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web関連\総合ＨＰ\ANKW_Web\src\jigyou_shokai\PDF\"/>
    </mc:Choice>
  </mc:AlternateContent>
  <workbookProtection workbookAlgorithmName="SHA-512" workbookHashValue="dxwcsWDUeFR1+IctF1sTFTLqrhkD88qOdRILsqkTixRdVW76c4ZDbe9+mUhiNLxrsR7piuDI2R//uodvmi/ZPg==" workbookSaltValue="sBnmCb4j+WAmgSpfP7+gs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<sst xmlns="http://schemas.openxmlformats.org/spreadsheetml/2006/main" count="220" uniqueCount="107">
  <si>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</si>
  <si>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</si>
  <si>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</si>
  <si>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</si>
  <si>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</si>
  <si>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</si>
  <si>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</si>
  <si>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</si>
  <si>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</si>
  <si>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</si>
  <si>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</si>
  <si>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</si>
  <si>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</si>
  <si>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</si>
  <si>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</si>
  <si>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</si>
  <si>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</si>
  <si>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</si>
  <si>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</si>
  <si>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</si>
  <si>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</si>
  <si>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</si>
  <si>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</si>
  <si>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</si>
  <si>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</si>
  <si>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</si>
  <si>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</si>
  <si>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</si>
  <si>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</si>
  <si>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</si>
  <si>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</si>
  <si>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</si>
  <si>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</si>
  <si>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</si>
  <si>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</si>
  <si>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</si>
  <si>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</si>
  <si>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</si>
  <si>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</si>
  <si>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</si>
  <si>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</si>
  <si>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</si>
  <si>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</si>
  <si>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</si>
  <si>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</si>
  <si>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</si>
  <si>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</si>
  <si>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</si>
  <si>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</si>
  <si>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</si>
  <si>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</si>
  <si>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</si>
  <si>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</si>
  <si>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</si>
  <si>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</si>
  <si>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</si>
  <si>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</si>
  <si>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</si>
  <si>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</si>
  <si>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</si>
  <si>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</si>
  <si>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</si>
  <si>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</si>
  <si>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</si>
  <si>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</si>
  <si>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</si>
  <si>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</si>
  <si>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</si>
  <si>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</si>
  <si>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</si>
  <si>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</si>
  <si>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</si>
  <si>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</si>
  <si>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</si>
  <si>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</si>
  <si>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</si>
  <si>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</si>
  <si>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</si>
  <si>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</si>
  <si>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</si>
  <si>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</si>
  <si>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</si>
  <si>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</si>
  <si>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</si>
  <si>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</si>
  <si>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</si>
  <si>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</si>
  <si>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</si>
  <si>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</si>
  <si>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</si>
  <si>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</si>
  <si>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</si>
  <si>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安中市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</si>
  <si>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</si>
  <si>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</si>
  <si>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</si>
  <si>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</si>
  <si>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</si>
  <si>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</si>
  <si>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</si>
  <si>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</si>
  <si>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</si>
  <si>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</si>
  <si>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</si>
  <si>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有形固定資産減価償却率は、類似団体平均値を下回っているものの上昇傾向にある。施設全体の老朽化が進みつつあり、今後の計画的な更新が必要である。
　管路経年化率は、類似団体平均値を下回っているものの上昇傾向にある。近年、法定耐用年数を超過した管路延長が増加しており、今後の計画的な更新が必要である。
　管路更新率は、H26およびH28を除き類似団体平均値を下回っている。経年化により不具合が生じている管路、漏水が多い管路および耐震性の低い管路を主な対象として、引き続き管路の更新を進めることが重要である。
　本市は6つの浄水場と起伏のある複雑な地形に対応するため多くの配水池やポンプ場を保有していることから、管路だけではなくそれらの水道施設についても、耐用年数や施設の老朽化度合、運転状況等を踏まえて計画的に更新を行う必要がある。</t>
    <phoneticPr fontId="4"/>
  </si>
  <si>
    <t>　経営の健全性は概ね良好に維持しているものの、施設の効率性の向上に努める必要がある。人口減少社会に突入し、本市の給水人口も減少することが予想されている。給水人口は水道の使用量と料金収入に密接に関係しており、給水人口が減少することは、今後の水道事業運営に大きな影響を及ぼすことが想定される。水道施設の老朽化が進みつつあるが、老朽施設の更新や耐震化には多額の費用が必要となることから、計画的かつ効率的な事業を行うなど経営効率化の取り組みを一層強化する必要がある。加えて料金については、安定した給水サービスの対価であるとの認識の上、お客さまの必要とする水需要に対する要望を充足できるように適正に定められ、次世代に負担を先送りしない水準を検討する必要がある。
　本市の水道事業ビジョンおよび経営戦略に基づき、水道施設の強靱化や経営基盤の強化に取り組み、将来にわたり安全で安心できる良質な水道水の安定供給を確保し、使用者の皆様により一層安心して使用していただける水道を目指します。</t>
    <phoneticPr fontId="4"/>
  </si>
  <si>
    <t>　過去5年間の経常収支比率は、いずれも100%を上回っており近年は健全な経営であるといえる。
　累積欠損金比率は、累積欠損金が発生していないため0%であり、健全な経営であるといえる。
　流動比率は、100%を上回っており短期債務に対する支払能力は確保されている。
　企業債残高対給水収益比率は、類似団体平均値を上回っており給水収益に対する企業債残高の規模が類似団体より大きいといえる。これは、老朽管更新や管網整備等を計画的に実施しているためと考えられる。
　料金回収率は、H27を除き100%を上回っており給水に係る費用を水道料金で賄えていることを表している。H27については、給水に係る費用が水道料金以外に他の収入で賄われている。引き続き費用削減が必要である。
　給水原価は、概ね130円前後で推移し類似団体平均値を下回っており、低い水準であるといえる。理由として、類似団体と比較して良好な水源や電力消費量が少ない水道システム等が挙げられる。
　施設利用率はH26およびH30を除き類似団体平均値を下回っている。主な要因として給水人口の減少、節水型機器の普及および節水意識の高まりなどによる使用水量の減少に伴い、年間総配水量が減少していることが挙げられる。H30については、全体の施設能力を見直したため、施設利用率は大きく変化している。
　有収率は、類似団体平均値を10ポイント程度下回っている。原因の多くは漏水であり、漏水の原因は老朽化した配水管などが挙げられる。今後も老朽化した施設及び管路の更新等を計画的に行い、漏水防止対策を進め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</si>
</sst>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1.03</c:v>
                </c:pt>
                <c:pt idx="1">
                  <c:v>0.44</c:v>
                </c:pt>
                <c:pt idx="2">
                  <c:v>0.84</c:v>
                </c:pt>
                <c:pt idx="3">
                  <c:v>0.64</c:v>
                </c:pt>
                <c:pt idx="4">
                  <c:v>0.4</c:v>
                </c:pt>
              </c:numCache>
            </c:numRef>
          </c:val>
          <c:extLst>
            <c:ext xmlns:c16="http://schemas.microsoft.com/office/drawing/2014/chart" uri="{C3380CC4-5D6E-409C-BE32-E72D297353CC}">
              <c16:uniqueId val="{00000000-9A43-4177-B7E6-842DA18FB06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9A43-4177-B7E6-842DA18FB06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59.66</c:v>
                </c:pt>
                <c:pt idx="1">
                  <c:v>59.08</c:v>
                </c:pt>
                <c:pt idx="2">
                  <c:v>56.62</c:v>
                </c:pt>
                <c:pt idx="3">
                  <c:v>56.1</c:v>
                </c:pt>
                <c:pt idx="4">
                  <c:v>59.79</c:v>
                </c:pt>
              </c:numCache>
            </c:numRef>
          </c:val>
          <c:extLst>
            <c:ext xmlns:c16="http://schemas.microsoft.com/office/drawing/2014/chart" uri="{C3380CC4-5D6E-409C-BE32-E72D297353CC}">
              <c16:uniqueId val="{00000000-E917-4D69-83F1-42CC854A71D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E917-4D69-83F1-42CC854A71D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79.53</c:v>
                </c:pt>
                <c:pt idx="1">
                  <c:v>76.760000000000005</c:v>
                </c:pt>
                <c:pt idx="2">
                  <c:v>78.45</c:v>
                </c:pt>
                <c:pt idx="3">
                  <c:v>79.27</c:v>
                </c:pt>
                <c:pt idx="4">
                  <c:v>80.239999999999995</c:v>
                </c:pt>
              </c:numCache>
            </c:numRef>
          </c:val>
          <c:extLst>
            <c:ext xmlns:c16="http://schemas.microsoft.com/office/drawing/2014/chart" uri="{C3380CC4-5D6E-409C-BE32-E72D297353CC}">
              <c16:uniqueId val="{00000000-5782-42C9-ABED-6F532A89DCC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5782-42C9-ABED-6F532A89DCC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110.31</c:v>
                </c:pt>
                <c:pt idx="1">
                  <c:v>102.09</c:v>
                </c:pt>
                <c:pt idx="2">
                  <c:v>103.85</c:v>
                </c:pt>
                <c:pt idx="3">
                  <c:v>108.45</c:v>
                </c:pt>
                <c:pt idx="4">
                  <c:v>107.17</c:v>
                </c:pt>
              </c:numCache>
            </c:numRef>
          </c:val>
          <c:extLst>
            <c:ext xmlns:c16="http://schemas.microsoft.com/office/drawing/2014/chart" uri="{C3380CC4-5D6E-409C-BE32-E72D297353CC}">
              <c16:uniqueId val="{00000000-E4C8-44CD-A312-6D04577CFBA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E4C8-44CD-A312-6D04577CFBA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40.33</c:v>
                </c:pt>
                <c:pt idx="1">
                  <c:v>41.61</c:v>
                </c:pt>
                <c:pt idx="2">
                  <c:v>43.17</c:v>
                </c:pt>
                <c:pt idx="3">
                  <c:v>44.73</c:v>
                </c:pt>
                <c:pt idx="4">
                  <c:v>46.22</c:v>
                </c:pt>
              </c:numCache>
            </c:numRef>
          </c:val>
          <c:extLst>
            <c:ext xmlns:c16="http://schemas.microsoft.com/office/drawing/2014/chart" uri="{C3380CC4-5D6E-409C-BE32-E72D297353CC}">
              <c16:uniqueId val="{00000000-4F0B-4A77-9453-CE4F9CA58B9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4F0B-4A77-9453-CE4F9CA58B9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8.0299999999999994</c:v>
                </c:pt>
                <c:pt idx="1">
                  <c:v>7.52</c:v>
                </c:pt>
                <c:pt idx="2">
                  <c:v>9.66</c:v>
                </c:pt>
                <c:pt idx="3">
                  <c:v>10.74</c:v>
                </c:pt>
                <c:pt idx="4">
                  <c:v>13.09</c:v>
                </c:pt>
              </c:numCache>
            </c:numRef>
          </c:val>
          <c:extLst>
            <c:ext xmlns:c16="http://schemas.microsoft.com/office/drawing/2014/chart" uri="{C3380CC4-5D6E-409C-BE32-E72D297353CC}">
              <c16:uniqueId val="{00000000-9360-45C0-ACAC-9FF57BCC165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9360-45C0-ACAC-9FF57BCC165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741-48E2-B660-E0712D0415C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E741-48E2-B660-E0712D0415C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525.45000000000005</c:v>
                </c:pt>
                <c:pt idx="1">
                  <c:v>485.35</c:v>
                </c:pt>
                <c:pt idx="2">
                  <c:v>560.29999999999995</c:v>
                </c:pt>
                <c:pt idx="3">
                  <c:v>513.69000000000005</c:v>
                </c:pt>
                <c:pt idx="4">
                  <c:v>437.63</c:v>
                </c:pt>
              </c:numCache>
            </c:numRef>
          </c:val>
          <c:extLst>
            <c:ext xmlns:c16="http://schemas.microsoft.com/office/drawing/2014/chart" uri="{C3380CC4-5D6E-409C-BE32-E72D297353CC}">
              <c16:uniqueId val="{00000000-7474-41DD-AF4B-29AB430B24A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7474-41DD-AF4B-29AB430B24A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572.71</c:v>
                </c:pt>
                <c:pt idx="1">
                  <c:v>586.89</c:v>
                </c:pt>
                <c:pt idx="2">
                  <c:v>584.08000000000004</c:v>
                </c:pt>
                <c:pt idx="3">
                  <c:v>560.19000000000005</c:v>
                </c:pt>
                <c:pt idx="4">
                  <c:v>538.11</c:v>
                </c:pt>
              </c:numCache>
            </c:numRef>
          </c:val>
          <c:extLst>
            <c:ext xmlns:c16="http://schemas.microsoft.com/office/drawing/2014/chart" uri="{C3380CC4-5D6E-409C-BE32-E72D297353CC}">
              <c16:uniqueId val="{00000000-8ED1-47BE-A566-51C6FD7D8AF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8ED1-47BE-A566-51C6FD7D8AF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107.01</c:v>
                </c:pt>
                <c:pt idx="1">
                  <c:v>99.34</c:v>
                </c:pt>
                <c:pt idx="2">
                  <c:v>100.99</c:v>
                </c:pt>
                <c:pt idx="3">
                  <c:v>104.54</c:v>
                </c:pt>
                <c:pt idx="4">
                  <c:v>102.42</c:v>
                </c:pt>
              </c:numCache>
            </c:numRef>
          </c:val>
          <c:extLst>
            <c:ext xmlns:c16="http://schemas.microsoft.com/office/drawing/2014/chart" uri="{C3380CC4-5D6E-409C-BE32-E72D297353CC}">
              <c16:uniqueId val="{00000000-F320-4603-8314-52E28EAB557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F320-4603-8314-52E28EAB557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128.09</c:v>
                </c:pt>
                <c:pt idx="1">
                  <c:v>138.06</c:v>
                </c:pt>
                <c:pt idx="2">
                  <c:v>136.06</c:v>
                </c:pt>
                <c:pt idx="3">
                  <c:v>131.54</c:v>
                </c:pt>
                <c:pt idx="4">
                  <c:v>134.61000000000001</c:v>
                </c:pt>
              </c:numCache>
            </c:numRef>
          </c:val>
          <c:extLst>
            <c:ext xmlns:c16="http://schemas.microsoft.com/office/drawing/2014/chart" uri="{C3380CC4-5D6E-409C-BE32-E72D297353CC}">
              <c16:uniqueId val="{00000000-A436-4020-8496-2F40C3CE898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A436-4020-8496-2F40C3CE898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群馬県　安中市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59" t="str">
        <f>データ!$M$6</f>
        <v>非設置</v>
      </c>
      <c r="AE8" s="59"/>
      <c r="AF8" s="59"/>
      <c r="AG8" s="59"/>
      <c r="AH8" s="59"/>
      <c r="AI8" s="59"/>
      <c r="AJ8" s="59"/>
      <c r="AK8" s="4"/>
      <c r="AL8" s="60">
        <f>データ!$R$6</f>
        <v>58139</v>
      </c>
      <c r="AM8" s="60"/>
      <c r="AN8" s="60"/>
      <c r="AO8" s="60"/>
      <c r="AP8" s="60"/>
      <c r="AQ8" s="60"/>
      <c r="AR8" s="60"/>
      <c r="AS8" s="60"/>
      <c r="AT8" s="51">
        <f>データ!$S$6</f>
        <v>276.31</v>
      </c>
      <c r="AU8" s="52"/>
      <c r="AV8" s="52"/>
      <c r="AW8" s="52"/>
      <c r="AX8" s="52"/>
      <c r="AY8" s="52"/>
      <c r="AZ8" s="52"/>
      <c r="BA8" s="52"/>
      <c r="BB8" s="53">
        <f>データ!$T$6</f>
        <v>210.41</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60.53</v>
      </c>
      <c r="J10" s="52"/>
      <c r="K10" s="52"/>
      <c r="L10" s="52"/>
      <c r="M10" s="52"/>
      <c r="N10" s="52"/>
      <c r="O10" s="63"/>
      <c r="P10" s="53">
        <f>データ!$P$6</f>
        <v>99.12</v>
      </c>
      <c r="Q10" s="53"/>
      <c r="R10" s="53"/>
      <c r="S10" s="53"/>
      <c r="T10" s="53"/>
      <c r="U10" s="53"/>
      <c r="V10" s="53"/>
      <c r="W10" s="60">
        <f>データ!$Q$6</f>
        <v>2370</v>
      </c>
      <c r="X10" s="60"/>
      <c r="Y10" s="60"/>
      <c r="Z10" s="60"/>
      <c r="AA10" s="60"/>
      <c r="AB10" s="60"/>
      <c r="AC10" s="60"/>
      <c r="AD10" s="2"/>
      <c r="AE10" s="2"/>
      <c r="AF10" s="2"/>
      <c r="AG10" s="2"/>
      <c r="AH10" s="4"/>
      <c r="AI10" s="4"/>
      <c r="AJ10" s="4"/>
      <c r="AK10" s="4"/>
      <c r="AL10" s="60">
        <f>データ!$U$6</f>
        <v>57353</v>
      </c>
      <c r="AM10" s="60"/>
      <c r="AN10" s="60"/>
      <c r="AO10" s="60"/>
      <c r="AP10" s="60"/>
      <c r="AQ10" s="60"/>
      <c r="AR10" s="60"/>
      <c r="AS10" s="60"/>
      <c r="AT10" s="51">
        <f>データ!$V$6</f>
        <v>126.13</v>
      </c>
      <c r="AU10" s="52"/>
      <c r="AV10" s="52"/>
      <c r="AW10" s="52"/>
      <c r="AX10" s="52"/>
      <c r="AY10" s="52"/>
      <c r="AZ10" s="52"/>
      <c r="BA10" s="52"/>
      <c r="BB10" s="53">
        <f>データ!$W$6</f>
        <v>454.71</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6" t="s">
        <v>106</v>
      </c>
      <c r="BM16" s="87"/>
      <c r="BN16" s="87"/>
      <c r="BO16" s="87"/>
      <c r="BP16" s="87"/>
      <c r="BQ16" s="87"/>
      <c r="BR16" s="87"/>
      <c r="BS16" s="87"/>
      <c r="BT16" s="87"/>
      <c r="BU16" s="87"/>
      <c r="BV16" s="87"/>
      <c r="BW16" s="87"/>
      <c r="BX16" s="87"/>
      <c r="BY16" s="87"/>
      <c r="BZ16" s="8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6"/>
      <c r="BM17" s="87"/>
      <c r="BN17" s="87"/>
      <c r="BO17" s="87"/>
      <c r="BP17" s="87"/>
      <c r="BQ17" s="87"/>
      <c r="BR17" s="87"/>
      <c r="BS17" s="87"/>
      <c r="BT17" s="87"/>
      <c r="BU17" s="87"/>
      <c r="BV17" s="87"/>
      <c r="BW17" s="87"/>
      <c r="BX17" s="87"/>
      <c r="BY17" s="87"/>
      <c r="BZ17" s="8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6"/>
      <c r="BM18" s="87"/>
      <c r="BN18" s="87"/>
      <c r="BO18" s="87"/>
      <c r="BP18" s="87"/>
      <c r="BQ18" s="87"/>
      <c r="BR18" s="87"/>
      <c r="BS18" s="87"/>
      <c r="BT18" s="87"/>
      <c r="BU18" s="87"/>
      <c r="BV18" s="87"/>
      <c r="BW18" s="87"/>
      <c r="BX18" s="87"/>
      <c r="BY18" s="87"/>
      <c r="BZ18" s="8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6"/>
      <c r="BM19" s="87"/>
      <c r="BN19" s="87"/>
      <c r="BO19" s="87"/>
      <c r="BP19" s="87"/>
      <c r="BQ19" s="87"/>
      <c r="BR19" s="87"/>
      <c r="BS19" s="87"/>
      <c r="BT19" s="87"/>
      <c r="BU19" s="87"/>
      <c r="BV19" s="87"/>
      <c r="BW19" s="87"/>
      <c r="BX19" s="87"/>
      <c r="BY19" s="87"/>
      <c r="BZ19" s="8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6"/>
      <c r="BM20" s="87"/>
      <c r="BN20" s="87"/>
      <c r="BO20" s="87"/>
      <c r="BP20" s="87"/>
      <c r="BQ20" s="87"/>
      <c r="BR20" s="87"/>
      <c r="BS20" s="87"/>
      <c r="BT20" s="87"/>
      <c r="BU20" s="87"/>
      <c r="BV20" s="87"/>
      <c r="BW20" s="87"/>
      <c r="BX20" s="87"/>
      <c r="BY20" s="87"/>
      <c r="BZ20" s="8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6"/>
      <c r="BM21" s="87"/>
      <c r="BN21" s="87"/>
      <c r="BO21" s="87"/>
      <c r="BP21" s="87"/>
      <c r="BQ21" s="87"/>
      <c r="BR21" s="87"/>
      <c r="BS21" s="87"/>
      <c r="BT21" s="87"/>
      <c r="BU21" s="87"/>
      <c r="BV21" s="87"/>
      <c r="BW21" s="87"/>
      <c r="BX21" s="87"/>
      <c r="BY21" s="87"/>
      <c r="BZ21" s="8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6"/>
      <c r="BM22" s="87"/>
      <c r="BN22" s="87"/>
      <c r="BO22" s="87"/>
      <c r="BP22" s="87"/>
      <c r="BQ22" s="87"/>
      <c r="BR22" s="87"/>
      <c r="BS22" s="87"/>
      <c r="BT22" s="87"/>
      <c r="BU22" s="87"/>
      <c r="BV22" s="87"/>
      <c r="BW22" s="87"/>
      <c r="BX22" s="87"/>
      <c r="BY22" s="87"/>
      <c r="BZ22" s="8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6"/>
      <c r="BM23" s="87"/>
      <c r="BN23" s="87"/>
      <c r="BO23" s="87"/>
      <c r="BP23" s="87"/>
      <c r="BQ23" s="87"/>
      <c r="BR23" s="87"/>
      <c r="BS23" s="87"/>
      <c r="BT23" s="87"/>
      <c r="BU23" s="87"/>
      <c r="BV23" s="87"/>
      <c r="BW23" s="87"/>
      <c r="BX23" s="87"/>
      <c r="BY23" s="87"/>
      <c r="BZ23" s="8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6"/>
      <c r="BM24" s="87"/>
      <c r="BN24" s="87"/>
      <c r="BO24" s="87"/>
      <c r="BP24" s="87"/>
      <c r="BQ24" s="87"/>
      <c r="BR24" s="87"/>
      <c r="BS24" s="87"/>
      <c r="BT24" s="87"/>
      <c r="BU24" s="87"/>
      <c r="BV24" s="87"/>
      <c r="BW24" s="87"/>
      <c r="BX24" s="87"/>
      <c r="BY24" s="87"/>
      <c r="BZ24" s="8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6"/>
      <c r="BM25" s="87"/>
      <c r="BN25" s="87"/>
      <c r="BO25" s="87"/>
      <c r="BP25" s="87"/>
      <c r="BQ25" s="87"/>
      <c r="BR25" s="87"/>
      <c r="BS25" s="87"/>
      <c r="BT25" s="87"/>
      <c r="BU25" s="87"/>
      <c r="BV25" s="87"/>
      <c r="BW25" s="87"/>
      <c r="BX25" s="87"/>
      <c r="BY25" s="87"/>
      <c r="BZ25" s="8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6"/>
      <c r="BM26" s="87"/>
      <c r="BN26" s="87"/>
      <c r="BO26" s="87"/>
      <c r="BP26" s="87"/>
      <c r="BQ26" s="87"/>
      <c r="BR26" s="87"/>
      <c r="BS26" s="87"/>
      <c r="BT26" s="87"/>
      <c r="BU26" s="87"/>
      <c r="BV26" s="87"/>
      <c r="BW26" s="87"/>
      <c r="BX26" s="87"/>
      <c r="BY26" s="87"/>
      <c r="BZ26" s="8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6"/>
      <c r="BM27" s="87"/>
      <c r="BN27" s="87"/>
      <c r="BO27" s="87"/>
      <c r="BP27" s="87"/>
      <c r="BQ27" s="87"/>
      <c r="BR27" s="87"/>
      <c r="BS27" s="87"/>
      <c r="BT27" s="87"/>
      <c r="BU27" s="87"/>
      <c r="BV27" s="87"/>
      <c r="BW27" s="87"/>
      <c r="BX27" s="87"/>
      <c r="BY27" s="87"/>
      <c r="BZ27" s="8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6"/>
      <c r="BM28" s="87"/>
      <c r="BN28" s="87"/>
      <c r="BO28" s="87"/>
      <c r="BP28" s="87"/>
      <c r="BQ28" s="87"/>
      <c r="BR28" s="87"/>
      <c r="BS28" s="87"/>
      <c r="BT28" s="87"/>
      <c r="BU28" s="87"/>
      <c r="BV28" s="87"/>
      <c r="BW28" s="87"/>
      <c r="BX28" s="87"/>
      <c r="BY28" s="87"/>
      <c r="BZ28" s="8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6"/>
      <c r="BM29" s="87"/>
      <c r="BN29" s="87"/>
      <c r="BO29" s="87"/>
      <c r="BP29" s="87"/>
      <c r="BQ29" s="87"/>
      <c r="BR29" s="87"/>
      <c r="BS29" s="87"/>
      <c r="BT29" s="87"/>
      <c r="BU29" s="87"/>
      <c r="BV29" s="87"/>
      <c r="BW29" s="87"/>
      <c r="BX29" s="87"/>
      <c r="BY29" s="87"/>
      <c r="BZ29" s="8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6"/>
      <c r="BM30" s="87"/>
      <c r="BN30" s="87"/>
      <c r="BO30" s="87"/>
      <c r="BP30" s="87"/>
      <c r="BQ30" s="87"/>
      <c r="BR30" s="87"/>
      <c r="BS30" s="87"/>
      <c r="BT30" s="87"/>
      <c r="BU30" s="87"/>
      <c r="BV30" s="87"/>
      <c r="BW30" s="87"/>
      <c r="BX30" s="87"/>
      <c r="BY30" s="87"/>
      <c r="BZ30" s="8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6"/>
      <c r="BM31" s="87"/>
      <c r="BN31" s="87"/>
      <c r="BO31" s="87"/>
      <c r="BP31" s="87"/>
      <c r="BQ31" s="87"/>
      <c r="BR31" s="87"/>
      <c r="BS31" s="87"/>
      <c r="BT31" s="87"/>
      <c r="BU31" s="87"/>
      <c r="BV31" s="87"/>
      <c r="BW31" s="87"/>
      <c r="BX31" s="87"/>
      <c r="BY31" s="87"/>
      <c r="BZ31" s="8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6"/>
      <c r="BM32" s="87"/>
      <c r="BN32" s="87"/>
      <c r="BO32" s="87"/>
      <c r="BP32" s="87"/>
      <c r="BQ32" s="87"/>
      <c r="BR32" s="87"/>
      <c r="BS32" s="87"/>
      <c r="BT32" s="87"/>
      <c r="BU32" s="87"/>
      <c r="BV32" s="87"/>
      <c r="BW32" s="87"/>
      <c r="BX32" s="87"/>
      <c r="BY32" s="87"/>
      <c r="BZ32" s="8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6"/>
      <c r="BM33" s="87"/>
      <c r="BN33" s="87"/>
      <c r="BO33" s="87"/>
      <c r="BP33" s="87"/>
      <c r="BQ33" s="87"/>
      <c r="BR33" s="87"/>
      <c r="BS33" s="87"/>
      <c r="BT33" s="87"/>
      <c r="BU33" s="87"/>
      <c r="BV33" s="87"/>
      <c r="BW33" s="87"/>
      <c r="BX33" s="87"/>
      <c r="BY33" s="87"/>
      <c r="BZ33" s="88"/>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6"/>
      <c r="BM34" s="87"/>
      <c r="BN34" s="87"/>
      <c r="BO34" s="87"/>
      <c r="BP34" s="87"/>
      <c r="BQ34" s="87"/>
      <c r="BR34" s="87"/>
      <c r="BS34" s="87"/>
      <c r="BT34" s="87"/>
      <c r="BU34" s="87"/>
      <c r="BV34" s="87"/>
      <c r="BW34" s="87"/>
      <c r="BX34" s="87"/>
      <c r="BY34" s="87"/>
      <c r="BZ34" s="88"/>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6"/>
      <c r="BM35" s="87"/>
      <c r="BN35" s="87"/>
      <c r="BO35" s="87"/>
      <c r="BP35" s="87"/>
      <c r="BQ35" s="87"/>
      <c r="BR35" s="87"/>
      <c r="BS35" s="87"/>
      <c r="BT35" s="87"/>
      <c r="BU35" s="87"/>
      <c r="BV35" s="87"/>
      <c r="BW35" s="87"/>
      <c r="BX35" s="87"/>
      <c r="BY35" s="87"/>
      <c r="BZ35" s="8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6"/>
      <c r="BM36" s="87"/>
      <c r="BN36" s="87"/>
      <c r="BO36" s="87"/>
      <c r="BP36" s="87"/>
      <c r="BQ36" s="87"/>
      <c r="BR36" s="87"/>
      <c r="BS36" s="87"/>
      <c r="BT36" s="87"/>
      <c r="BU36" s="87"/>
      <c r="BV36" s="87"/>
      <c r="BW36" s="87"/>
      <c r="BX36" s="87"/>
      <c r="BY36" s="87"/>
      <c r="BZ36" s="8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6"/>
      <c r="BM37" s="87"/>
      <c r="BN37" s="87"/>
      <c r="BO37" s="87"/>
      <c r="BP37" s="87"/>
      <c r="BQ37" s="87"/>
      <c r="BR37" s="87"/>
      <c r="BS37" s="87"/>
      <c r="BT37" s="87"/>
      <c r="BU37" s="87"/>
      <c r="BV37" s="87"/>
      <c r="BW37" s="87"/>
      <c r="BX37" s="87"/>
      <c r="BY37" s="87"/>
      <c r="BZ37" s="8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6"/>
      <c r="BM38" s="87"/>
      <c r="BN38" s="87"/>
      <c r="BO38" s="87"/>
      <c r="BP38" s="87"/>
      <c r="BQ38" s="87"/>
      <c r="BR38" s="87"/>
      <c r="BS38" s="87"/>
      <c r="BT38" s="87"/>
      <c r="BU38" s="87"/>
      <c r="BV38" s="87"/>
      <c r="BW38" s="87"/>
      <c r="BX38" s="87"/>
      <c r="BY38" s="87"/>
      <c r="BZ38" s="88"/>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6"/>
      <c r="BM39" s="87"/>
      <c r="BN39" s="87"/>
      <c r="BO39" s="87"/>
      <c r="BP39" s="87"/>
      <c r="BQ39" s="87"/>
      <c r="BR39" s="87"/>
      <c r="BS39" s="87"/>
      <c r="BT39" s="87"/>
      <c r="BU39" s="87"/>
      <c r="BV39" s="87"/>
      <c r="BW39" s="87"/>
      <c r="BX39" s="87"/>
      <c r="BY39" s="87"/>
      <c r="BZ39" s="8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6"/>
      <c r="BM40" s="87"/>
      <c r="BN40" s="87"/>
      <c r="BO40" s="87"/>
      <c r="BP40" s="87"/>
      <c r="BQ40" s="87"/>
      <c r="BR40" s="87"/>
      <c r="BS40" s="87"/>
      <c r="BT40" s="87"/>
      <c r="BU40" s="87"/>
      <c r="BV40" s="87"/>
      <c r="BW40" s="87"/>
      <c r="BX40" s="87"/>
      <c r="BY40" s="87"/>
      <c r="BZ40" s="8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6"/>
      <c r="BM41" s="87"/>
      <c r="BN41" s="87"/>
      <c r="BO41" s="87"/>
      <c r="BP41" s="87"/>
      <c r="BQ41" s="87"/>
      <c r="BR41" s="87"/>
      <c r="BS41" s="87"/>
      <c r="BT41" s="87"/>
      <c r="BU41" s="87"/>
      <c r="BV41" s="87"/>
      <c r="BW41" s="87"/>
      <c r="BX41" s="87"/>
      <c r="BY41" s="87"/>
      <c r="BZ41" s="8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6"/>
      <c r="BM42" s="87"/>
      <c r="BN42" s="87"/>
      <c r="BO42" s="87"/>
      <c r="BP42" s="87"/>
      <c r="BQ42" s="87"/>
      <c r="BR42" s="87"/>
      <c r="BS42" s="87"/>
      <c r="BT42" s="87"/>
      <c r="BU42" s="87"/>
      <c r="BV42" s="87"/>
      <c r="BW42" s="87"/>
      <c r="BX42" s="87"/>
      <c r="BY42" s="87"/>
      <c r="BZ42" s="8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6"/>
      <c r="BM43" s="87"/>
      <c r="BN43" s="87"/>
      <c r="BO43" s="87"/>
      <c r="BP43" s="87"/>
      <c r="BQ43" s="87"/>
      <c r="BR43" s="87"/>
      <c r="BS43" s="87"/>
      <c r="BT43" s="87"/>
      <c r="BU43" s="87"/>
      <c r="BV43" s="87"/>
      <c r="BW43" s="87"/>
      <c r="BX43" s="87"/>
      <c r="BY43" s="87"/>
      <c r="BZ43" s="8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6" t="s">
        <v>104</v>
      </c>
      <c r="BM47" s="87"/>
      <c r="BN47" s="87"/>
      <c r="BO47" s="87"/>
      <c r="BP47" s="87"/>
      <c r="BQ47" s="87"/>
      <c r="BR47" s="87"/>
      <c r="BS47" s="87"/>
      <c r="BT47" s="87"/>
      <c r="BU47" s="87"/>
      <c r="BV47" s="87"/>
      <c r="BW47" s="87"/>
      <c r="BX47" s="87"/>
      <c r="BY47" s="87"/>
      <c r="BZ47" s="88"/>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6"/>
      <c r="BM48" s="87"/>
      <c r="BN48" s="87"/>
      <c r="BO48" s="87"/>
      <c r="BP48" s="87"/>
      <c r="BQ48" s="87"/>
      <c r="BR48" s="87"/>
      <c r="BS48" s="87"/>
      <c r="BT48" s="87"/>
      <c r="BU48" s="87"/>
      <c r="BV48" s="87"/>
      <c r="BW48" s="87"/>
      <c r="BX48" s="87"/>
      <c r="BY48" s="87"/>
      <c r="BZ48" s="88"/>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6"/>
      <c r="BM49" s="87"/>
      <c r="BN49" s="87"/>
      <c r="BO49" s="87"/>
      <c r="BP49" s="87"/>
      <c r="BQ49" s="87"/>
      <c r="BR49" s="87"/>
      <c r="BS49" s="87"/>
      <c r="BT49" s="87"/>
      <c r="BU49" s="87"/>
      <c r="BV49" s="87"/>
      <c r="BW49" s="87"/>
      <c r="BX49" s="87"/>
      <c r="BY49" s="87"/>
      <c r="BZ49" s="88"/>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6"/>
      <c r="BM50" s="87"/>
      <c r="BN50" s="87"/>
      <c r="BO50" s="87"/>
      <c r="BP50" s="87"/>
      <c r="BQ50" s="87"/>
      <c r="BR50" s="87"/>
      <c r="BS50" s="87"/>
      <c r="BT50" s="87"/>
      <c r="BU50" s="87"/>
      <c r="BV50" s="87"/>
      <c r="BW50" s="87"/>
      <c r="BX50" s="87"/>
      <c r="BY50" s="87"/>
      <c r="BZ50" s="88"/>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6"/>
      <c r="BM51" s="87"/>
      <c r="BN51" s="87"/>
      <c r="BO51" s="87"/>
      <c r="BP51" s="87"/>
      <c r="BQ51" s="87"/>
      <c r="BR51" s="87"/>
      <c r="BS51" s="87"/>
      <c r="BT51" s="87"/>
      <c r="BU51" s="87"/>
      <c r="BV51" s="87"/>
      <c r="BW51" s="87"/>
      <c r="BX51" s="87"/>
      <c r="BY51" s="87"/>
      <c r="BZ51" s="88"/>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6"/>
      <c r="BM52" s="87"/>
      <c r="BN52" s="87"/>
      <c r="BO52" s="87"/>
      <c r="BP52" s="87"/>
      <c r="BQ52" s="87"/>
      <c r="BR52" s="87"/>
      <c r="BS52" s="87"/>
      <c r="BT52" s="87"/>
      <c r="BU52" s="87"/>
      <c r="BV52" s="87"/>
      <c r="BW52" s="87"/>
      <c r="BX52" s="87"/>
      <c r="BY52" s="87"/>
      <c r="BZ52" s="88"/>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6"/>
      <c r="BM53" s="87"/>
      <c r="BN53" s="87"/>
      <c r="BO53" s="87"/>
      <c r="BP53" s="87"/>
      <c r="BQ53" s="87"/>
      <c r="BR53" s="87"/>
      <c r="BS53" s="87"/>
      <c r="BT53" s="87"/>
      <c r="BU53" s="87"/>
      <c r="BV53" s="87"/>
      <c r="BW53" s="87"/>
      <c r="BX53" s="87"/>
      <c r="BY53" s="87"/>
      <c r="BZ53" s="88"/>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6"/>
      <c r="BM54" s="87"/>
      <c r="BN54" s="87"/>
      <c r="BO54" s="87"/>
      <c r="BP54" s="87"/>
      <c r="BQ54" s="87"/>
      <c r="BR54" s="87"/>
      <c r="BS54" s="87"/>
      <c r="BT54" s="87"/>
      <c r="BU54" s="87"/>
      <c r="BV54" s="87"/>
      <c r="BW54" s="87"/>
      <c r="BX54" s="87"/>
      <c r="BY54" s="87"/>
      <c r="BZ54" s="88"/>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6"/>
      <c r="BM55" s="87"/>
      <c r="BN55" s="87"/>
      <c r="BO55" s="87"/>
      <c r="BP55" s="87"/>
      <c r="BQ55" s="87"/>
      <c r="BR55" s="87"/>
      <c r="BS55" s="87"/>
      <c r="BT55" s="87"/>
      <c r="BU55" s="87"/>
      <c r="BV55" s="87"/>
      <c r="BW55" s="87"/>
      <c r="BX55" s="87"/>
      <c r="BY55" s="87"/>
      <c r="BZ55" s="88"/>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6"/>
      <c r="BM56" s="87"/>
      <c r="BN56" s="87"/>
      <c r="BO56" s="87"/>
      <c r="BP56" s="87"/>
      <c r="BQ56" s="87"/>
      <c r="BR56" s="87"/>
      <c r="BS56" s="87"/>
      <c r="BT56" s="87"/>
      <c r="BU56" s="87"/>
      <c r="BV56" s="87"/>
      <c r="BW56" s="87"/>
      <c r="BX56" s="87"/>
      <c r="BY56" s="87"/>
      <c r="BZ56" s="88"/>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6"/>
      <c r="BM57" s="87"/>
      <c r="BN57" s="87"/>
      <c r="BO57" s="87"/>
      <c r="BP57" s="87"/>
      <c r="BQ57" s="87"/>
      <c r="BR57" s="87"/>
      <c r="BS57" s="87"/>
      <c r="BT57" s="87"/>
      <c r="BU57" s="87"/>
      <c r="BV57" s="87"/>
      <c r="BW57" s="87"/>
      <c r="BX57" s="87"/>
      <c r="BY57" s="87"/>
      <c r="BZ57" s="88"/>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6"/>
      <c r="BM58" s="87"/>
      <c r="BN58" s="87"/>
      <c r="BO58" s="87"/>
      <c r="BP58" s="87"/>
      <c r="BQ58" s="87"/>
      <c r="BR58" s="87"/>
      <c r="BS58" s="87"/>
      <c r="BT58" s="87"/>
      <c r="BU58" s="87"/>
      <c r="BV58" s="87"/>
      <c r="BW58" s="87"/>
      <c r="BX58" s="87"/>
      <c r="BY58" s="87"/>
      <c r="BZ58" s="8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6"/>
      <c r="BM59" s="87"/>
      <c r="BN59" s="87"/>
      <c r="BO59" s="87"/>
      <c r="BP59" s="87"/>
      <c r="BQ59" s="87"/>
      <c r="BR59" s="87"/>
      <c r="BS59" s="87"/>
      <c r="BT59" s="87"/>
      <c r="BU59" s="87"/>
      <c r="BV59" s="87"/>
      <c r="BW59" s="87"/>
      <c r="BX59" s="87"/>
      <c r="BY59" s="87"/>
      <c r="BZ59" s="88"/>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86"/>
      <c r="BM60" s="87"/>
      <c r="BN60" s="87"/>
      <c r="BO60" s="87"/>
      <c r="BP60" s="87"/>
      <c r="BQ60" s="87"/>
      <c r="BR60" s="87"/>
      <c r="BS60" s="87"/>
      <c r="BT60" s="87"/>
      <c r="BU60" s="87"/>
      <c r="BV60" s="87"/>
      <c r="BW60" s="87"/>
      <c r="BX60" s="87"/>
      <c r="BY60" s="87"/>
      <c r="BZ60" s="88"/>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86"/>
      <c r="BM61" s="87"/>
      <c r="BN61" s="87"/>
      <c r="BO61" s="87"/>
      <c r="BP61" s="87"/>
      <c r="BQ61" s="87"/>
      <c r="BR61" s="87"/>
      <c r="BS61" s="87"/>
      <c r="BT61" s="87"/>
      <c r="BU61" s="87"/>
      <c r="BV61" s="87"/>
      <c r="BW61" s="87"/>
      <c r="BX61" s="87"/>
      <c r="BY61" s="87"/>
      <c r="BZ61" s="88"/>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6"/>
      <c r="BM62" s="87"/>
      <c r="BN62" s="87"/>
      <c r="BO62" s="87"/>
      <c r="BP62" s="87"/>
      <c r="BQ62" s="87"/>
      <c r="BR62" s="87"/>
      <c r="BS62" s="87"/>
      <c r="BT62" s="87"/>
      <c r="BU62" s="87"/>
      <c r="BV62" s="87"/>
      <c r="BW62" s="87"/>
      <c r="BX62" s="87"/>
      <c r="BY62" s="87"/>
      <c r="BZ62" s="88"/>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6"/>
      <c r="BM63" s="87"/>
      <c r="BN63" s="87"/>
      <c r="BO63" s="87"/>
      <c r="BP63" s="87"/>
      <c r="BQ63" s="87"/>
      <c r="BR63" s="87"/>
      <c r="BS63" s="87"/>
      <c r="BT63" s="87"/>
      <c r="BU63" s="87"/>
      <c r="BV63" s="87"/>
      <c r="BW63" s="87"/>
      <c r="BX63" s="87"/>
      <c r="BY63" s="87"/>
      <c r="BZ63" s="88"/>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zetcqIrDWi2I948Jr6kb36iRBh66IRs4UOdkCbQDLQgsaMC3JS85keHB1Rdw1em4q9AZe5xGkPRVtPkOz7X4vQ==" saltValue="v7ZOooWiMfflpCqi3DjZS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27</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52</v>
      </c>
      <c r="B4" s="31"/>
      <c r="C4" s="31"/>
      <c r="D4" s="31"/>
      <c r="E4" s="31"/>
      <c r="F4" s="31"/>
      <c r="G4" s="31"/>
      <c r="H4" s="93"/>
      <c r="I4" s="94"/>
      <c r="J4" s="94"/>
      <c r="K4" s="94"/>
      <c r="L4" s="94"/>
      <c r="M4" s="94"/>
      <c r="N4" s="94"/>
      <c r="O4" s="94"/>
      <c r="P4" s="94"/>
      <c r="Q4" s="94"/>
      <c r="R4" s="94"/>
      <c r="S4" s="94"/>
      <c r="T4" s="94"/>
      <c r="U4" s="94"/>
      <c r="V4" s="94"/>
      <c r="W4" s="95"/>
      <c r="X4" s="89" t="s">
        <v>53</v>
      </c>
      <c r="Y4" s="89"/>
      <c r="Z4" s="89"/>
      <c r="AA4" s="89"/>
      <c r="AB4" s="89"/>
      <c r="AC4" s="89"/>
      <c r="AD4" s="89"/>
      <c r="AE4" s="89"/>
      <c r="AF4" s="89"/>
      <c r="AG4" s="89"/>
      <c r="AH4" s="89"/>
      <c r="AI4" s="89" t="s">
        <v>54</v>
      </c>
      <c r="AJ4" s="89"/>
      <c r="AK4" s="89"/>
      <c r="AL4" s="89"/>
      <c r="AM4" s="89"/>
      <c r="AN4" s="89"/>
      <c r="AO4" s="89"/>
      <c r="AP4" s="89"/>
      <c r="AQ4" s="89"/>
      <c r="AR4" s="89"/>
      <c r="AS4" s="89"/>
      <c r="AT4" s="89" t="s">
        <v>55</v>
      </c>
      <c r="AU4" s="89"/>
      <c r="AV4" s="89"/>
      <c r="AW4" s="89"/>
      <c r="AX4" s="89"/>
      <c r="AY4" s="89"/>
      <c r="AZ4" s="89"/>
      <c r="BA4" s="89"/>
      <c r="BB4" s="89"/>
      <c r="BC4" s="89"/>
      <c r="BD4" s="89"/>
      <c r="BE4" s="89" t="s">
        <v>56</v>
      </c>
      <c r="BF4" s="89"/>
      <c r="BG4" s="89"/>
      <c r="BH4" s="89"/>
      <c r="BI4" s="89"/>
      <c r="BJ4" s="89"/>
      <c r="BK4" s="89"/>
      <c r="BL4" s="89"/>
      <c r="BM4" s="89"/>
      <c r="BN4" s="89"/>
      <c r="BO4" s="89"/>
      <c r="BP4" s="89" t="s">
        <v>57</v>
      </c>
      <c r="BQ4" s="89"/>
      <c r="BR4" s="89"/>
      <c r="BS4" s="89"/>
      <c r="BT4" s="89"/>
      <c r="BU4" s="89"/>
      <c r="BV4" s="89"/>
      <c r="BW4" s="89"/>
      <c r="BX4" s="89"/>
      <c r="BY4" s="89"/>
      <c r="BZ4" s="89"/>
      <c r="CA4" s="89" t="s">
        <v>58</v>
      </c>
      <c r="CB4" s="89"/>
      <c r="CC4" s="89"/>
      <c r="CD4" s="89"/>
      <c r="CE4" s="89"/>
      <c r="CF4" s="89"/>
      <c r="CG4" s="89"/>
      <c r="CH4" s="89"/>
      <c r="CI4" s="89"/>
      <c r="CJ4" s="89"/>
      <c r="CK4" s="89"/>
      <c r="CL4" s="89" t="s">
        <v>59</v>
      </c>
      <c r="CM4" s="89"/>
      <c r="CN4" s="89"/>
      <c r="CO4" s="89"/>
      <c r="CP4" s="89"/>
      <c r="CQ4" s="89"/>
      <c r="CR4" s="89"/>
      <c r="CS4" s="89"/>
      <c r="CT4" s="89"/>
      <c r="CU4" s="89"/>
      <c r="CV4" s="89"/>
      <c r="CW4" s="89" t="s">
        <v>60</v>
      </c>
      <c r="CX4" s="89"/>
      <c r="CY4" s="89"/>
      <c r="CZ4" s="89"/>
      <c r="DA4" s="89"/>
      <c r="DB4" s="89"/>
      <c r="DC4" s="89"/>
      <c r="DD4" s="89"/>
      <c r="DE4" s="89"/>
      <c r="DF4" s="89"/>
      <c r="DG4" s="89"/>
      <c r="DH4" s="89" t="s">
        <v>61</v>
      </c>
      <c r="DI4" s="89"/>
      <c r="DJ4" s="89"/>
      <c r="DK4" s="89"/>
      <c r="DL4" s="89"/>
      <c r="DM4" s="89"/>
      <c r="DN4" s="89"/>
      <c r="DO4" s="89"/>
      <c r="DP4" s="89"/>
      <c r="DQ4" s="89"/>
      <c r="DR4" s="89"/>
      <c r="DS4" s="89" t="s">
        <v>62</v>
      </c>
      <c r="DT4" s="89"/>
      <c r="DU4" s="89"/>
      <c r="DV4" s="89"/>
      <c r="DW4" s="89"/>
      <c r="DX4" s="89"/>
      <c r="DY4" s="89"/>
      <c r="DZ4" s="89"/>
      <c r="EA4" s="89"/>
      <c r="EB4" s="89"/>
      <c r="EC4" s="89"/>
      <c r="ED4" s="89" t="s">
        <v>63</v>
      </c>
      <c r="EE4" s="89"/>
      <c r="EF4" s="89"/>
      <c r="EG4" s="89"/>
      <c r="EH4" s="89"/>
      <c r="EI4" s="89"/>
      <c r="EJ4" s="89"/>
      <c r="EK4" s="89"/>
      <c r="EL4" s="89"/>
      <c r="EM4" s="89"/>
      <c r="EN4" s="89"/>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102113</v>
      </c>
      <c r="D6" s="34">
        <f t="shared" si="3"/>
        <v>46</v>
      </c>
      <c r="E6" s="34">
        <f t="shared" si="3"/>
        <v>1</v>
      </c>
      <c r="F6" s="34">
        <f t="shared" si="3"/>
        <v>0</v>
      </c>
      <c r="G6" s="34">
        <f t="shared" si="3"/>
        <v>1</v>
      </c>
      <c r="H6" s="34" t="str">
        <f t="shared" si="3"/>
        <v>群馬県　安中市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60.53</v>
      </c>
      <c r="P6" s="35">
        <f t="shared" si="3"/>
        <v>99.12</v>
      </c>
      <c r="Q6" s="35">
        <f t="shared" si="3"/>
        <v>2370</v>
      </c>
      <c r="R6" s="35">
        <f t="shared" si="3"/>
        <v>58139</v>
      </c>
      <c r="S6" s="35">
        <f t="shared" si="3"/>
        <v>276.31</v>
      </c>
      <c r="T6" s="35">
        <f t="shared" si="3"/>
        <v>210.41</v>
      </c>
      <c r="U6" s="35">
        <f t="shared" si="3"/>
        <v>57353</v>
      </c>
      <c r="V6" s="35">
        <f t="shared" si="3"/>
        <v>126.13</v>
      </c>
      <c r="W6" s="35">
        <f t="shared" si="3"/>
        <v>454.71</v>
      </c>
      <c r="X6" s="36">
        <f>IF(X7="",NA(),X7)</f>
        <v>110.31</v>
      </c>
      <c r="Y6" s="36">
        <f t="shared" ref="Y6:AG6" si="4">IF(Y7="",NA(),Y7)</f>
        <v>102.09</v>
      </c>
      <c r="Z6" s="36">
        <f t="shared" si="4"/>
        <v>103.85</v>
      </c>
      <c r="AA6" s="36">
        <f t="shared" si="4"/>
        <v>108.45</v>
      </c>
      <c r="AB6" s="36">
        <f t="shared" si="4"/>
        <v>107.17</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525.45000000000005</v>
      </c>
      <c r="AU6" s="36">
        <f t="shared" ref="AU6:BC6" si="6">IF(AU7="",NA(),AU7)</f>
        <v>485.35</v>
      </c>
      <c r="AV6" s="36">
        <f t="shared" si="6"/>
        <v>560.29999999999995</v>
      </c>
      <c r="AW6" s="36">
        <f t="shared" si="6"/>
        <v>513.69000000000005</v>
      </c>
      <c r="AX6" s="36">
        <f t="shared" si="6"/>
        <v>437.63</v>
      </c>
      <c r="AY6" s="36">
        <f t="shared" si="6"/>
        <v>335.95</v>
      </c>
      <c r="AZ6" s="36">
        <f t="shared" si="6"/>
        <v>346.59</v>
      </c>
      <c r="BA6" s="36">
        <f t="shared" si="6"/>
        <v>357.82</v>
      </c>
      <c r="BB6" s="36">
        <f t="shared" si="6"/>
        <v>355.5</v>
      </c>
      <c r="BC6" s="36">
        <f t="shared" si="6"/>
        <v>349.83</v>
      </c>
      <c r="BD6" s="35" t="str">
        <f>IF(BD7="","",IF(BD7="-","【-】","【"&amp;SUBSTITUTE(TEXT(BD7,"#,##0.00"),"-","△")&amp;"】"))</f>
        <v>【261.93】</v>
      </c>
      <c r="BE6" s="36">
        <f>IF(BE7="",NA(),BE7)</f>
        <v>572.71</v>
      </c>
      <c r="BF6" s="36">
        <f t="shared" ref="BF6:BN6" si="7">IF(BF7="",NA(),BF7)</f>
        <v>586.89</v>
      </c>
      <c r="BG6" s="36">
        <f t="shared" si="7"/>
        <v>584.08000000000004</v>
      </c>
      <c r="BH6" s="36">
        <f t="shared" si="7"/>
        <v>560.19000000000005</v>
      </c>
      <c r="BI6" s="36">
        <f t="shared" si="7"/>
        <v>538.11</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107.01</v>
      </c>
      <c r="BQ6" s="36">
        <f t="shared" ref="BQ6:BY6" si="8">IF(BQ7="",NA(),BQ7)</f>
        <v>99.34</v>
      </c>
      <c r="BR6" s="36">
        <f t="shared" si="8"/>
        <v>100.99</v>
      </c>
      <c r="BS6" s="36">
        <f t="shared" si="8"/>
        <v>104.54</v>
      </c>
      <c r="BT6" s="36">
        <f t="shared" si="8"/>
        <v>102.42</v>
      </c>
      <c r="BU6" s="36">
        <f t="shared" si="8"/>
        <v>105.21</v>
      </c>
      <c r="BV6" s="36">
        <f t="shared" si="8"/>
        <v>105.71</v>
      </c>
      <c r="BW6" s="36">
        <f t="shared" si="8"/>
        <v>106.01</v>
      </c>
      <c r="BX6" s="36">
        <f t="shared" si="8"/>
        <v>104.57</v>
      </c>
      <c r="BY6" s="36">
        <f t="shared" si="8"/>
        <v>103.54</v>
      </c>
      <c r="BZ6" s="35" t="str">
        <f>IF(BZ7="","",IF(BZ7="-","【-】","【"&amp;SUBSTITUTE(TEXT(BZ7,"#,##0.00"),"-","△")&amp;"】"))</f>
        <v>【103.91】</v>
      </c>
      <c r="CA6" s="36">
        <f>IF(CA7="",NA(),CA7)</f>
        <v>128.09</v>
      </c>
      <c r="CB6" s="36">
        <f t="shared" ref="CB6:CJ6" si="9">IF(CB7="",NA(),CB7)</f>
        <v>138.06</v>
      </c>
      <c r="CC6" s="36">
        <f t="shared" si="9"/>
        <v>136.06</v>
      </c>
      <c r="CD6" s="36">
        <f t="shared" si="9"/>
        <v>131.54</v>
      </c>
      <c r="CE6" s="36">
        <f t="shared" si="9"/>
        <v>134.61000000000001</v>
      </c>
      <c r="CF6" s="36">
        <f t="shared" si="9"/>
        <v>162.59</v>
      </c>
      <c r="CG6" s="36">
        <f t="shared" si="9"/>
        <v>162.15</v>
      </c>
      <c r="CH6" s="36">
        <f t="shared" si="9"/>
        <v>162.24</v>
      </c>
      <c r="CI6" s="36">
        <f t="shared" si="9"/>
        <v>165.47</v>
      </c>
      <c r="CJ6" s="36">
        <f t="shared" si="9"/>
        <v>167.46</v>
      </c>
      <c r="CK6" s="35" t="str">
        <f>IF(CK7="","",IF(CK7="-","【-】","【"&amp;SUBSTITUTE(TEXT(CK7,"#,##0.00"),"-","△")&amp;"】"))</f>
        <v>【167.11】</v>
      </c>
      <c r="CL6" s="36">
        <f>IF(CL7="",NA(),CL7)</f>
        <v>59.66</v>
      </c>
      <c r="CM6" s="36">
        <f t="shared" ref="CM6:CU6" si="10">IF(CM7="",NA(),CM7)</f>
        <v>59.08</v>
      </c>
      <c r="CN6" s="36">
        <f t="shared" si="10"/>
        <v>56.62</v>
      </c>
      <c r="CO6" s="36">
        <f t="shared" si="10"/>
        <v>56.1</v>
      </c>
      <c r="CP6" s="36">
        <f t="shared" si="10"/>
        <v>59.79</v>
      </c>
      <c r="CQ6" s="36">
        <f t="shared" si="10"/>
        <v>59.17</v>
      </c>
      <c r="CR6" s="36">
        <f t="shared" si="10"/>
        <v>59.34</v>
      </c>
      <c r="CS6" s="36">
        <f t="shared" si="10"/>
        <v>59.11</v>
      </c>
      <c r="CT6" s="36">
        <f t="shared" si="10"/>
        <v>59.74</v>
      </c>
      <c r="CU6" s="36">
        <f t="shared" si="10"/>
        <v>59.46</v>
      </c>
      <c r="CV6" s="35" t="str">
        <f>IF(CV7="","",IF(CV7="-","【-】","【"&amp;SUBSTITUTE(TEXT(CV7,"#,##0.00"),"-","△")&amp;"】"))</f>
        <v>【60.27】</v>
      </c>
      <c r="CW6" s="36">
        <f>IF(CW7="",NA(),CW7)</f>
        <v>79.53</v>
      </c>
      <c r="CX6" s="36">
        <f t="shared" ref="CX6:DF6" si="11">IF(CX7="",NA(),CX7)</f>
        <v>76.760000000000005</v>
      </c>
      <c r="CY6" s="36">
        <f t="shared" si="11"/>
        <v>78.45</v>
      </c>
      <c r="CZ6" s="36">
        <f t="shared" si="11"/>
        <v>79.27</v>
      </c>
      <c r="DA6" s="36">
        <f t="shared" si="11"/>
        <v>80.239999999999995</v>
      </c>
      <c r="DB6" s="36">
        <f t="shared" si="11"/>
        <v>87.6</v>
      </c>
      <c r="DC6" s="36">
        <f t="shared" si="11"/>
        <v>87.74</v>
      </c>
      <c r="DD6" s="36">
        <f t="shared" si="11"/>
        <v>87.91</v>
      </c>
      <c r="DE6" s="36">
        <f t="shared" si="11"/>
        <v>87.28</v>
      </c>
      <c r="DF6" s="36">
        <f t="shared" si="11"/>
        <v>87.41</v>
      </c>
      <c r="DG6" s="35" t="str">
        <f>IF(DG7="","",IF(DG7="-","【-】","【"&amp;SUBSTITUTE(TEXT(DG7,"#,##0.00"),"-","△")&amp;"】"))</f>
        <v>【89.92】</v>
      </c>
      <c r="DH6" s="36">
        <f>IF(DH7="",NA(),DH7)</f>
        <v>40.33</v>
      </c>
      <c r="DI6" s="36">
        <f t="shared" ref="DI6:DQ6" si="12">IF(DI7="",NA(),DI7)</f>
        <v>41.61</v>
      </c>
      <c r="DJ6" s="36">
        <f t="shared" si="12"/>
        <v>43.17</v>
      </c>
      <c r="DK6" s="36">
        <f t="shared" si="12"/>
        <v>44.73</v>
      </c>
      <c r="DL6" s="36">
        <f t="shared" si="12"/>
        <v>46.22</v>
      </c>
      <c r="DM6" s="36">
        <f t="shared" si="12"/>
        <v>45.25</v>
      </c>
      <c r="DN6" s="36">
        <f t="shared" si="12"/>
        <v>46.27</v>
      </c>
      <c r="DO6" s="36">
        <f t="shared" si="12"/>
        <v>46.88</v>
      </c>
      <c r="DP6" s="36">
        <f t="shared" si="12"/>
        <v>46.94</v>
      </c>
      <c r="DQ6" s="36">
        <f t="shared" si="12"/>
        <v>47.62</v>
      </c>
      <c r="DR6" s="35" t="str">
        <f>IF(DR7="","",IF(DR7="-","【-】","【"&amp;SUBSTITUTE(TEXT(DR7,"#,##0.00"),"-","△")&amp;"】"))</f>
        <v>【48.85】</v>
      </c>
      <c r="DS6" s="36">
        <f>IF(DS7="",NA(),DS7)</f>
        <v>8.0299999999999994</v>
      </c>
      <c r="DT6" s="36">
        <f t="shared" ref="DT6:EB6" si="13">IF(DT7="",NA(),DT7)</f>
        <v>7.52</v>
      </c>
      <c r="DU6" s="36">
        <f t="shared" si="13"/>
        <v>9.66</v>
      </c>
      <c r="DV6" s="36">
        <f t="shared" si="13"/>
        <v>10.74</v>
      </c>
      <c r="DW6" s="36">
        <f t="shared" si="13"/>
        <v>13.09</v>
      </c>
      <c r="DX6" s="36">
        <f t="shared" si="13"/>
        <v>10.71</v>
      </c>
      <c r="DY6" s="36">
        <f t="shared" si="13"/>
        <v>10.93</v>
      </c>
      <c r="DZ6" s="36">
        <f t="shared" si="13"/>
        <v>13.39</v>
      </c>
      <c r="EA6" s="36">
        <f t="shared" si="13"/>
        <v>14.48</v>
      </c>
      <c r="EB6" s="36">
        <f t="shared" si="13"/>
        <v>16.27</v>
      </c>
      <c r="EC6" s="35" t="str">
        <f>IF(EC7="","",IF(EC7="-","【-】","【"&amp;SUBSTITUTE(TEXT(EC7,"#,##0.00"),"-","△")&amp;"】"))</f>
        <v>【17.80】</v>
      </c>
      <c r="ED6" s="36">
        <f>IF(ED7="",NA(),ED7)</f>
        <v>1.03</v>
      </c>
      <c r="EE6" s="36">
        <f t="shared" ref="EE6:EM6" si="14">IF(EE7="",NA(),EE7)</f>
        <v>0.44</v>
      </c>
      <c r="EF6" s="36">
        <f t="shared" si="14"/>
        <v>0.84</v>
      </c>
      <c r="EG6" s="36">
        <f t="shared" si="14"/>
        <v>0.64</v>
      </c>
      <c r="EH6" s="36">
        <f t="shared" si="14"/>
        <v>0.4</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102113</v>
      </c>
      <c r="D7" s="38">
        <v>46</v>
      </c>
      <c r="E7" s="38">
        <v>1</v>
      </c>
      <c r="F7" s="38">
        <v>0</v>
      </c>
      <c r="G7" s="38">
        <v>1</v>
      </c>
      <c r="H7" s="38" t="s">
        <v>92</v>
      </c>
      <c r="I7" s="38" t="s">
        <v>93</v>
      </c>
      <c r="J7" s="38" t="s">
        <v>94</v>
      </c>
      <c r="K7" s="38" t="s">
        <v>95</v>
      </c>
      <c r="L7" s="38" t="s">
        <v>96</v>
      </c>
      <c r="M7" s="38" t="s">
        <v>97</v>
      </c>
      <c r="N7" s="39" t="s">
        <v>98</v>
      </c>
      <c r="O7" s="39">
        <v>60.53</v>
      </c>
      <c r="P7" s="39">
        <v>99.12</v>
      </c>
      <c r="Q7" s="39">
        <v>2370</v>
      </c>
      <c r="R7" s="39">
        <v>58139</v>
      </c>
      <c r="S7" s="39">
        <v>276.31</v>
      </c>
      <c r="T7" s="39">
        <v>210.41</v>
      </c>
      <c r="U7" s="39">
        <v>57353</v>
      </c>
      <c r="V7" s="39">
        <v>126.13</v>
      </c>
      <c r="W7" s="39">
        <v>454.71</v>
      </c>
      <c r="X7" s="39">
        <v>110.31</v>
      </c>
      <c r="Y7" s="39">
        <v>102.09</v>
      </c>
      <c r="Z7" s="39">
        <v>103.85</v>
      </c>
      <c r="AA7" s="39">
        <v>108.45</v>
      </c>
      <c r="AB7" s="39">
        <v>107.17</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525.45000000000005</v>
      </c>
      <c r="AU7" s="39">
        <v>485.35</v>
      </c>
      <c r="AV7" s="39">
        <v>560.29999999999995</v>
      </c>
      <c r="AW7" s="39">
        <v>513.69000000000005</v>
      </c>
      <c r="AX7" s="39">
        <v>437.63</v>
      </c>
      <c r="AY7" s="39">
        <v>335.95</v>
      </c>
      <c r="AZ7" s="39">
        <v>346.59</v>
      </c>
      <c r="BA7" s="39">
        <v>357.82</v>
      </c>
      <c r="BB7" s="39">
        <v>355.5</v>
      </c>
      <c r="BC7" s="39">
        <v>349.83</v>
      </c>
      <c r="BD7" s="39">
        <v>261.93</v>
      </c>
      <c r="BE7" s="39">
        <v>572.71</v>
      </c>
      <c r="BF7" s="39">
        <v>586.89</v>
      </c>
      <c r="BG7" s="39">
        <v>584.08000000000004</v>
      </c>
      <c r="BH7" s="39">
        <v>560.19000000000005</v>
      </c>
      <c r="BI7" s="39">
        <v>538.11</v>
      </c>
      <c r="BJ7" s="39">
        <v>319.82</v>
      </c>
      <c r="BK7" s="39">
        <v>312.02999999999997</v>
      </c>
      <c r="BL7" s="39">
        <v>307.45999999999998</v>
      </c>
      <c r="BM7" s="39">
        <v>312.58</v>
      </c>
      <c r="BN7" s="39">
        <v>314.87</v>
      </c>
      <c r="BO7" s="39">
        <v>270.45999999999998</v>
      </c>
      <c r="BP7" s="39">
        <v>107.01</v>
      </c>
      <c r="BQ7" s="39">
        <v>99.34</v>
      </c>
      <c r="BR7" s="39">
        <v>100.99</v>
      </c>
      <c r="BS7" s="39">
        <v>104.54</v>
      </c>
      <c r="BT7" s="39">
        <v>102.42</v>
      </c>
      <c r="BU7" s="39">
        <v>105.21</v>
      </c>
      <c r="BV7" s="39">
        <v>105.71</v>
      </c>
      <c r="BW7" s="39">
        <v>106.01</v>
      </c>
      <c r="BX7" s="39">
        <v>104.57</v>
      </c>
      <c r="BY7" s="39">
        <v>103.54</v>
      </c>
      <c r="BZ7" s="39">
        <v>103.91</v>
      </c>
      <c r="CA7" s="39">
        <v>128.09</v>
      </c>
      <c r="CB7" s="39">
        <v>138.06</v>
      </c>
      <c r="CC7" s="39">
        <v>136.06</v>
      </c>
      <c r="CD7" s="39">
        <v>131.54</v>
      </c>
      <c r="CE7" s="39">
        <v>134.61000000000001</v>
      </c>
      <c r="CF7" s="39">
        <v>162.59</v>
      </c>
      <c r="CG7" s="39">
        <v>162.15</v>
      </c>
      <c r="CH7" s="39">
        <v>162.24</v>
      </c>
      <c r="CI7" s="39">
        <v>165.47</v>
      </c>
      <c r="CJ7" s="39">
        <v>167.46</v>
      </c>
      <c r="CK7" s="39">
        <v>167.11</v>
      </c>
      <c r="CL7" s="39">
        <v>59.66</v>
      </c>
      <c r="CM7" s="39">
        <v>59.08</v>
      </c>
      <c r="CN7" s="39">
        <v>56.62</v>
      </c>
      <c r="CO7" s="39">
        <v>56.1</v>
      </c>
      <c r="CP7" s="39">
        <v>59.79</v>
      </c>
      <c r="CQ7" s="39">
        <v>59.17</v>
      </c>
      <c r="CR7" s="39">
        <v>59.34</v>
      </c>
      <c r="CS7" s="39">
        <v>59.11</v>
      </c>
      <c r="CT7" s="39">
        <v>59.74</v>
      </c>
      <c r="CU7" s="39">
        <v>59.46</v>
      </c>
      <c r="CV7" s="39">
        <v>60.27</v>
      </c>
      <c r="CW7" s="39">
        <v>79.53</v>
      </c>
      <c r="CX7" s="39">
        <v>76.760000000000005</v>
      </c>
      <c r="CY7" s="39">
        <v>78.45</v>
      </c>
      <c r="CZ7" s="39">
        <v>79.27</v>
      </c>
      <c r="DA7" s="39">
        <v>80.239999999999995</v>
      </c>
      <c r="DB7" s="39">
        <v>87.6</v>
      </c>
      <c r="DC7" s="39">
        <v>87.74</v>
      </c>
      <c r="DD7" s="39">
        <v>87.91</v>
      </c>
      <c r="DE7" s="39">
        <v>87.28</v>
      </c>
      <c r="DF7" s="39">
        <v>87.41</v>
      </c>
      <c r="DG7" s="39">
        <v>89.92</v>
      </c>
      <c r="DH7" s="39">
        <v>40.33</v>
      </c>
      <c r="DI7" s="39">
        <v>41.61</v>
      </c>
      <c r="DJ7" s="39">
        <v>43.17</v>
      </c>
      <c r="DK7" s="39">
        <v>44.73</v>
      </c>
      <c r="DL7" s="39">
        <v>46.22</v>
      </c>
      <c r="DM7" s="39">
        <v>45.25</v>
      </c>
      <c r="DN7" s="39">
        <v>46.27</v>
      </c>
      <c r="DO7" s="39">
        <v>46.88</v>
      </c>
      <c r="DP7" s="39">
        <v>46.94</v>
      </c>
      <c r="DQ7" s="39">
        <v>47.62</v>
      </c>
      <c r="DR7" s="39">
        <v>48.85</v>
      </c>
      <c r="DS7" s="39">
        <v>8.0299999999999994</v>
      </c>
      <c r="DT7" s="39">
        <v>7.52</v>
      </c>
      <c r="DU7" s="39">
        <v>9.66</v>
      </c>
      <c r="DV7" s="39">
        <v>10.74</v>
      </c>
      <c r="DW7" s="39">
        <v>13.09</v>
      </c>
      <c r="DX7" s="39">
        <v>10.71</v>
      </c>
      <c r="DY7" s="39">
        <v>10.93</v>
      </c>
      <c r="DZ7" s="39">
        <v>13.39</v>
      </c>
      <c r="EA7" s="39">
        <v>14.48</v>
      </c>
      <c r="EB7" s="39">
        <v>16.27</v>
      </c>
      <c r="EC7" s="39">
        <v>17.8</v>
      </c>
      <c r="ED7" s="39">
        <v>1.03</v>
      </c>
      <c r="EE7" s="39">
        <v>0.44</v>
      </c>
      <c r="EF7" s="39">
        <v>0.84</v>
      </c>
      <c r="EG7" s="39">
        <v>0.64</v>
      </c>
      <c r="EH7" s="39">
        <v>0.4</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吉田 通代</cp:lastModifiedBy>
  <cp:lastPrinted>2020-01-20T00:54:17Z</cp:lastPrinted>
  <dcterms:created xsi:type="dcterms:W3CDTF">2019-12-05T04:11:51Z</dcterms:created>
  <dcterms:modified xsi:type="dcterms:W3CDTF">2020-02-03T05:22:05Z</dcterms:modified>
  <cp:category/>
</cp:coreProperties>
</file>