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definedNames>
    <definedName name="_xlnm.Print_Area" localSheetId="2">'各会計、関係団体の財政状況及び健全化判断比率'!$A$1:$EA$134</definedName>
  </definedNames>
  <calcPr calcId="152511" calcMode="autoNoTable" iterate="1" iterateCount="1" iterateDelta="0"/>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C36" i="9"/>
  <c r="BE35"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l="1"/>
  <c r="BW35" i="9" s="1"/>
  <c r="BW36" i="9" s="1"/>
  <c r="BW37" i="9" s="1"/>
  <c r="BW38" i="9" s="1"/>
  <c r="CO34" i="9" l="1"/>
  <c r="CO35" i="9" s="1"/>
</calcChain>
</file>

<file path=xl/sharedStrings.xml><?xml version="1.0" encoding="utf-8"?>
<sst xmlns="http://schemas.openxmlformats.org/spreadsheetml/2006/main" count="960" uniqueCount="551">
  <si>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</si>
  <si>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</si>
  <si>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</si>
  <si>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</si>
  <si>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</si>
  <si>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</si>
  <si>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</si>
  <si>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</si>
  <si>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</si>
  <si>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</si>
  <si>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</si>
  <si>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</si>
  <si>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</si>
  <si>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</si>
  <si>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</si>
  <si>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</si>
  <si>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</si>
  <si>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</si>
  <si>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</si>
  <si>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</si>
  <si>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</si>
  <si>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</si>
  <si>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</si>
  <si>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</si>
  <si>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</si>
  <si>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</si>
  <si>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</si>
  <si>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</si>
  <si>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</si>
  <si>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</si>
  <si>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</si>
  <si>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</si>
  <si>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</si>
  <si>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</si>
  <si>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</si>
  <si>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</si>
  <si>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</si>
  <si>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</si>
  <si>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</si>
  <si>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</si>
  <si>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</si>
  <si>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</si>
  <si>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</si>
  <si>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</si>
  <si>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</si>
  <si>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</si>
  <si>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</si>
  <si>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</si>
  <si>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</si>
  <si>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</si>
  <si>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</si>
  <si>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</si>
  <si>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</si>
  <si>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</si>
  <si>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</si>
  <si>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</si>
  <si>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</si>
  <si>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</si>
  <si>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</si>
  <si>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</si>
  <si>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</si>
  <si>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</si>
  <si>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</si>
  <si>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</si>
  <si>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</si>
  <si>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</si>
  <si>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</si>
  <si>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</si>
  <si>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</si>
  <si>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</si>
  <si>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</si>
  <si>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</si>
  <si>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</si>
  <si>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</si>
  <si>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</si>
  <si>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</si>
  <si>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</si>
  <si>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</si>
  <si>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</si>
  <si>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</si>
  <si>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</si>
  <si>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</si>
  <si>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</si>
  <si>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</si>
  <si>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</si>
  <si>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</si>
  <si>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</si>
  <si>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</si>
  <si>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</si>
  <si>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</si>
  <si>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</si>
  <si>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</si>
  <si>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</si>
  <si>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</si>
  <si>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</si>
  <si>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</si>
  <si>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</si>
  <si>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</si>
  <si>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</si>
  <si>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</si>
  <si>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</si>
  <si>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</si>
  <si>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</si>
  <si>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</si>
  <si>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</si>
  <si>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</si>
  <si>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</si>
  <si>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</si>
  <si>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</si>
  <si>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</si>
  <si>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</si>
  <si>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</si>
  <si>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</si>
  <si>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</si>
  <si>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</si>
  <si>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</si>
  <si>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</si>
  <si>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</si>
  <si>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</si>
  <si>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</si>
  <si>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</si>
  <si>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</si>
  <si>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</si>
  <si>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</si>
  <si>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</si>
  <si>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</si>
  <si>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</si>
  <si>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</si>
  <si>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</si>
  <si>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</si>
  <si>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</si>
  <si>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</si>
  <si>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</si>
  <si>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</si>
  <si>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</si>
  <si>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</si>
  <si>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</si>
  <si>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</si>
  <si>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</si>
  <si>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</si>
  <si>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</si>
  <si>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</si>
  <si>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</si>
  <si>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</si>
  <si>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</si>
  <si>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</si>
  <si>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</si>
  <si>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</si>
  <si>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</si>
  <si>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</si>
  <si>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</si>
  <si>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</si>
  <si>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</si>
  <si>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</si>
  <si>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</si>
  <si>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</si>
  <si>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</si>
  <si>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</si>
  <si>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</si>
  <si>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</si>
  <si>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</si>
  <si>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</si>
  <si>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</si>
  <si>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</si>
  <si>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</si>
  <si>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</si>
  <si>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</si>
  <si>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</si>
  <si>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</si>
  <si>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</si>
  <si>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</si>
  <si>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</si>
  <si>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</si>
  <si>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</si>
  <si>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</si>
  <si>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</si>
  <si>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</si>
  <si>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</si>
  <si>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</si>
  <si>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</si>
  <si>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</si>
  <si>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</si>
  <si>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</si>
  <si>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</si>
  <si>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</si>
  <si>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</si>
  <si>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</si>
  <si>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</si>
  <si>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</si>
  <si>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</si>
  <si>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</si>
  <si>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群馬県安中市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</si>
  <si>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</si>
  <si>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</si>
  <si>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</si>
  <si>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</si>
  <si>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</si>
  <si>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</si>
  <si>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</si>
  <si>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</si>
  <si>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</si>
  <si>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</si>
  <si>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</si>
  <si>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</si>
  <si>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</si>
  <si>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</si>
  <si>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</si>
  <si>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</si>
  <si>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</si>
  <si>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</si>
  <si>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</si>
  <si>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</si>
  <si>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</si>
  <si>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</si>
  <si>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</si>
  <si>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</si>
  <si>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</si>
  <si>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</si>
  <si>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</si>
  <si>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</si>
  <si>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</si>
  <si>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</si>
  <si>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</si>
  <si>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</si>
  <si>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</si>
  <si>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</si>
  <si>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</si>
  <si>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</si>
  <si>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</si>
  <si>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</si>
  <si>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</si>
  <si>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</si>
  <si>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</si>
  <si>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</si>
  <si>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</si>
  <si>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</si>
  <si>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</si>
  <si>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</si>
  <si>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</si>
  <si>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</si>
  <si>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</si>
  <si>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</si>
  <si>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</si>
  <si>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</si>
  <si>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</si>
  <si>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</si>
  <si>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</si>
  <si>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</si>
  <si>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</si>
  <si>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</si>
  <si>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</si>
  <si>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</si>
  <si>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</si>
  <si>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</si>
  <si>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</si>
  <si>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</si>
  <si>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</si>
  <si>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</si>
  <si>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</si>
  <si>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</si>
  <si>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</si>
  <si>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</si>
  <si>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</si>
  <si>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</si>
  <si>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</si>
  <si>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</si>
  <si>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</si>
  <si>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</si>
  <si>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</si>
  <si>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</si>
  <si>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</si>
  <si>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</si>
  <si>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</si>
  <si>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</si>
  <si>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</si>
  <si>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</si>
  <si>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</si>
  <si>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</si>
  <si>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</si>
  <si>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</si>
  <si>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</si>
  <si>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</si>
  <si>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</si>
  <si>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</si>
  <si>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</si>
  <si>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</si>
  <si>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</si>
  <si>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</si>
  <si>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</si>
  <si>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</si>
  <si>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</si>
  <si>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</si>
  <si>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</si>
  <si>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</si>
  <si>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</si>
  <si>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</si>
  <si>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</si>
  <si>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</si>
  <si>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</si>
  <si>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</si>
  <si>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</si>
  <si>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</si>
  <si>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</si>
  <si>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</si>
  <si>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</si>
  <si>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</si>
  <si>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</si>
  <si>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</si>
  <si>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</si>
  <si>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</si>
  <si>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</si>
  <si>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</si>
  <si>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</si>
  <si>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</si>
  <si>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</si>
  <si>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</si>
  <si>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</si>
  <si>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</si>
  <si>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</si>
  <si>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</si>
  <si>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</si>
  <si>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</si>
  <si>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</si>
  <si>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</si>
  <si>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</si>
  <si>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</si>
  <si>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</si>
  <si>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</si>
  <si>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</si>
  <si>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</si>
  <si>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</si>
  <si>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</si>
  <si>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</si>
  <si>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</si>
  <si>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</si>
  <si>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</si>
  <si>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</si>
  <si>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</si>
  <si>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</si>
  <si>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群馬県安中市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</si>
  <si>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</si>
  <si>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</si>
  <si>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</si>
  <si>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</si>
  <si>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</si>
  <si>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</si>
  <si>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</si>
  <si>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</si>
  <si>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</si>
  <si>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</si>
  <si>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</si>
  <si>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</si>
  <si>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</si>
  <si>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</si>
  <si>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</si>
  <si>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</si>
  <si>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</si>
  <si>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</si>
  <si>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</si>
  <si>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</si>
  <si>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健康増進施設恵みの湯事業特別会計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</si>
  <si>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</si>
  <si>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</si>
  <si>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</si>
  <si>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</si>
  <si>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</si>
  <si>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</si>
  <si>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</si>
  <si>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</si>
  <si>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</si>
  <si>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</si>
  <si>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</si>
  <si>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</si>
  <si>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</si>
  <si>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</si>
  <si>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</si>
  <si>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</si>
  <si>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</si>
  <si>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</si>
  <si>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</si>
  <si>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</si>
  <si>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介護サービス事業会計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</si>
  <si>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</si>
  <si>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</si>
  <si>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</si>
  <si>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</si>
  <si>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</si>
  <si>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</si>
  <si>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</si>
  <si>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</si>
  <si>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</si>
  <si>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</si>
  <si>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</si>
  <si>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</si>
  <si>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</si>
  <si>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</si>
  <si>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</si>
  <si>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</si>
  <si>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</si>
  <si>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</si>
  <si>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</si>
  <si>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</si>
  <si>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</si>
  <si>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</si>
  <si>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</si>
  <si>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</si>
  <si>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</si>
  <si>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</si>
  <si>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</si>
  <si>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</si>
  <si>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</si>
  <si>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</si>
  <si>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</si>
  <si>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</si>
  <si>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</si>
  <si>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</si>
  <si>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</si>
  <si>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</si>
  <si>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</si>
  <si>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</si>
  <si>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</si>
  <si>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</si>
  <si>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</si>
  <si>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</si>
  <si>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</si>
  <si>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</si>
  <si>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</si>
  <si>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</si>
  <si>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</si>
  <si>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</si>
  <si>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</si>
  <si>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</si>
  <si>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</si>
  <si>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</si>
  <si>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</si>
  <si>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</si>
  <si>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</si>
  <si>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</si>
  <si>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</si>
  <si>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</si>
  <si>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</si>
  <si>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</si>
  <si>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</si>
  <si>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</si>
  <si>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</si>
  <si>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</si>
  <si>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</si>
  <si>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</si>
  <si>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</si>
  <si>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介護サービス事業会計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</si>
  <si>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</si>
  <si>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</si>
  <si>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</si>
  <si>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</si>
  <si>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</si>
  <si>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</si>
  <si>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</si>
  <si>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</si>
  <si>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</si>
  <si>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</si>
  <si>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</si>
  <si>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</si>
  <si>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</si>
  <si>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</si>
  <si>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</si>
  <si>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</si>
  <si>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</si>
  <si>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</si>
  <si>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</si>
  <si>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</si>
  <si>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</si>
  <si>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</si>
  <si>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</si>
  <si>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</si>
  <si>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</si>
  <si>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</si>
  <si>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</si>
  <si>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</si>
  <si>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</si>
  <si>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</si>
  <si>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</si>
  <si>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</si>
  <si>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</si>
  <si>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</si>
  <si>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</si>
  <si>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</si>
  <si>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</si>
  <si>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</si>
  <si>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</si>
  <si>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</si>
  <si>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</si>
  <si>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</si>
  <si>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</si>
  <si>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</si>
  <si>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</si>
  <si>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</si>
  <si>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</si>
  <si>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</si>
  <si>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</si>
  <si>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</si>
  <si>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</si>
  <si>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</si>
  <si>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</si>
  <si>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</si>
  <si>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</si>
  <si>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</si>
  <si>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</si>
  <si>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</si>
  <si>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</si>
  <si>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</si>
  <si>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</si>
  <si>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</si>
  <si>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</si>
  <si>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</si>
  <si>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</si>
  <si>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</si>
  <si>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</si>
  <si>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</si>
  <si>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</si>
  <si>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</si>
  <si>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</si>
  <si>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</si>
  <si>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</si>
  <si>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</si>
  <si>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</si>
  <si>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</si>
  <si>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</si>
  <si>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</si>
  <si>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</si>
  <si>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</si>
  <si>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16.02</t>
  </si>
  <si>
    <t>▲ 4.33</t>
  </si>
  <si>
    <t>水道事業会計</t>
  </si>
  <si>
    <t>一般会計</t>
  </si>
  <si>
    <t>病院事業会計</t>
  </si>
  <si>
    <t>介護保険特別会計</t>
  </si>
  <si>
    <t>介護サービス事業会計</t>
  </si>
  <si>
    <t>国民健康保険特別会計</t>
  </si>
  <si>
    <t>下水道事業特別会計</t>
  </si>
  <si>
    <t>健康増進施設恵みの湯事業特別会計</t>
  </si>
  <si>
    <t>その他会計（赤字）</t>
  </si>
  <si>
    <t>その他会計（黒字）</t>
  </si>
  <si>
    <t>　　　　－</t>
  </si>
  <si>
    <t>高崎市・安中市消防組合</t>
  </si>
  <si>
    <t>群馬県市町村総合事務組合</t>
  </si>
  <si>
    <t>群馬県市町村会館管理組合</t>
  </si>
  <si>
    <t>群馬県後期高齢者医療広域連合（一般会計）</t>
  </si>
  <si>
    <t>群馬県後期高齢者医療広域連合（事業会計）</t>
  </si>
  <si>
    <t>安中市土地開発公社</t>
  </si>
  <si>
    <t>碓氷峠交流記念財団</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</si>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</sst>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41038</c:v>
                </c:pt>
                <c:pt idx="1">
                  <c:v>51324</c:v>
                </c:pt>
                <c:pt idx="2">
                  <c:v>83727</c:v>
                </c:pt>
                <c:pt idx="3">
                  <c:v>85939</c:v>
                </c:pt>
                <c:pt idx="4">
                  <c:v>76776</c:v>
                </c:pt>
              </c:numCache>
            </c:numRef>
          </c:val>
          <c:smooth val="0"/>
        </c:ser>
        <c:dLbls>
          <c:showLegendKey val="0"/>
          <c:showVal val="0"/>
          <c:showCatName val="0"/>
          <c:showSerName val="0"/>
          <c:showPercent val="0"/>
          <c:showBubbleSize val="0"/>
        </c:dLbls>
        <c:marker val="1"/>
        <c:smooth val="0"/>
        <c:axId val="47585920"/>
        <c:axId val="47600384"/>
      </c:lineChart>
      <c:catAx>
        <c:axId val="4758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00384"/>
        <c:crosses val="autoZero"/>
        <c:auto val="1"/>
        <c:lblAlgn val="ctr"/>
        <c:lblOffset val="100"/>
        <c:tickLblSkip val="1"/>
        <c:tickMarkSkip val="1"/>
        <c:noMultiLvlLbl val="0"/>
      </c:catAx>
      <c:valAx>
        <c:axId val="476003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8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12.08</c:v>
                </c:pt>
                <c:pt idx="1">
                  <c:v>12.43</c:v>
                </c:pt>
                <c:pt idx="2">
                  <c:v>4.08</c:v>
                </c:pt>
                <c:pt idx="3">
                  <c:v>6.7</c:v>
                </c:pt>
                <c:pt idx="4">
                  <c:v>5.42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31.24</c:v>
                </c:pt>
                <c:pt idx="1">
                  <c:v>39.06</c:v>
                </c:pt>
                <c:pt idx="2">
                  <c:v>38.049999999999997</c:v>
                </c:pt>
                <c:pt idx="3">
                  <c:v>41.3</c:v>
                </c:pt>
                <c:pt idx="4">
                  <c:v>39.869999999999997</c:v>
                </c:pt>
              </c:numCache>
            </c:numRef>
          </c:val>
        </c:ser>
        <c:dLbls>
          <c:showLegendKey val="0"/>
          <c:showVal val="0"/>
          <c:showCatName val="0"/>
          <c:showSerName val="0"/>
          <c:showPercent val="0"/>
          <c:showBubbleSize val="0"/>
        </c:dLbls>
        <c:gapWidth val="250"/>
        <c:overlap val="100"/>
        <c:axId val="104075264"/>
        <c:axId val="10407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0.51</c:v>
                </c:pt>
                <c:pt idx="2">
                  <c:v>-16.02</c:v>
                </c:pt>
                <c:pt idx="3">
                  <c:v>2.5099999999999998</c:v>
                </c:pt>
                <c:pt idx="4">
                  <c:v>-4.33</c:v>
                </c:pt>
              </c:numCache>
            </c:numRef>
          </c:val>
          <c:smooth val="0"/>
        </c:ser>
        <c:dLbls>
          <c:showLegendKey val="0"/>
          <c:showVal val="0"/>
          <c:showCatName val="0"/>
          <c:showSerName val="0"/>
          <c:showPercent val="0"/>
          <c:showBubbleSize val="0"/>
        </c:dLbls>
        <c:marker val="1"/>
        <c:smooth val="0"/>
        <c:axId val="104075264"/>
        <c:axId val="104077184"/>
      </c:lineChart>
      <c:catAx>
        <c:axId val="1040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077184"/>
        <c:crosses val="autoZero"/>
        <c:auto val="1"/>
        <c:lblAlgn val="ctr"/>
        <c:lblOffset val="100"/>
        <c:tickLblSkip val="1"/>
        <c:tickMarkSkip val="1"/>
        <c:noMultiLvlLbl val="0"/>
      </c:catAx>
      <c:valAx>
        <c:axId val="10407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健康増進施設恵みの湯事業特別会計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0.03</c:v>
                </c:pt>
                <c:pt idx="8">
                  <c:v>#N/A</c:v>
                </c:pt>
                <c:pt idx="9">
                  <c:v>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0.12</c:v>
                </c:pt>
                <c:pt idx="4">
                  <c:v>#N/A</c:v>
                </c:pt>
                <c:pt idx="5">
                  <c:v>0.12</c:v>
                </c:pt>
                <c:pt idx="6">
                  <c:v>#N/A</c:v>
                </c:pt>
                <c:pt idx="7">
                  <c:v>0.17</c:v>
                </c:pt>
                <c:pt idx="8">
                  <c:v>#N/A</c:v>
                </c:pt>
                <c:pt idx="9">
                  <c:v>0.14000000000000001</c:v>
                </c:pt>
              </c:numCache>
            </c:numRef>
          </c:val>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0.28999999999999998</c:v>
                </c:pt>
                <c:pt idx="4">
                  <c:v>#N/A</c:v>
                </c:pt>
                <c:pt idx="5">
                  <c:v>0.24</c:v>
                </c:pt>
                <c:pt idx="6">
                  <c:v>#N/A</c:v>
                </c:pt>
                <c:pt idx="7">
                  <c:v>0.25</c:v>
                </c:pt>
                <c:pt idx="8">
                  <c:v>#N/A</c:v>
                </c:pt>
                <c:pt idx="9">
                  <c:v>0.21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0.47</c:v>
                </c:pt>
                <c:pt idx="4">
                  <c:v>#N/A</c:v>
                </c:pt>
                <c:pt idx="5">
                  <c:v>0.6</c:v>
                </c:pt>
                <c:pt idx="6">
                  <c:v>#N/A</c:v>
                </c:pt>
                <c:pt idx="7">
                  <c:v>0.49</c:v>
                </c:pt>
                <c:pt idx="8">
                  <c:v>#N/A</c:v>
                </c:pt>
                <c:pt idx="9">
                  <c:v>0.51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6.33</c:v>
                </c:pt>
                <c:pt idx="2">
                  <c:v>#N/A</c:v>
                </c:pt>
                <c:pt idx="3">
                  <c:v>5.09</c:v>
                </c:pt>
                <c:pt idx="4">
                  <c:v>#N/A</c:v>
                </c:pt>
                <c:pt idx="5">
                  <c:v>3.66</c:v>
                </c:pt>
                <c:pt idx="6">
                  <c:v>#N/A</c:v>
                </c:pt>
                <c:pt idx="7">
                  <c:v>2.15</c:v>
                </c:pt>
                <c:pt idx="8">
                  <c:v>#N/A</c:v>
                </c:pt>
                <c:pt idx="9">
                  <c:v>1.91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12.05</c:v>
                </c:pt>
                <c:pt idx="2">
                  <c:v>#N/A</c:v>
                </c:pt>
                <c:pt idx="3">
                  <c:v>12.41</c:v>
                </c:pt>
                <c:pt idx="4">
                  <c:v>#N/A</c:v>
                </c:pt>
                <c:pt idx="5">
                  <c:v>4.05</c:v>
                </c:pt>
                <c:pt idx="6">
                  <c:v>#N/A</c:v>
                </c:pt>
                <c:pt idx="7">
                  <c:v>6.66</c:v>
                </c:pt>
                <c:pt idx="8">
                  <c:v>#N/A</c:v>
                </c:pt>
                <c:pt idx="9">
                  <c:v>5.39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15.77</c:v>
                </c:pt>
                <c:pt idx="2">
                  <c:v>#N/A</c:v>
                </c:pt>
                <c:pt idx="3">
                  <c:v>14.34</c:v>
                </c:pt>
                <c:pt idx="4">
                  <c:v>#N/A</c:v>
                </c:pt>
                <c:pt idx="5">
                  <c:v>14.04</c:v>
                </c:pt>
                <c:pt idx="6">
                  <c:v>#N/A</c:v>
                </c:pt>
                <c:pt idx="7">
                  <c:v>14.14</c:v>
                </c:pt>
                <c:pt idx="8">
                  <c:v>#N/A</c:v>
                </c:pt>
                <c:pt idx="9">
                  <c:v>13.43</c:v>
                </c:pt>
              </c:numCache>
            </c:numRef>
          </c:val>
        </c:ser>
        <c:dLbls>
          <c:showLegendKey val="0"/>
          <c:showVal val="0"/>
          <c:showCatName val="0"/>
          <c:showSerName val="0"/>
          <c:showPercent val="0"/>
          <c:showBubbleSize val="0"/>
        </c:dLbls>
        <c:gapWidth val="150"/>
        <c:overlap val="100"/>
        <c:axId val="133641728"/>
        <c:axId val="133643264"/>
      </c:barChart>
      <c:catAx>
        <c:axId val="1336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43264"/>
        <c:crosses val="autoZero"/>
        <c:auto val="1"/>
        <c:lblAlgn val="ctr"/>
        <c:lblOffset val="100"/>
        <c:tickLblSkip val="1"/>
        <c:tickMarkSkip val="1"/>
        <c:noMultiLvlLbl val="0"/>
      </c:catAx>
      <c:valAx>
        <c:axId val="13364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4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2030</c:v>
                </c:pt>
                <c:pt idx="5">
                  <c:v>2123</c:v>
                </c:pt>
                <c:pt idx="8">
                  <c:v>2125</c:v>
                </c:pt>
                <c:pt idx="11">
                  <c:v>2333</c:v>
                </c:pt>
                <c:pt idx="14">
                  <c:v>2455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80</c:v>
                </c:pt>
                <c:pt idx="6">
                  <c:v>23</c:v>
                </c:pt>
                <c:pt idx="9">
                  <c:v>22</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28</c:v>
                </c:pt>
                <c:pt idx="6">
                  <c:v>34</c:v>
                </c:pt>
                <c:pt idx="9">
                  <c:v>33</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532</c:v>
                </c:pt>
                <c:pt idx="3">
                  <c:v>545</c:v>
                </c:pt>
                <c:pt idx="6">
                  <c:v>523</c:v>
                </c:pt>
                <c:pt idx="9">
                  <c:v>525</c:v>
                </c:pt>
                <c:pt idx="12">
                  <c:v>586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2570</c:v>
                </c:pt>
                <c:pt idx="3">
                  <c:v>2344</c:v>
                </c:pt>
                <c:pt idx="6">
                  <c:v>2340</c:v>
                </c:pt>
                <c:pt idx="9">
                  <c:v>2675</c:v>
                </c:pt>
                <c:pt idx="12">
                  <c:v>2849</c:v>
                </c:pt>
              </c:numCache>
            </c:numRef>
          </c:val>
        </c:ser>
        <c:dLbls>
          <c:showLegendKey val="0"/>
          <c:showVal val="0"/>
          <c:showCatName val="0"/>
          <c:showSerName val="0"/>
          <c:showPercent val="0"/>
          <c:showBubbleSize val="0"/>
        </c:dLbls>
        <c:gapWidth val="100"/>
        <c:overlap val="100"/>
        <c:axId val="110835200"/>
        <c:axId val="11083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1153</c:v>
                </c:pt>
                <c:pt idx="2">
                  <c:v>#N/A</c:v>
                </c:pt>
                <c:pt idx="3">
                  <c:v>#N/A</c:v>
                </c:pt>
                <c:pt idx="4">
                  <c:v>874</c:v>
                </c:pt>
                <c:pt idx="5">
                  <c:v>#N/A</c:v>
                </c:pt>
                <c:pt idx="6">
                  <c:v>#N/A</c:v>
                </c:pt>
                <c:pt idx="7">
                  <c:v>795</c:v>
                </c:pt>
                <c:pt idx="8">
                  <c:v>#N/A</c:v>
                </c:pt>
                <c:pt idx="9">
                  <c:v>#N/A</c:v>
                </c:pt>
                <c:pt idx="10">
                  <c:v>922</c:v>
                </c:pt>
                <c:pt idx="11">
                  <c:v>#N/A</c:v>
                </c:pt>
                <c:pt idx="12">
                  <c:v>#N/A</c:v>
                </c:pt>
                <c:pt idx="13">
                  <c:v>1023</c:v>
                </c:pt>
                <c:pt idx="14">
                  <c:v>#N/A</c:v>
                </c:pt>
              </c:numCache>
            </c:numRef>
          </c:val>
          <c:smooth val="0"/>
        </c:ser>
        <c:dLbls>
          <c:showLegendKey val="0"/>
          <c:showVal val="0"/>
          <c:showCatName val="0"/>
          <c:showSerName val="0"/>
          <c:showPercent val="0"/>
          <c:showBubbleSize val="0"/>
        </c:dLbls>
        <c:marker val="1"/>
        <c:smooth val="0"/>
        <c:axId val="110835200"/>
        <c:axId val="110837120"/>
      </c:lineChart>
      <c:catAx>
        <c:axId val="1108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37120"/>
        <c:crosses val="autoZero"/>
        <c:auto val="1"/>
        <c:lblAlgn val="ctr"/>
        <c:lblOffset val="100"/>
        <c:tickLblSkip val="1"/>
        <c:tickMarkSkip val="1"/>
        <c:noMultiLvlLbl val="0"/>
      </c:catAx>
      <c:valAx>
        <c:axId val="1108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19224</c:v>
                </c:pt>
                <c:pt idx="5">
                  <c:v>20607</c:v>
                </c:pt>
                <c:pt idx="8">
                  <c:v>22384</c:v>
                </c:pt>
                <c:pt idx="11">
                  <c:v>24216</c:v>
                </c:pt>
                <c:pt idx="14">
                  <c:v>24724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2950</c:v>
                </c:pt>
                <c:pt idx="5">
                  <c:v>3337</c:v>
                </c:pt>
                <c:pt idx="8">
                  <c:v>3326</c:v>
                </c:pt>
                <c:pt idx="11">
                  <c:v>3404</c:v>
                </c:pt>
                <c:pt idx="14">
                  <c:v>3085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7082</c:v>
                </c:pt>
                <c:pt idx="5">
                  <c:v>8862</c:v>
                </c:pt>
                <c:pt idx="8">
                  <c:v>8444</c:v>
                </c:pt>
                <c:pt idx="11">
                  <c:v>8589</c:v>
                </c:pt>
                <c:pt idx="14">
                  <c:v>8177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613</c:v>
                </c:pt>
                <c:pt idx="3">
                  <c:v>590</c:v>
                </c:pt>
                <c:pt idx="6">
                  <c:v>502</c:v>
                </c:pt>
                <c:pt idx="9">
                  <c:v>491</c:v>
                </c:pt>
                <c:pt idx="12">
                  <c:v>513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4052</c:v>
                </c:pt>
                <c:pt idx="3">
                  <c:v>3973</c:v>
                </c:pt>
                <c:pt idx="6">
                  <c:v>3963</c:v>
                </c:pt>
                <c:pt idx="9">
                  <c:v>3782</c:v>
                </c:pt>
                <c:pt idx="12">
                  <c:v>3411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236</c:v>
                </c:pt>
                <c:pt idx="3">
                  <c:v>223</c:v>
                </c:pt>
                <c:pt idx="6">
                  <c:v>198</c:v>
                </c:pt>
                <c:pt idx="9">
                  <c:v>243</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6942</c:v>
                </c:pt>
                <c:pt idx="3">
                  <c:v>6785</c:v>
                </c:pt>
                <c:pt idx="6">
                  <c:v>6906</c:v>
                </c:pt>
                <c:pt idx="9">
                  <c:v>6897</c:v>
                </c:pt>
                <c:pt idx="12">
                  <c:v>6845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445</c:v>
                </c:pt>
                <c:pt idx="3">
                  <c:v>169</c:v>
                </c:pt>
                <c:pt idx="6">
                  <c:v>147</c:v>
                </c:pt>
                <c:pt idx="9">
                  <c:v>125</c:v>
                </c:pt>
                <c:pt idx="12">
                  <c:v>127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21380</c:v>
                </c:pt>
                <c:pt idx="3">
                  <c:v>22314</c:v>
                </c:pt>
                <c:pt idx="6">
                  <c:v>24455</c:v>
                </c:pt>
                <c:pt idx="9">
                  <c:v>26355</c:v>
                </c:pt>
                <c:pt idx="12">
                  <c:v>26996</c:v>
                </c:pt>
              </c:numCache>
            </c:numRef>
          </c:val>
        </c:ser>
        <c:dLbls>
          <c:showLegendKey val="0"/>
          <c:showVal val="0"/>
          <c:showCatName val="0"/>
          <c:showSerName val="0"/>
          <c:showPercent val="0"/>
          <c:showBubbleSize val="0"/>
        </c:dLbls>
        <c:gapWidth val="100"/>
        <c:overlap val="100"/>
        <c:axId val="133574016"/>
        <c:axId val="13358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4413</c:v>
                </c:pt>
                <c:pt idx="2">
                  <c:v>#N/A</c:v>
                </c:pt>
                <c:pt idx="3">
                  <c:v>#N/A</c:v>
                </c:pt>
                <c:pt idx="4">
                  <c:v>1248</c:v>
                </c:pt>
                <c:pt idx="5">
                  <c:v>#N/A</c:v>
                </c:pt>
                <c:pt idx="6">
                  <c:v>#N/A</c:v>
                </c:pt>
                <c:pt idx="7">
                  <c:v>2016</c:v>
                </c:pt>
                <c:pt idx="8">
                  <c:v>#N/A</c:v>
                </c:pt>
                <c:pt idx="9">
                  <c:v>#N/A</c:v>
                </c:pt>
                <c:pt idx="10">
                  <c:v>1686</c:v>
                </c:pt>
                <c:pt idx="11">
                  <c:v>#N/A</c:v>
                </c:pt>
                <c:pt idx="12">
                  <c:v>#N/A</c:v>
                </c:pt>
                <c:pt idx="13">
                  <c:v>2184</c:v>
                </c:pt>
                <c:pt idx="14">
                  <c:v>#N/A</c:v>
                </c:pt>
              </c:numCache>
            </c:numRef>
          </c:val>
          <c:smooth val="0"/>
        </c:ser>
        <c:dLbls>
          <c:showLegendKey val="0"/>
          <c:showVal val="0"/>
          <c:showCatName val="0"/>
          <c:showSerName val="0"/>
          <c:showPercent val="0"/>
          <c:showBubbleSize val="0"/>
        </c:dLbls>
        <c:marker val="1"/>
        <c:smooth val="0"/>
        <c:axId val="133574016"/>
        <c:axId val="133588480"/>
      </c:lineChart>
      <c:catAx>
        <c:axId val="1335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88480"/>
        <c:crosses val="autoZero"/>
        <c:auto val="1"/>
        <c:lblAlgn val="ctr"/>
        <c:lblOffset val="100"/>
        <c:tickLblSkip val="1"/>
        <c:tickMarkSkip val="1"/>
        <c:noMultiLvlLbl val="0"/>
      </c:catAx>
      <c:valAx>
        <c:axId val="13358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前回に引き続き増加した</a:t>
          </a:r>
          <a:r>
            <a:rPr kumimoji="1" lang="ja-JP" altLang="ja-JP" sz="1400">
              <a:solidFill>
                <a:schemeClr val="dk1"/>
              </a:solidFill>
              <a:effectLst/>
              <a:latin typeface="+mn-lt"/>
              <a:ea typeface="+mn-ea"/>
              <a:cs typeface="+mn-cs"/>
            </a:rPr>
            <a:t>元利償還金</a:t>
          </a:r>
          <a:r>
            <a:rPr kumimoji="1" lang="ja-JP" altLang="en-US" sz="1400">
              <a:solidFill>
                <a:schemeClr val="dk1"/>
              </a:solidFill>
              <a:effectLst/>
              <a:latin typeface="+mn-lt"/>
              <a:ea typeface="+mn-ea"/>
              <a:cs typeface="+mn-cs"/>
            </a:rPr>
            <a:t>が原因となり、実質公債費比率も</a:t>
          </a:r>
          <a:r>
            <a:rPr kumimoji="1" lang="ja-JP" altLang="ja-JP" sz="1400">
              <a:solidFill>
                <a:schemeClr val="dk1"/>
              </a:solidFill>
              <a:effectLst/>
              <a:latin typeface="+mn-lt"/>
              <a:ea typeface="+mn-ea"/>
              <a:cs typeface="+mn-cs"/>
            </a:rPr>
            <a:t>増加に転じた。</a:t>
          </a:r>
          <a:r>
            <a:rPr kumimoji="1" lang="ja-JP" altLang="en-US" sz="1400">
              <a:solidFill>
                <a:schemeClr val="dk1"/>
              </a:solidFill>
              <a:effectLst/>
              <a:latin typeface="+mn-lt"/>
              <a:ea typeface="+mn-ea"/>
              <a:cs typeface="+mn-cs"/>
            </a:rPr>
            <a:t>交付税措置のない地方債を発行しないことは基本であるが、経常収支比率を押し上げている公債費をこれ以上増加させないためにも、起債事業自体の抑制、ひいては建設事業の厳選が課題である。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地方債現在高の増加（</a:t>
          </a:r>
          <a:r>
            <a:rPr kumimoji="1" lang="en-US" altLang="ja-JP" sz="1400">
              <a:solidFill>
                <a:schemeClr val="dk1"/>
              </a:solidFill>
              <a:effectLst/>
              <a:latin typeface="+mn-lt"/>
              <a:ea typeface="+mn-ea"/>
              <a:cs typeface="+mn-cs"/>
            </a:rPr>
            <a:t>+6.4</a:t>
          </a:r>
          <a:r>
            <a:rPr kumimoji="1" lang="ja-JP" altLang="ja-JP" sz="1400">
              <a:solidFill>
                <a:schemeClr val="dk1"/>
              </a:solidFill>
              <a:effectLst/>
              <a:latin typeface="+mn-lt"/>
              <a:ea typeface="+mn-ea"/>
              <a:cs typeface="+mn-cs"/>
            </a:rPr>
            <a:t>億）は、基準財政需要額算入見込額の増加額（</a:t>
          </a:r>
          <a:r>
            <a:rPr kumimoji="1" lang="en-US" altLang="ja-JP" sz="1400">
              <a:solidFill>
                <a:schemeClr val="dk1"/>
              </a:solidFill>
              <a:effectLst/>
              <a:latin typeface="+mn-lt"/>
              <a:ea typeface="+mn-ea"/>
              <a:cs typeface="+mn-cs"/>
            </a:rPr>
            <a:t>+5.1</a:t>
          </a:r>
          <a:r>
            <a:rPr kumimoji="1" lang="ja-JP" altLang="ja-JP" sz="1400">
              <a:solidFill>
                <a:schemeClr val="dk1"/>
              </a:solidFill>
              <a:effectLst/>
              <a:latin typeface="+mn-lt"/>
              <a:ea typeface="+mn-ea"/>
              <a:cs typeface="+mn-cs"/>
            </a:rPr>
            <a:t>億）と相殺されており、将来負担額の増</a:t>
          </a:r>
          <a:r>
            <a:rPr kumimoji="1" lang="ja-JP" altLang="en-US" sz="1400">
              <a:solidFill>
                <a:schemeClr val="dk1"/>
              </a:solidFill>
              <a:effectLst/>
              <a:latin typeface="+mn-lt"/>
              <a:ea typeface="+mn-ea"/>
              <a:cs typeface="+mn-cs"/>
            </a:rPr>
            <a:t>への影響</a:t>
          </a:r>
          <a:r>
            <a:rPr kumimoji="1" lang="ja-JP" altLang="ja-JP" sz="1400">
              <a:solidFill>
                <a:schemeClr val="dk1"/>
              </a:solidFill>
              <a:effectLst/>
              <a:latin typeface="+mn-lt"/>
              <a:ea typeface="+mn-ea"/>
              <a:cs typeface="+mn-cs"/>
            </a:rPr>
            <a:t>は大きくはない。</a:t>
          </a:r>
          <a:r>
            <a:rPr kumimoji="1" lang="ja-JP" altLang="en-US" sz="1400">
              <a:solidFill>
                <a:schemeClr val="dk1"/>
              </a:solidFill>
              <a:effectLst/>
              <a:latin typeface="+mn-lt"/>
              <a:ea typeface="+mn-ea"/>
              <a:cs typeface="+mn-cs"/>
            </a:rPr>
            <a:t>充当可能</a:t>
          </a:r>
          <a:r>
            <a:rPr kumimoji="1" lang="ja-JP" altLang="ja-JP" sz="1400">
              <a:solidFill>
                <a:schemeClr val="dk1"/>
              </a:solidFill>
              <a:effectLst/>
              <a:latin typeface="+mn-lt"/>
              <a:ea typeface="+mn-ea"/>
              <a:cs typeface="+mn-cs"/>
            </a:rPr>
            <a:t>基金（△</a:t>
          </a:r>
          <a:r>
            <a:rPr kumimoji="1" lang="en-US" altLang="ja-JP" sz="1400">
              <a:solidFill>
                <a:schemeClr val="dk1"/>
              </a:solidFill>
              <a:effectLst/>
              <a:latin typeface="+mn-lt"/>
              <a:ea typeface="+mn-ea"/>
              <a:cs typeface="+mn-cs"/>
            </a:rPr>
            <a:t>4.1</a:t>
          </a:r>
          <a:r>
            <a:rPr kumimoji="1" lang="ja-JP" altLang="ja-JP" sz="1400">
              <a:solidFill>
                <a:schemeClr val="dk1"/>
              </a:solidFill>
              <a:effectLst/>
              <a:latin typeface="+mn-lt"/>
              <a:ea typeface="+mn-ea"/>
              <a:cs typeface="+mn-cs"/>
            </a:rPr>
            <a:t>億）と</a:t>
          </a:r>
          <a:r>
            <a:rPr kumimoji="1" lang="ja-JP" altLang="en-US" sz="1400">
              <a:solidFill>
                <a:schemeClr val="dk1"/>
              </a:solidFill>
              <a:effectLst/>
              <a:latin typeface="+mn-lt"/>
              <a:ea typeface="+mn-ea"/>
              <a:cs typeface="+mn-cs"/>
            </a:rPr>
            <a:t>充当可能特定歳入である</a:t>
          </a:r>
          <a:r>
            <a:rPr kumimoji="1" lang="ja-JP" altLang="ja-JP" sz="1400">
              <a:solidFill>
                <a:schemeClr val="dk1"/>
              </a:solidFill>
              <a:effectLst/>
              <a:latin typeface="+mn-lt"/>
              <a:ea typeface="+mn-ea"/>
              <a:cs typeface="+mn-cs"/>
            </a:rPr>
            <a:t>都市計画税</a:t>
          </a:r>
          <a:r>
            <a:rPr kumimoji="1" lang="ja-JP" altLang="en-US" sz="1400">
              <a:solidFill>
                <a:schemeClr val="dk1"/>
              </a:solidFill>
              <a:effectLst/>
              <a:latin typeface="+mn-lt"/>
              <a:ea typeface="+mn-ea"/>
              <a:cs typeface="+mn-cs"/>
            </a:rPr>
            <a:t>見込額</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億）が原因で充当可能財源等が減少しており、</a:t>
          </a:r>
          <a:r>
            <a:rPr kumimoji="1" lang="ja-JP" altLang="en-US" sz="1400">
              <a:solidFill>
                <a:schemeClr val="dk1"/>
              </a:solidFill>
              <a:effectLst/>
              <a:latin typeface="+mn-lt"/>
              <a:ea typeface="+mn-ea"/>
              <a:cs typeface="+mn-cs"/>
            </a:rPr>
            <a:t>将来負担</a:t>
          </a:r>
          <a:r>
            <a:rPr kumimoji="1" lang="ja-JP" altLang="ja-JP" sz="1400">
              <a:solidFill>
                <a:schemeClr val="dk1"/>
              </a:solidFill>
              <a:effectLst/>
              <a:latin typeface="+mn-lt"/>
              <a:ea typeface="+mn-ea"/>
              <a:cs typeface="+mn-cs"/>
            </a:rPr>
            <a:t>比率</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増加した。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財政調整基金に依存した収支状況が改善されない限り、充当可能基金の急減によって</a:t>
          </a:r>
          <a:r>
            <a:rPr kumimoji="1" lang="ja-JP" altLang="ja-JP" sz="1400">
              <a:solidFill>
                <a:schemeClr val="dk1"/>
              </a:solidFill>
              <a:effectLst/>
              <a:latin typeface="+mn-lt"/>
              <a:ea typeface="+mn-ea"/>
              <a:cs typeface="+mn-cs"/>
            </a:rPr>
            <a:t>比率が</a:t>
          </a:r>
          <a:r>
            <a:rPr kumimoji="1" lang="ja-JP" altLang="en-US" sz="1400">
              <a:solidFill>
                <a:schemeClr val="dk1"/>
              </a:solidFill>
              <a:effectLst/>
              <a:latin typeface="+mn-lt"/>
              <a:ea typeface="+mn-ea"/>
              <a:cs typeface="+mn-cs"/>
            </a:rPr>
            <a:t>急激に</a:t>
          </a:r>
          <a:r>
            <a:rPr kumimoji="1" lang="ja-JP" altLang="ja-JP" sz="1400">
              <a:solidFill>
                <a:schemeClr val="dk1"/>
              </a:solidFill>
              <a:effectLst/>
              <a:latin typeface="+mn-lt"/>
              <a:ea typeface="+mn-ea"/>
              <a:cs typeface="+mn-cs"/>
            </a:rPr>
            <a:t>悪化する可能性が</a:t>
          </a:r>
          <a:r>
            <a:rPr kumimoji="1" lang="ja-JP" altLang="en-US" sz="1400">
              <a:solidFill>
                <a:schemeClr val="dk1"/>
              </a:solidFill>
              <a:effectLst/>
              <a:latin typeface="+mn-lt"/>
              <a:ea typeface="+mn-ea"/>
              <a:cs typeface="+mn-cs"/>
            </a:rPr>
            <a:t>高い</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60,317
59,858
276.31
27,088,280
26,238,899
819,318
15,114,673
26,996,138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年度の基準財政収入額は好調な法人税割に加え地方消費税交付金の増加により</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億円以上増加したが、基準財政需要額も人口減少等特別対策事業費（</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新設）や公債費（主に合併</a:t>
          </a:r>
          <a:r>
            <a:rPr kumimoji="1" lang="ja-JP" altLang="en-US" sz="1300">
              <a:solidFill>
                <a:schemeClr val="dk1"/>
              </a:solidFill>
              <a:effectLst/>
              <a:latin typeface="+mn-lt"/>
              <a:ea typeface="+mn-ea"/>
              <a:cs typeface="+mn-cs"/>
            </a:rPr>
            <a:t>特例</a:t>
          </a:r>
          <a:r>
            <a:rPr kumimoji="1" lang="ja-JP" altLang="ja-JP" sz="1300">
              <a:solidFill>
                <a:schemeClr val="dk1"/>
              </a:solidFill>
              <a:effectLst/>
              <a:latin typeface="+mn-lt"/>
              <a:ea typeface="+mn-ea"/>
              <a:cs typeface="+mn-cs"/>
            </a:rPr>
            <a:t>債、</a:t>
          </a:r>
          <a:r>
            <a:rPr kumimoji="1" lang="ja-JP" altLang="en-US" sz="1300">
              <a:solidFill>
                <a:schemeClr val="dk1"/>
              </a:solidFill>
              <a:effectLst/>
              <a:latin typeface="+mn-lt"/>
              <a:ea typeface="+mn-ea"/>
              <a:cs typeface="+mn-cs"/>
            </a:rPr>
            <a:t>臨時財政対策</a:t>
          </a:r>
          <a:r>
            <a:rPr kumimoji="1" lang="ja-JP" altLang="ja-JP" sz="1300">
              <a:solidFill>
                <a:schemeClr val="dk1"/>
              </a:solidFill>
              <a:effectLst/>
              <a:latin typeface="+mn-lt"/>
              <a:ea typeface="+mn-ea"/>
              <a:cs typeface="+mn-cs"/>
            </a:rPr>
            <a:t>債）等により</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億円増加している。単年度の数値は改善したが微増であり、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か年平均では</a:t>
          </a:r>
          <a:r>
            <a:rPr kumimoji="1" lang="ja-JP" altLang="en-US" sz="1300">
              <a:solidFill>
                <a:schemeClr val="dk1"/>
              </a:solidFill>
              <a:effectLst/>
              <a:latin typeface="+mn-lt"/>
              <a:ea typeface="+mn-ea"/>
              <a:cs typeface="+mn-cs"/>
            </a:rPr>
            <a:t>大きな変化はない</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76200</xdr:rowOff>
    </xdr:to>
    <xdr:cxnSp macro="">
      <xdr:nvCxnSpPr>
        <xdr:cNvPr id="74" name="直線コネクタ 73"/>
        <xdr:cNvCxnSpPr/>
      </xdr:nvCxnSpPr>
      <xdr:spPr>
        <a:xfrm flipV="1">
          <a:off x="2336800" y="70051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法人税割は前回に引き続き伸び、また地方消費税交付金も</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億円の大幅増であり、これらが他の歳入の減を吸収して、経常一般財源（分母）は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億円の増加であった。これに対して経常経費充当一般財源（分子）は人件費以外が全て増加して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億円の増となった。</a:t>
          </a:r>
          <a:r>
            <a:rPr kumimoji="1" lang="ja-JP" altLang="en-US" sz="1100">
              <a:solidFill>
                <a:schemeClr val="dk1"/>
              </a:solidFill>
              <a:effectLst/>
              <a:latin typeface="+mn-lt"/>
              <a:ea typeface="+mn-ea"/>
              <a:cs typeface="+mn-cs"/>
            </a:rPr>
            <a:t>結果として</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に近い水準まで悪化し</a:t>
          </a:r>
          <a:r>
            <a:rPr kumimoji="1" lang="ja-JP" altLang="en-US" sz="1100">
              <a:solidFill>
                <a:schemeClr val="dk1"/>
              </a:solidFill>
              <a:effectLst/>
              <a:latin typeface="+mn-lt"/>
              <a:ea typeface="+mn-ea"/>
              <a:cs typeface="+mn-cs"/>
            </a:rPr>
            <a:t>、類似団体内でも最下位に近い。今回の悪化の原因は歳入の減ではないため、</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のような</a:t>
          </a:r>
          <a:r>
            <a:rPr kumimoji="1" lang="ja-JP" altLang="en-US" sz="1100">
              <a:solidFill>
                <a:schemeClr val="dk1"/>
              </a:solidFill>
              <a:effectLst/>
              <a:latin typeface="+mn-lt"/>
              <a:ea typeface="+mn-ea"/>
              <a:cs typeface="+mn-cs"/>
            </a:rPr>
            <a:t>法人税割が大きく</a:t>
          </a:r>
          <a:r>
            <a:rPr kumimoji="1" lang="ja-JP" altLang="ja-JP" sz="1100">
              <a:solidFill>
                <a:schemeClr val="dk1"/>
              </a:solidFill>
              <a:effectLst/>
              <a:latin typeface="+mn-lt"/>
              <a:ea typeface="+mn-ea"/>
              <a:cs typeface="+mn-cs"/>
            </a:rPr>
            <a:t>変動</a:t>
          </a:r>
          <a:r>
            <a:rPr kumimoji="1" lang="ja-JP" altLang="en-US" sz="1100">
              <a:solidFill>
                <a:schemeClr val="dk1"/>
              </a:solidFill>
              <a:effectLst/>
              <a:latin typeface="+mn-lt"/>
              <a:ea typeface="+mn-ea"/>
              <a:cs typeface="+mn-cs"/>
            </a:rPr>
            <a:t>した結果</a:t>
          </a:r>
          <a:r>
            <a:rPr kumimoji="1" lang="ja-JP" altLang="ja-JP" sz="1100">
              <a:solidFill>
                <a:schemeClr val="dk1"/>
              </a:solidFill>
              <a:effectLst/>
              <a:latin typeface="+mn-lt"/>
              <a:ea typeface="+mn-ea"/>
              <a:cs typeface="+mn-cs"/>
            </a:rPr>
            <a:t>というより、一般財源</a:t>
          </a:r>
          <a:r>
            <a:rPr kumimoji="1" lang="ja-JP" altLang="en-US" sz="1100">
              <a:solidFill>
                <a:schemeClr val="dk1"/>
              </a:solidFill>
              <a:effectLst/>
              <a:latin typeface="+mn-lt"/>
              <a:ea typeface="+mn-ea"/>
              <a:cs typeface="+mn-cs"/>
            </a:rPr>
            <a:t>の水準</a:t>
          </a:r>
          <a:r>
            <a:rPr kumimoji="1" lang="ja-JP" altLang="ja-JP" sz="1100">
              <a:solidFill>
                <a:schemeClr val="dk1"/>
              </a:solidFill>
              <a:effectLst/>
              <a:latin typeface="+mn-lt"/>
              <a:ea typeface="+mn-ea"/>
              <a:cs typeface="+mn-cs"/>
            </a:rPr>
            <a:t>に対して経常経費が多過ぎる歳出の問題</a:t>
          </a:r>
          <a:r>
            <a:rPr kumimoji="1" lang="ja-JP" altLang="en-US" sz="1100">
              <a:solidFill>
                <a:schemeClr val="dk1"/>
              </a:solidFill>
              <a:effectLst/>
              <a:latin typeface="+mn-lt"/>
              <a:ea typeface="+mn-ea"/>
              <a:cs typeface="+mn-cs"/>
            </a:rPr>
            <a:t>といえる</a:t>
          </a:r>
          <a:r>
            <a:rPr kumimoji="1" lang="ja-JP" altLang="ja-JP" sz="1100">
              <a:solidFill>
                <a:schemeClr val="dk1"/>
              </a:solidFill>
              <a:effectLst/>
              <a:latin typeface="+mn-lt"/>
              <a:ea typeface="+mn-ea"/>
              <a:cs typeface="+mn-cs"/>
            </a:rPr>
            <a:t>。歳出規模を積極的に</a:t>
          </a:r>
          <a:r>
            <a:rPr kumimoji="1" lang="ja-JP" altLang="en-US" sz="1100">
              <a:solidFill>
                <a:schemeClr val="dk1"/>
              </a:solidFill>
              <a:effectLst/>
              <a:latin typeface="+mn-lt"/>
              <a:ea typeface="+mn-ea"/>
              <a:cs typeface="+mn-cs"/>
            </a:rPr>
            <a:t>縮小していか</a:t>
          </a:r>
          <a:r>
            <a:rPr kumimoji="1" lang="ja-JP" altLang="ja-JP" sz="1100">
              <a:solidFill>
                <a:schemeClr val="dk1"/>
              </a:solidFill>
              <a:effectLst/>
              <a:latin typeface="+mn-lt"/>
              <a:ea typeface="+mn-ea"/>
              <a:cs typeface="+mn-cs"/>
            </a:rPr>
            <a:t>なければ</a:t>
          </a:r>
          <a:r>
            <a:rPr kumimoji="1" lang="ja-JP" altLang="en-US" sz="1100">
              <a:solidFill>
                <a:schemeClr val="dk1"/>
              </a:solidFill>
              <a:effectLst/>
              <a:latin typeface="+mn-lt"/>
              <a:ea typeface="+mn-ea"/>
              <a:cs typeface="+mn-cs"/>
            </a:rPr>
            <a:t>臨時一般財源（基金取り崩し等）</a:t>
          </a:r>
          <a:r>
            <a:rPr kumimoji="1" lang="ja-JP" altLang="ja-JP" sz="1100">
              <a:solidFill>
                <a:schemeClr val="dk1"/>
              </a:solidFill>
              <a:effectLst/>
              <a:latin typeface="+mn-lt"/>
              <a:ea typeface="+mn-ea"/>
              <a:cs typeface="+mn-cs"/>
            </a:rPr>
            <a:t>に依存した赤字経営が続くこととなる。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64</xdr:row>
      <xdr:rowOff>168063</xdr:rowOff>
    </xdr:to>
    <xdr:cxnSp macro="">
      <xdr:nvCxnSpPr>
        <xdr:cNvPr id="126" name="直線コネクタ 125"/>
        <xdr:cNvCxnSpPr/>
      </xdr:nvCxnSpPr>
      <xdr:spPr>
        <a:xfrm flipV="1">
          <a:off x="4953000" y="10030883"/>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140140</xdr:rowOff>
    </xdr:from>
    <xdr:ext cx="762000" cy="259045"/>
    <xdr:sp macro="" textlink="">
      <xdr:nvSpPr>
        <xdr:cNvPr id="127" name="財政構造の弾力性最小値テキスト"/>
        <xdr:cNvSpPr txBox="1"/>
      </xdr:nvSpPr>
      <xdr:spPr>
        <a:xfrm>
          <a:off x="5041900" y="111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64</xdr:row>
      <xdr:rowOff>168063</xdr:rowOff>
    </xdr:from>
    <xdr:to>
      <xdr:col>7</xdr:col>
      <xdr:colOff>241300</xdr:colOff>
      <xdr:row>64</xdr:row>
      <xdr:rowOff>168063</xdr:rowOff>
    </xdr:to>
    <xdr:cxnSp macro="">
      <xdr:nvCxnSpPr>
        <xdr:cNvPr id="128" name="直線コネクタ 127"/>
        <xdr:cNvCxnSpPr/>
      </xdr:nvCxnSpPr>
      <xdr:spPr>
        <a:xfrm>
          <a:off x="4864100" y="1114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9"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30" name="直線コネクタ 129"/>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64</xdr:row>
      <xdr:rowOff>87630</xdr:rowOff>
    </xdr:to>
    <xdr:cxnSp macro="">
      <xdr:nvCxnSpPr>
        <xdr:cNvPr id="131" name="直線コネクタ 130"/>
        <xdr:cNvCxnSpPr/>
      </xdr:nvCxnSpPr>
      <xdr:spPr>
        <a:xfrm>
          <a:off x="4114800" y="10863369"/>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78546</xdr:rowOff>
    </xdr:from>
    <xdr:ext cx="762000" cy="259045"/>
    <xdr:sp macro="" textlink="">
      <xdr:nvSpPr>
        <xdr:cNvPr id="132" name="財政構造の弾力性平均値テキスト"/>
        <xdr:cNvSpPr txBox="1"/>
      </xdr:nvSpPr>
      <xdr:spPr>
        <a:xfrm>
          <a:off x="5041900" y="10536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33" name="フローチャート : 判断 132"/>
        <xdr:cNvSpPr/>
      </xdr:nvSpPr>
      <xdr:spPr>
        <a:xfrm>
          <a:off x="49022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62019</xdr:rowOff>
    </xdr:from>
    <xdr:to>
      <xdr:col>6</xdr:col>
      <xdr:colOff>0</xdr:colOff>
      <xdr:row>66</xdr:row>
      <xdr:rowOff>34290</xdr:rowOff>
    </xdr:to>
    <xdr:cxnSp macro="">
      <xdr:nvCxnSpPr>
        <xdr:cNvPr id="134" name="直線コネクタ 133"/>
        <xdr:cNvCxnSpPr/>
      </xdr:nvCxnSpPr>
      <xdr:spPr>
        <a:xfrm flipV="1">
          <a:off x="3225800" y="10863369"/>
          <a:ext cx="889000" cy="4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5" name="フローチャート : 判断 134"/>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6" name="テキスト ボックス 135"/>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66</xdr:row>
      <xdr:rowOff>34290</xdr:rowOff>
    </xdr:to>
    <xdr:cxnSp macro="">
      <xdr:nvCxnSpPr>
        <xdr:cNvPr id="137" name="直線コネクタ 136"/>
        <xdr:cNvCxnSpPr/>
      </xdr:nvCxnSpPr>
      <xdr:spPr>
        <a:xfrm>
          <a:off x="2336800" y="1065826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62</xdr:row>
      <xdr:rowOff>36406</xdr:rowOff>
    </xdr:to>
    <xdr:cxnSp macro="">
      <xdr:nvCxnSpPr>
        <xdr:cNvPr id="140" name="直線コネクタ 139"/>
        <xdr:cNvCxnSpPr/>
      </xdr:nvCxnSpPr>
      <xdr:spPr>
        <a:xfrm flipV="1">
          <a:off x="1447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43" name="フローチャート : 判断 142"/>
        <xdr:cNvSpPr/>
      </xdr:nvSpPr>
      <xdr:spPr>
        <a:xfrm>
          <a:off x="1397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13140</xdr:rowOff>
    </xdr:from>
    <xdr:ext cx="762000" cy="259045"/>
    <xdr:sp macro="" textlink="">
      <xdr:nvSpPr>
        <xdr:cNvPr id="144" name="テキスト ボックス 143"/>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0" name="円/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104157</xdr:rowOff>
    </xdr:from>
    <xdr:ext cx="762000" cy="259045"/>
    <xdr:sp macro="" textlink="">
      <xdr:nvSpPr>
        <xdr:cNvPr id="151" name="財政構造の弾力性該当値テキスト"/>
        <xdr:cNvSpPr txBox="1"/>
      </xdr:nvSpPr>
      <xdr:spPr>
        <a:xfrm>
          <a:off x="5041900" y="1090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11219</xdr:rowOff>
    </xdr:from>
    <xdr:to>
      <xdr:col>6</xdr:col>
      <xdr:colOff>50800</xdr:colOff>
      <xdr:row>63</xdr:row>
      <xdr:rowOff>112819</xdr:rowOff>
    </xdr:to>
    <xdr:sp macro="" textlink="">
      <xdr:nvSpPr>
        <xdr:cNvPr id="152" name="円/楕円 151"/>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97596</xdr:rowOff>
    </xdr:from>
    <xdr:ext cx="736600" cy="259045"/>
    <xdr:sp macro="" textlink="">
      <xdr:nvSpPr>
        <xdr:cNvPr id="153" name="テキスト ボックス 152"/>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4" name="円/楕円 153"/>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5" name="テキスト ボックス 154"/>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7" name="テキスト ボックス 156"/>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8" name="円/楕円 157"/>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59" name="テキスト ボックス 158"/>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住基人口が</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700</a:t>
          </a:r>
          <a:r>
            <a:rPr kumimoji="1" lang="ja-JP" altLang="ja-JP" sz="1300">
              <a:solidFill>
                <a:schemeClr val="dk1"/>
              </a:solidFill>
              <a:effectLst/>
              <a:latin typeface="+mn-lt"/>
              <a:ea typeface="+mn-ea"/>
              <a:cs typeface="+mn-cs"/>
            </a:rPr>
            <a:t>人減少しており、歳出が前年同額だった場合でも</a:t>
          </a:r>
          <a:r>
            <a:rPr kumimoji="1" lang="en-US" altLang="ja-JP" sz="1300">
              <a:solidFill>
                <a:schemeClr val="dk1"/>
              </a:solidFill>
              <a:effectLst/>
              <a:latin typeface="+mn-lt"/>
              <a:ea typeface="+mn-ea"/>
              <a:cs typeface="+mn-cs"/>
            </a:rPr>
            <a:t>1,300</a:t>
          </a:r>
          <a:r>
            <a:rPr kumimoji="1" lang="ja-JP" altLang="ja-JP" sz="1300">
              <a:solidFill>
                <a:schemeClr val="dk1"/>
              </a:solidFill>
              <a:effectLst/>
              <a:latin typeface="+mn-lt"/>
              <a:ea typeface="+mn-ea"/>
              <a:cs typeface="+mn-cs"/>
            </a:rPr>
            <a:t>円程度は指標が増加する</a:t>
          </a:r>
          <a:r>
            <a:rPr kumimoji="1" lang="ja-JP" altLang="en-US" sz="1300">
              <a:solidFill>
                <a:schemeClr val="dk1"/>
              </a:solidFill>
              <a:effectLst/>
              <a:latin typeface="+mn-lt"/>
              <a:ea typeface="+mn-ea"/>
              <a:cs typeface="+mn-cs"/>
            </a:rPr>
            <a:t>計算となる</a:t>
          </a:r>
          <a:r>
            <a:rPr kumimoji="1" lang="ja-JP" altLang="ja-JP" sz="1300">
              <a:solidFill>
                <a:schemeClr val="dk1"/>
              </a:solidFill>
              <a:effectLst/>
              <a:latin typeface="+mn-lt"/>
              <a:ea typeface="+mn-ea"/>
              <a:cs typeface="+mn-cs"/>
            </a:rPr>
            <a:t>。残り</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5,800</a:t>
          </a:r>
          <a:r>
            <a:rPr kumimoji="1" lang="ja-JP" altLang="ja-JP" sz="1300">
              <a:solidFill>
                <a:schemeClr val="dk1"/>
              </a:solidFill>
              <a:effectLst/>
              <a:latin typeface="+mn-lt"/>
              <a:ea typeface="+mn-ea"/>
              <a:cs typeface="+mn-cs"/>
            </a:rPr>
            <a:t>円が歳出の増加による影響額</a:t>
          </a:r>
          <a:r>
            <a:rPr kumimoji="1" lang="ja-JP" altLang="en-US" sz="1300">
              <a:solidFill>
                <a:schemeClr val="dk1"/>
              </a:solidFill>
              <a:effectLst/>
              <a:latin typeface="+mn-lt"/>
              <a:ea typeface="+mn-ea"/>
              <a:cs typeface="+mn-cs"/>
            </a:rPr>
            <a:t>だ</a:t>
          </a:r>
          <a:r>
            <a:rPr kumimoji="1" lang="ja-JP" altLang="ja-JP" sz="1300">
              <a:solidFill>
                <a:schemeClr val="dk1"/>
              </a:solidFill>
              <a:effectLst/>
              <a:latin typeface="+mn-lt"/>
              <a:ea typeface="+mn-ea"/>
              <a:cs typeface="+mn-cs"/>
            </a:rPr>
            <a:t>が、例年の増加額を大きく上回っている。番号法関係、地方創生関係、</a:t>
          </a:r>
          <a:r>
            <a:rPr kumimoji="1" lang="ja-JP" altLang="en-US" sz="1300">
              <a:solidFill>
                <a:schemeClr val="dk1"/>
              </a:solidFill>
              <a:effectLst/>
              <a:latin typeface="+mn-lt"/>
              <a:ea typeface="+mn-ea"/>
              <a:cs typeface="+mn-cs"/>
            </a:rPr>
            <a:t>温泉施設の火災復旧関係</a:t>
          </a:r>
          <a:r>
            <a:rPr kumimoji="1" lang="ja-JP" altLang="ja-JP" sz="1300">
              <a:solidFill>
                <a:schemeClr val="dk1"/>
              </a:solidFill>
              <a:effectLst/>
              <a:latin typeface="+mn-lt"/>
              <a:ea typeface="+mn-ea"/>
              <a:cs typeface="+mn-cs"/>
            </a:rPr>
            <a:t>といった臨時の物件費が多いが、経常経費を減らしていかなければ、臨時の事業費</a:t>
          </a:r>
          <a:r>
            <a:rPr kumimoji="1" lang="ja-JP" altLang="en-US" sz="1300">
              <a:solidFill>
                <a:schemeClr val="dk1"/>
              </a:solidFill>
              <a:effectLst/>
              <a:latin typeface="+mn-lt"/>
              <a:ea typeface="+mn-ea"/>
              <a:cs typeface="+mn-cs"/>
            </a:rPr>
            <a:t>の財源も</a:t>
          </a:r>
          <a:r>
            <a:rPr kumimoji="1" lang="ja-JP" altLang="ja-JP" sz="1300">
              <a:solidFill>
                <a:schemeClr val="dk1"/>
              </a:solidFill>
              <a:effectLst/>
              <a:latin typeface="+mn-lt"/>
              <a:ea typeface="+mn-ea"/>
              <a:cs typeface="+mn-cs"/>
            </a:rPr>
            <a:t>確保できない。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91" name="直線コネクタ 190"/>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2"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3" name="直線コネクタ 192"/>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4"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5" name="直線コネクタ 194"/>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130299</xdr:rowOff>
    </xdr:from>
    <xdr:to>
      <xdr:col>7</xdr:col>
      <xdr:colOff>152400</xdr:colOff>
      <xdr:row>84</xdr:row>
      <xdr:rowOff>81930</xdr:rowOff>
    </xdr:to>
    <xdr:cxnSp macro="">
      <xdr:nvCxnSpPr>
        <xdr:cNvPr id="196" name="直線コネクタ 195"/>
        <xdr:cNvCxnSpPr/>
      </xdr:nvCxnSpPr>
      <xdr:spPr>
        <a:xfrm>
          <a:off x="4114800" y="14360649"/>
          <a:ext cx="838200" cy="1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7"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8" name="フローチャート : 判断 197"/>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65407</xdr:rowOff>
    </xdr:from>
    <xdr:to>
      <xdr:col>6</xdr:col>
      <xdr:colOff>0</xdr:colOff>
      <xdr:row>83</xdr:row>
      <xdr:rowOff>130299</xdr:rowOff>
    </xdr:to>
    <xdr:cxnSp macro="">
      <xdr:nvCxnSpPr>
        <xdr:cNvPr id="199" name="直線コネクタ 198"/>
        <xdr:cNvCxnSpPr/>
      </xdr:nvCxnSpPr>
      <xdr:spPr>
        <a:xfrm>
          <a:off x="3225800" y="14295757"/>
          <a:ext cx="889000" cy="6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200" name="フローチャート : 判断 199"/>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201" name="テキスト ボックス 200"/>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30573</xdr:rowOff>
    </xdr:from>
    <xdr:to>
      <xdr:col>4</xdr:col>
      <xdr:colOff>482600</xdr:colOff>
      <xdr:row>83</xdr:row>
      <xdr:rowOff>65407</xdr:rowOff>
    </xdr:to>
    <xdr:cxnSp macro="">
      <xdr:nvCxnSpPr>
        <xdr:cNvPr id="202" name="直線コネクタ 201"/>
        <xdr:cNvCxnSpPr/>
      </xdr:nvCxnSpPr>
      <xdr:spPr>
        <a:xfrm>
          <a:off x="2336800" y="14260923"/>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3" name="フローチャート : 判断 202"/>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4" name="テキスト ボックス 203"/>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30573</xdr:rowOff>
    </xdr:from>
    <xdr:to>
      <xdr:col>3</xdr:col>
      <xdr:colOff>279400</xdr:colOff>
      <xdr:row>83</xdr:row>
      <xdr:rowOff>31815</xdr:rowOff>
    </xdr:to>
    <xdr:cxnSp macro="">
      <xdr:nvCxnSpPr>
        <xdr:cNvPr id="205" name="直線コネクタ 204"/>
        <xdr:cNvCxnSpPr/>
      </xdr:nvCxnSpPr>
      <xdr:spPr>
        <a:xfrm flipV="1">
          <a:off x="1447800" y="14260923"/>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6" name="フローチャート : 判断 205"/>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7" name="テキスト ボックス 206"/>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8" name="フローチャート : 判断 207"/>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9" name="テキスト ボックス 208"/>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31130</xdr:rowOff>
    </xdr:from>
    <xdr:to>
      <xdr:col>7</xdr:col>
      <xdr:colOff>203200</xdr:colOff>
      <xdr:row>84</xdr:row>
      <xdr:rowOff>132730</xdr:rowOff>
    </xdr:to>
    <xdr:sp macro="" textlink="">
      <xdr:nvSpPr>
        <xdr:cNvPr id="215" name="円/楕円 214"/>
        <xdr:cNvSpPr/>
      </xdr:nvSpPr>
      <xdr:spPr>
        <a:xfrm>
          <a:off x="4902200" y="144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3207</xdr:rowOff>
    </xdr:from>
    <xdr:ext cx="762000" cy="259045"/>
    <xdr:sp macro="" textlink="">
      <xdr:nvSpPr>
        <xdr:cNvPr id="216" name="人件費・物件費等の状況該当値テキスト"/>
        <xdr:cNvSpPr txBox="1"/>
      </xdr:nvSpPr>
      <xdr:spPr>
        <a:xfrm>
          <a:off x="5041900" y="144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122,964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79499</xdr:rowOff>
    </xdr:from>
    <xdr:to>
      <xdr:col>6</xdr:col>
      <xdr:colOff>50800</xdr:colOff>
      <xdr:row>84</xdr:row>
      <xdr:rowOff>9649</xdr:rowOff>
    </xdr:to>
    <xdr:sp macro="" textlink="">
      <xdr:nvSpPr>
        <xdr:cNvPr id="217" name="円/楕円 216"/>
        <xdr:cNvSpPr/>
      </xdr:nvSpPr>
      <xdr:spPr>
        <a:xfrm>
          <a:off x="4064000" y="143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19826</xdr:rowOff>
    </xdr:from>
    <xdr:ext cx="736600" cy="259045"/>
    <xdr:sp macro="" textlink="">
      <xdr:nvSpPr>
        <xdr:cNvPr id="218" name="テキスト ボックス 217"/>
        <xdr:cNvSpPr txBox="1"/>
      </xdr:nvSpPr>
      <xdr:spPr>
        <a:xfrm>
          <a:off x="3733800" y="1407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14607</xdr:rowOff>
    </xdr:from>
    <xdr:to>
      <xdr:col>4</xdr:col>
      <xdr:colOff>533400</xdr:colOff>
      <xdr:row>83</xdr:row>
      <xdr:rowOff>116207</xdr:rowOff>
    </xdr:to>
    <xdr:sp macro="" textlink="">
      <xdr:nvSpPr>
        <xdr:cNvPr id="219" name="円/楕円 218"/>
        <xdr:cNvSpPr/>
      </xdr:nvSpPr>
      <xdr:spPr>
        <a:xfrm>
          <a:off x="3175000" y="142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126384</xdr:rowOff>
    </xdr:from>
    <xdr:ext cx="762000" cy="259045"/>
    <xdr:sp macro="" textlink="">
      <xdr:nvSpPr>
        <xdr:cNvPr id="220" name="テキスト ボックス 219"/>
        <xdr:cNvSpPr txBox="1"/>
      </xdr:nvSpPr>
      <xdr:spPr>
        <a:xfrm>
          <a:off x="2844800" y="140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151223</xdr:rowOff>
    </xdr:from>
    <xdr:to>
      <xdr:col>3</xdr:col>
      <xdr:colOff>330200</xdr:colOff>
      <xdr:row>83</xdr:row>
      <xdr:rowOff>81373</xdr:rowOff>
    </xdr:to>
    <xdr:sp macro="" textlink="">
      <xdr:nvSpPr>
        <xdr:cNvPr id="221" name="円/楕円 220"/>
        <xdr:cNvSpPr/>
      </xdr:nvSpPr>
      <xdr:spPr>
        <a:xfrm>
          <a:off x="2286000" y="142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91550</xdr:rowOff>
    </xdr:from>
    <xdr:ext cx="762000" cy="259045"/>
    <xdr:sp macro="" textlink="">
      <xdr:nvSpPr>
        <xdr:cNvPr id="222" name="テキスト ボックス 221"/>
        <xdr:cNvSpPr txBox="1"/>
      </xdr:nvSpPr>
      <xdr:spPr>
        <a:xfrm>
          <a:off x="1955800" y="1397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152465</xdr:rowOff>
    </xdr:from>
    <xdr:to>
      <xdr:col>2</xdr:col>
      <xdr:colOff>127000</xdr:colOff>
      <xdr:row>83</xdr:row>
      <xdr:rowOff>82615</xdr:rowOff>
    </xdr:to>
    <xdr:sp macro="" textlink="">
      <xdr:nvSpPr>
        <xdr:cNvPr id="223" name="円/楕円 222"/>
        <xdr:cNvSpPr/>
      </xdr:nvSpPr>
      <xdr:spPr>
        <a:xfrm>
          <a:off x="1397000" y="142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92792</xdr:rowOff>
    </xdr:from>
    <xdr:ext cx="762000" cy="259045"/>
    <xdr:sp macro="" textlink="">
      <xdr:nvSpPr>
        <xdr:cNvPr id="224" name="テキスト ボックス 223"/>
        <xdr:cNvSpPr txBox="1"/>
      </xdr:nvSpPr>
      <xdr:spPr>
        <a:xfrm>
          <a:off x="1066800" y="1398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類似団体平均との差が開き、より国の給与水準に近くなったが、まだ平均的な水準といえる。今後も国や近隣市町村の動向を踏まえ、給与の適正化に努める。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5" name="直線コネクタ 254"/>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6"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7" name="直線コネクタ 256"/>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65314</xdr:rowOff>
    </xdr:to>
    <xdr:cxnSp macro="">
      <xdr:nvCxnSpPr>
        <xdr:cNvPr id="260" name="直線コネクタ 259"/>
        <xdr:cNvCxnSpPr/>
      </xdr:nvCxnSpPr>
      <xdr:spPr>
        <a:xfrm>
          <a:off x="16179800" y="1435220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1"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2" name="フローチャート : 判断 261"/>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133350</xdr:rowOff>
    </xdr:to>
    <xdr:cxnSp macro="">
      <xdr:nvCxnSpPr>
        <xdr:cNvPr id="263" name="直線コネクタ 262"/>
        <xdr:cNvCxnSpPr/>
      </xdr:nvCxnSpPr>
      <xdr:spPr>
        <a:xfrm flipV="1">
          <a:off x="15290800" y="1435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4" name="フローチャート :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23888</xdr:rowOff>
    </xdr:to>
    <xdr:cxnSp macro="">
      <xdr:nvCxnSpPr>
        <xdr:cNvPr id="266" name="直線コネクタ 265"/>
        <xdr:cNvCxnSpPr/>
      </xdr:nvCxnSpPr>
      <xdr:spPr>
        <a:xfrm flipV="1">
          <a:off x="14401800" y="14363700"/>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7" name="フローチャート : 判断 266"/>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8" name="テキスト ボックス 267"/>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23888</xdr:rowOff>
    </xdr:to>
    <xdr:cxnSp macro="">
      <xdr:nvCxnSpPr>
        <xdr:cNvPr id="269" name="直線コネクタ 268"/>
        <xdr:cNvCxnSpPr/>
      </xdr:nvCxnSpPr>
      <xdr:spPr>
        <a:xfrm>
          <a:off x="13512800" y="1528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70" name="フローチャート : 判断 269"/>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71" name="テキスト ボックス 270"/>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2" name="フローチャート : 判断 271"/>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3" name="テキスト ボックス 272"/>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9" name="円/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80"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81" name="円/楕円 280"/>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2" name="テキスト ボックス 281"/>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3" name="円/楕円 282"/>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4" name="テキスト ボックス 283"/>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5" name="円/楕円 284"/>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6" name="テキスト ボックス 285"/>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7" name="円/楕円 286"/>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8" name="テキスト ボックス 287"/>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が改善を続ける中、本市は微増を続けており、今回ついに類似団体平均との関係が逆転した。類似団体平均、県平均、全国平均いずれと比較しても多い職員数であり、改善の余地があると思われる。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8" name="直線コネクタ 317"/>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9"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20" name="直線コネクタ 319"/>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21"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2" name="直線コネクタ 321"/>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147531</xdr:rowOff>
    </xdr:from>
    <xdr:to>
      <xdr:col>24</xdr:col>
      <xdr:colOff>558800</xdr:colOff>
      <xdr:row>62</xdr:row>
      <xdr:rowOff>10266</xdr:rowOff>
    </xdr:to>
    <xdr:cxnSp macro="">
      <xdr:nvCxnSpPr>
        <xdr:cNvPr id="323" name="直線コネクタ 322"/>
        <xdr:cNvCxnSpPr/>
      </xdr:nvCxnSpPr>
      <xdr:spPr>
        <a:xfrm>
          <a:off x="16179800" y="10605981"/>
          <a:ext cx="838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4"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5" name="フローチャート : 判断 324"/>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129434</xdr:rowOff>
    </xdr:from>
    <xdr:to>
      <xdr:col>23</xdr:col>
      <xdr:colOff>406400</xdr:colOff>
      <xdr:row>61</xdr:row>
      <xdr:rowOff>147531</xdr:rowOff>
    </xdr:to>
    <xdr:cxnSp macro="">
      <xdr:nvCxnSpPr>
        <xdr:cNvPr id="326" name="直線コネクタ 325"/>
        <xdr:cNvCxnSpPr/>
      </xdr:nvCxnSpPr>
      <xdr:spPr>
        <a:xfrm>
          <a:off x="15290800" y="105878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7" name="フローチャート : 判断 326"/>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8" name="テキスト ボックス 327"/>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117369</xdr:rowOff>
    </xdr:from>
    <xdr:to>
      <xdr:col>22</xdr:col>
      <xdr:colOff>203200</xdr:colOff>
      <xdr:row>61</xdr:row>
      <xdr:rowOff>129434</xdr:rowOff>
    </xdr:to>
    <xdr:cxnSp macro="">
      <xdr:nvCxnSpPr>
        <xdr:cNvPr id="329" name="直線コネクタ 328"/>
        <xdr:cNvCxnSpPr/>
      </xdr:nvCxnSpPr>
      <xdr:spPr>
        <a:xfrm>
          <a:off x="14401800" y="105758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30" name="フローチャート : 判断 329"/>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31" name="テキスト ボックス 330"/>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117369</xdr:rowOff>
    </xdr:from>
    <xdr:to>
      <xdr:col>21</xdr:col>
      <xdr:colOff>0</xdr:colOff>
      <xdr:row>61</xdr:row>
      <xdr:rowOff>117369</xdr:rowOff>
    </xdr:to>
    <xdr:cxnSp macro="">
      <xdr:nvCxnSpPr>
        <xdr:cNvPr id="332" name="直線コネクタ 331"/>
        <xdr:cNvCxnSpPr/>
      </xdr:nvCxnSpPr>
      <xdr:spPr>
        <a:xfrm>
          <a:off x="13512800" y="105758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3" name="フローチャート : 判断 332"/>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4" name="テキスト ボックス 333"/>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5" name="フローチャート : 判断 334"/>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6" name="テキスト ボックス 335"/>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130916</xdr:rowOff>
    </xdr:from>
    <xdr:to>
      <xdr:col>24</xdr:col>
      <xdr:colOff>609600</xdr:colOff>
      <xdr:row>62</xdr:row>
      <xdr:rowOff>61066</xdr:rowOff>
    </xdr:to>
    <xdr:sp macro="" textlink="">
      <xdr:nvSpPr>
        <xdr:cNvPr id="342" name="円/楕円 341"/>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102993</xdr:rowOff>
    </xdr:from>
    <xdr:ext cx="762000" cy="259045"/>
    <xdr:sp macro="" textlink="">
      <xdr:nvSpPr>
        <xdr:cNvPr id="343" name="定員管理の状況該当値テキスト"/>
        <xdr:cNvSpPr txBox="1"/>
      </xdr:nvSpPr>
      <xdr:spPr>
        <a:xfrm>
          <a:off x="17106900" y="105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96731</xdr:rowOff>
    </xdr:from>
    <xdr:to>
      <xdr:col>23</xdr:col>
      <xdr:colOff>457200</xdr:colOff>
      <xdr:row>62</xdr:row>
      <xdr:rowOff>26881</xdr:rowOff>
    </xdr:to>
    <xdr:sp macro="" textlink="">
      <xdr:nvSpPr>
        <xdr:cNvPr id="344" name="円/楕円 343"/>
        <xdr:cNvSpPr/>
      </xdr:nvSpPr>
      <xdr:spPr>
        <a:xfrm>
          <a:off x="16129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37058</xdr:rowOff>
    </xdr:from>
    <xdr:ext cx="736600" cy="259045"/>
    <xdr:sp macro="" textlink="">
      <xdr:nvSpPr>
        <xdr:cNvPr id="345" name="テキスト ボックス 344"/>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78634</xdr:rowOff>
    </xdr:from>
    <xdr:to>
      <xdr:col>22</xdr:col>
      <xdr:colOff>254000</xdr:colOff>
      <xdr:row>62</xdr:row>
      <xdr:rowOff>8784</xdr:rowOff>
    </xdr:to>
    <xdr:sp macro="" textlink="">
      <xdr:nvSpPr>
        <xdr:cNvPr id="346" name="円/楕円 345"/>
        <xdr:cNvSpPr/>
      </xdr:nvSpPr>
      <xdr:spPr>
        <a:xfrm>
          <a:off x="15240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18961</xdr:rowOff>
    </xdr:from>
    <xdr:ext cx="762000" cy="259045"/>
    <xdr:sp macro="" textlink="">
      <xdr:nvSpPr>
        <xdr:cNvPr id="347" name="テキスト ボックス 346"/>
        <xdr:cNvSpPr txBox="1"/>
      </xdr:nvSpPr>
      <xdr:spPr>
        <a:xfrm>
          <a:off x="14909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66569</xdr:rowOff>
    </xdr:from>
    <xdr:to>
      <xdr:col>21</xdr:col>
      <xdr:colOff>50800</xdr:colOff>
      <xdr:row>61</xdr:row>
      <xdr:rowOff>168169</xdr:rowOff>
    </xdr:to>
    <xdr:sp macro="" textlink="">
      <xdr:nvSpPr>
        <xdr:cNvPr id="348" name="円/楕円 347"/>
        <xdr:cNvSpPr/>
      </xdr:nvSpPr>
      <xdr:spPr>
        <a:xfrm>
          <a:off x="14351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6896</xdr:rowOff>
    </xdr:from>
    <xdr:ext cx="762000" cy="259045"/>
    <xdr:sp macro="" textlink="">
      <xdr:nvSpPr>
        <xdr:cNvPr id="349" name="テキスト ボックス 348"/>
        <xdr:cNvSpPr txBox="1"/>
      </xdr:nvSpPr>
      <xdr:spPr>
        <a:xfrm>
          <a:off x="14020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66569</xdr:rowOff>
    </xdr:from>
    <xdr:to>
      <xdr:col>19</xdr:col>
      <xdr:colOff>533400</xdr:colOff>
      <xdr:row>61</xdr:row>
      <xdr:rowOff>168169</xdr:rowOff>
    </xdr:to>
    <xdr:sp macro="" textlink="">
      <xdr:nvSpPr>
        <xdr:cNvPr id="350" name="円/楕円 349"/>
        <xdr:cNvSpPr/>
      </xdr:nvSpPr>
      <xdr:spPr>
        <a:xfrm>
          <a:off x="13462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6896</xdr:rowOff>
    </xdr:from>
    <xdr:ext cx="762000" cy="259045"/>
    <xdr:sp macro="" textlink="">
      <xdr:nvSpPr>
        <xdr:cNvPr id="351" name="テキスト ボックス 350"/>
        <xdr:cNvSpPr txBox="1"/>
      </xdr:nvSpPr>
      <xdr:spPr>
        <a:xfrm>
          <a:off x="13131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公債費が引き続き増加したことにより、平成</a:t>
          </a:r>
          <a:r>
            <a:rPr kumimoji="1" lang="en-US" altLang="ja-JP" sz="1300">
              <a:latin typeface="+mn-lt"/>
            </a:rPr>
            <a:t>27</a:t>
          </a:r>
          <a:r>
            <a:rPr kumimoji="1" lang="ja-JP" altLang="en-US" sz="1300">
              <a:latin typeface="ＭＳ Ｐゴシック"/>
            </a:rPr>
            <a:t>年度単年度及び</a:t>
          </a:r>
          <a:r>
            <a:rPr kumimoji="1" lang="en-US" altLang="ja-JP" sz="1300">
              <a:latin typeface="+mn-lt"/>
            </a:rPr>
            <a:t>3</a:t>
          </a:r>
          <a:r>
            <a:rPr kumimoji="1" lang="ja-JP" altLang="en-US" sz="1300">
              <a:latin typeface="ＭＳ Ｐゴシック"/>
            </a:rPr>
            <a:t>ヵ年平均の数値がともに上昇した。公債費は次回さらに増加することに加え、次回の</a:t>
          </a:r>
          <a:r>
            <a:rPr kumimoji="1" lang="en-US" altLang="ja-JP" sz="1300">
              <a:latin typeface="+mn-lt"/>
            </a:rPr>
            <a:t>3</a:t>
          </a:r>
          <a:r>
            <a:rPr kumimoji="1" lang="ja-JP" altLang="en-US" sz="1300">
              <a:latin typeface="ＭＳ Ｐゴシック"/>
            </a:rPr>
            <a:t>ヵ年平均には含まれなくなる平成</a:t>
          </a:r>
          <a:r>
            <a:rPr kumimoji="1" lang="en-US" altLang="ja-JP" sz="1300">
              <a:latin typeface="+mn-lt"/>
            </a:rPr>
            <a:t>25</a:t>
          </a:r>
          <a:r>
            <a:rPr kumimoji="1" lang="ja-JP" altLang="en-US" sz="1300">
              <a:latin typeface="ＭＳ Ｐゴシック"/>
            </a:rPr>
            <a:t>年度単年度の数値が</a:t>
          </a:r>
          <a:r>
            <a:rPr kumimoji="1" lang="en-US" altLang="ja-JP" sz="1300">
              <a:latin typeface="+mn-lt"/>
            </a:rPr>
            <a:t>6</a:t>
          </a:r>
          <a:r>
            <a:rPr kumimoji="1" lang="en-US" altLang="ja-JP" sz="1300">
              <a:latin typeface="ＭＳ Ｐゴシック"/>
            </a:rPr>
            <a:t>%</a:t>
          </a:r>
          <a:r>
            <a:rPr kumimoji="1" lang="ja-JP" altLang="en-US" sz="1300">
              <a:latin typeface="ＭＳ Ｐゴシック"/>
            </a:rPr>
            <a:t>と低いため、次回もほぼ確実に数値が悪化する見込である。改善を続けている類似団体平均より良い数値は維持できない可能性が高い。</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6" name="直線コネクタ 375"/>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7"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8" name="直線コネクタ 377"/>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9"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0" name="直線コネクタ 379"/>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39</xdr:row>
      <xdr:rowOff>117475</xdr:rowOff>
    </xdr:to>
    <xdr:cxnSp macro="">
      <xdr:nvCxnSpPr>
        <xdr:cNvPr id="381" name="直線コネクタ 380"/>
        <xdr:cNvCxnSpPr/>
      </xdr:nvCxnSpPr>
      <xdr:spPr>
        <a:xfrm>
          <a:off x="16179800" y="67859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2"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3" name="フローチャート : 判断 382"/>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135572</xdr:rowOff>
    </xdr:to>
    <xdr:cxnSp macro="">
      <xdr:nvCxnSpPr>
        <xdr:cNvPr id="384" name="直線コネクタ 383"/>
        <xdr:cNvCxnSpPr/>
      </xdr:nvCxnSpPr>
      <xdr:spPr>
        <a:xfrm flipV="1">
          <a:off x="15290800" y="678592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5" name="フローチャート : 判断 384"/>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6" name="テキスト ボックス 385"/>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48578</xdr:rowOff>
    </xdr:to>
    <xdr:cxnSp macro="">
      <xdr:nvCxnSpPr>
        <xdr:cNvPr id="387" name="直線コネクタ 386"/>
        <xdr:cNvCxnSpPr/>
      </xdr:nvCxnSpPr>
      <xdr:spPr>
        <a:xfrm flipV="1">
          <a:off x="14401800" y="68221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8" name="フローチャート : 判断 387"/>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9" name="テキスト ボックス 38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139065</xdr:rowOff>
    </xdr:to>
    <xdr:cxnSp macro="">
      <xdr:nvCxnSpPr>
        <xdr:cNvPr id="390" name="直線コネクタ 389"/>
        <xdr:cNvCxnSpPr/>
      </xdr:nvCxnSpPr>
      <xdr:spPr>
        <a:xfrm flipV="1">
          <a:off x="13512800" y="690657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91" name="フローチャート : 判断 390"/>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2" name="テキスト ボックス 391"/>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3" name="フローチャート : 判断 392"/>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4" name="テキスト ボックス 393"/>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400" name="円/楕円 399"/>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401"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402" name="円/楕円 401"/>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403" name="テキスト ボックス 402"/>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404" name="円/楕円 403"/>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405" name="テキスト ボックス 404"/>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6" name="円/楕円 405"/>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7" name="テキスト ボックス 406"/>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408" name="円/楕円 407"/>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409" name="テキスト ボックス 408"/>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地方債現在高</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増加（</a:t>
          </a:r>
          <a:r>
            <a:rPr kumimoji="1" lang="en-US" altLang="ja-JP" sz="1300">
              <a:solidFill>
                <a:schemeClr val="dk1"/>
              </a:solidFill>
              <a:effectLst/>
              <a:latin typeface="+mn-lt"/>
              <a:ea typeface="+mn-ea"/>
              <a:cs typeface="+mn-cs"/>
            </a:rPr>
            <a:t>+6.4</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しているが</a:t>
          </a:r>
          <a:r>
            <a:rPr kumimoji="1" lang="ja-JP" altLang="ja-JP" sz="1300">
              <a:solidFill>
                <a:schemeClr val="dk1"/>
              </a:solidFill>
              <a:effectLst/>
              <a:latin typeface="+mn-lt"/>
              <a:ea typeface="+mn-ea"/>
              <a:cs typeface="+mn-cs"/>
            </a:rPr>
            <a:t>、基準財政需要額算入見込額の増加額（</a:t>
          </a:r>
          <a:r>
            <a:rPr kumimoji="1" lang="en-US" altLang="ja-JP" sz="1300">
              <a:solidFill>
                <a:schemeClr val="dk1"/>
              </a:solidFill>
              <a:effectLst/>
              <a:latin typeface="+mn-lt"/>
              <a:ea typeface="+mn-ea"/>
              <a:cs typeface="+mn-cs"/>
            </a:rPr>
            <a:t>+5.1</a:t>
          </a:r>
          <a:r>
            <a:rPr kumimoji="1" lang="ja-JP" altLang="ja-JP" sz="1300">
              <a:solidFill>
                <a:schemeClr val="dk1"/>
              </a:solidFill>
              <a:effectLst/>
              <a:latin typeface="+mn-lt"/>
              <a:ea typeface="+mn-ea"/>
              <a:cs typeface="+mn-cs"/>
            </a:rPr>
            <a:t>億）と相殺されており、将来負担額の増は大きくはない。基金（△</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億）と</a:t>
          </a:r>
          <a:r>
            <a:rPr kumimoji="1" lang="ja-JP" altLang="en-US" sz="1300">
              <a:solidFill>
                <a:schemeClr val="dk1"/>
              </a:solidFill>
              <a:effectLst/>
              <a:latin typeface="+mn-lt"/>
              <a:ea typeface="+mn-ea"/>
              <a:cs typeface="+mn-cs"/>
            </a:rPr>
            <a:t>将来充当可能と見込まれる</a:t>
          </a:r>
          <a:r>
            <a:rPr kumimoji="1" lang="ja-JP" altLang="ja-JP" sz="1300">
              <a:solidFill>
                <a:schemeClr val="dk1"/>
              </a:solidFill>
              <a:effectLst/>
              <a:latin typeface="+mn-lt"/>
              <a:ea typeface="+mn-ea"/>
              <a:cs typeface="+mn-cs"/>
            </a:rPr>
            <a:t>都市計画税</a:t>
          </a:r>
          <a:r>
            <a:rPr kumimoji="1" lang="ja-JP" altLang="en-US" sz="1300">
              <a:solidFill>
                <a:schemeClr val="dk1"/>
              </a:solidFill>
              <a:effectLst/>
              <a:latin typeface="+mn-lt"/>
              <a:ea typeface="+mn-ea"/>
              <a:cs typeface="+mn-cs"/>
            </a:rPr>
            <a:t>収</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億）が原因で充当可能財源等が減少しており、比率が増加した。毎年の償還元金が大きいため、地方債現在高は減少していく見込であるが、</a:t>
          </a:r>
          <a:r>
            <a:rPr kumimoji="1" lang="ja-JP" altLang="en-US" sz="1300">
              <a:solidFill>
                <a:schemeClr val="dk1"/>
              </a:solidFill>
              <a:effectLst/>
              <a:latin typeface="+mn-lt"/>
              <a:ea typeface="+mn-ea"/>
              <a:cs typeface="+mn-cs"/>
            </a:rPr>
            <a:t>今後は財政調整基金の取り崩しが続く見込であるため、次回以降も比率の悪化は避けられない状態である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8" name="直線コネクタ 437"/>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9"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40" name="直線コネクタ 439"/>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78147</xdr:rowOff>
    </xdr:from>
    <xdr:to>
      <xdr:col>24</xdr:col>
      <xdr:colOff>558800</xdr:colOff>
      <xdr:row>14</xdr:row>
      <xdr:rowOff>105495</xdr:rowOff>
    </xdr:to>
    <xdr:cxnSp macro="">
      <xdr:nvCxnSpPr>
        <xdr:cNvPr id="443" name="直線コネクタ 442"/>
        <xdr:cNvCxnSpPr/>
      </xdr:nvCxnSpPr>
      <xdr:spPr>
        <a:xfrm>
          <a:off x="16179800" y="2478447"/>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4"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5" name="フローチャート : 判断 444"/>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78147</xdr:rowOff>
    </xdr:from>
    <xdr:to>
      <xdr:col>23</xdr:col>
      <xdr:colOff>406400</xdr:colOff>
      <xdr:row>14</xdr:row>
      <xdr:rowOff>92625</xdr:rowOff>
    </xdr:to>
    <xdr:cxnSp macro="">
      <xdr:nvCxnSpPr>
        <xdr:cNvPr id="446" name="直線コネクタ 445"/>
        <xdr:cNvCxnSpPr/>
      </xdr:nvCxnSpPr>
      <xdr:spPr>
        <a:xfrm flipV="1">
          <a:off x="15290800" y="24784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7" name="フローチャート : 判断 44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8" name="テキスト ボックス 44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48387</xdr:rowOff>
    </xdr:from>
    <xdr:to>
      <xdr:col>22</xdr:col>
      <xdr:colOff>203200</xdr:colOff>
      <xdr:row>14</xdr:row>
      <xdr:rowOff>92625</xdr:rowOff>
    </xdr:to>
    <xdr:cxnSp macro="">
      <xdr:nvCxnSpPr>
        <xdr:cNvPr id="449" name="直線コネクタ 448"/>
        <xdr:cNvCxnSpPr/>
      </xdr:nvCxnSpPr>
      <xdr:spPr>
        <a:xfrm>
          <a:off x="14401800" y="24486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0" name="フローチャート : 判断 44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1" name="テキスト ボックス 45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48387</xdr:rowOff>
    </xdr:from>
    <xdr:to>
      <xdr:col>21</xdr:col>
      <xdr:colOff>0</xdr:colOff>
      <xdr:row>15</xdr:row>
      <xdr:rowOff>79629</xdr:rowOff>
    </xdr:to>
    <xdr:cxnSp macro="">
      <xdr:nvCxnSpPr>
        <xdr:cNvPr id="452" name="直線コネクタ 451"/>
        <xdr:cNvCxnSpPr/>
      </xdr:nvCxnSpPr>
      <xdr:spPr>
        <a:xfrm flipV="1">
          <a:off x="13512800" y="2448687"/>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3" name="フローチャート : 判断 45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4" name="テキスト ボックス 45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5" name="フローチャート : 判断 45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6" name="テキスト ボックス 45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54695</xdr:rowOff>
    </xdr:from>
    <xdr:to>
      <xdr:col>24</xdr:col>
      <xdr:colOff>609600</xdr:colOff>
      <xdr:row>14</xdr:row>
      <xdr:rowOff>156295</xdr:rowOff>
    </xdr:to>
    <xdr:sp macro="" textlink="">
      <xdr:nvSpPr>
        <xdr:cNvPr id="462" name="円/楕円 461"/>
        <xdr:cNvSpPr/>
      </xdr:nvSpPr>
      <xdr:spPr>
        <a:xfrm>
          <a:off x="169672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71222</xdr:rowOff>
    </xdr:from>
    <xdr:ext cx="762000" cy="259045"/>
    <xdr:sp macro="" textlink="">
      <xdr:nvSpPr>
        <xdr:cNvPr id="463" name="将来負担の状況該当値テキスト"/>
        <xdr:cNvSpPr txBox="1"/>
      </xdr:nvSpPr>
      <xdr:spPr>
        <a:xfrm>
          <a:off x="17106900" y="23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27347</xdr:rowOff>
    </xdr:from>
    <xdr:to>
      <xdr:col>23</xdr:col>
      <xdr:colOff>457200</xdr:colOff>
      <xdr:row>14</xdr:row>
      <xdr:rowOff>128947</xdr:rowOff>
    </xdr:to>
    <xdr:sp macro="" textlink="">
      <xdr:nvSpPr>
        <xdr:cNvPr id="464" name="円/楕円 463"/>
        <xdr:cNvSpPr/>
      </xdr:nvSpPr>
      <xdr:spPr>
        <a:xfrm>
          <a:off x="16129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139124</xdr:rowOff>
    </xdr:from>
    <xdr:ext cx="736600" cy="259045"/>
    <xdr:sp macro="" textlink="">
      <xdr:nvSpPr>
        <xdr:cNvPr id="465" name="テキスト ボックス 464"/>
        <xdr:cNvSpPr txBox="1"/>
      </xdr:nvSpPr>
      <xdr:spPr>
        <a:xfrm>
          <a:off x="15798800" y="219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41825</xdr:rowOff>
    </xdr:from>
    <xdr:to>
      <xdr:col>22</xdr:col>
      <xdr:colOff>254000</xdr:colOff>
      <xdr:row>14</xdr:row>
      <xdr:rowOff>143425</xdr:rowOff>
    </xdr:to>
    <xdr:sp macro="" textlink="">
      <xdr:nvSpPr>
        <xdr:cNvPr id="466" name="円/楕円 465"/>
        <xdr:cNvSpPr/>
      </xdr:nvSpPr>
      <xdr:spPr>
        <a:xfrm>
          <a:off x="15240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153602</xdr:rowOff>
    </xdr:from>
    <xdr:ext cx="762000" cy="259045"/>
    <xdr:sp macro="" textlink="">
      <xdr:nvSpPr>
        <xdr:cNvPr id="467" name="テキスト ボックス 466"/>
        <xdr:cNvSpPr txBox="1"/>
      </xdr:nvSpPr>
      <xdr:spPr>
        <a:xfrm>
          <a:off x="14909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169037</xdr:rowOff>
    </xdr:from>
    <xdr:to>
      <xdr:col>21</xdr:col>
      <xdr:colOff>50800</xdr:colOff>
      <xdr:row>14</xdr:row>
      <xdr:rowOff>99187</xdr:rowOff>
    </xdr:to>
    <xdr:sp macro="" textlink="">
      <xdr:nvSpPr>
        <xdr:cNvPr id="468" name="円/楕円 467"/>
        <xdr:cNvSpPr/>
      </xdr:nvSpPr>
      <xdr:spPr>
        <a:xfrm>
          <a:off x="14351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109364</xdr:rowOff>
    </xdr:from>
    <xdr:ext cx="762000" cy="259045"/>
    <xdr:sp macro="" textlink="">
      <xdr:nvSpPr>
        <xdr:cNvPr id="469" name="テキスト ボックス 468"/>
        <xdr:cNvSpPr txBox="1"/>
      </xdr:nvSpPr>
      <xdr:spPr>
        <a:xfrm>
          <a:off x="14020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28829</xdr:rowOff>
    </xdr:from>
    <xdr:to>
      <xdr:col>19</xdr:col>
      <xdr:colOff>533400</xdr:colOff>
      <xdr:row>15</xdr:row>
      <xdr:rowOff>130429</xdr:rowOff>
    </xdr:to>
    <xdr:sp macro="" textlink="">
      <xdr:nvSpPr>
        <xdr:cNvPr id="470" name="円/楕円 469"/>
        <xdr:cNvSpPr/>
      </xdr:nvSpPr>
      <xdr:spPr>
        <a:xfrm>
          <a:off x="13462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140606</xdr:rowOff>
    </xdr:from>
    <xdr:ext cx="762000" cy="259045"/>
    <xdr:sp macro="" textlink="">
      <xdr:nvSpPr>
        <xdr:cNvPr id="471" name="テキスト ボックス 470"/>
        <xdr:cNvSpPr txBox="1"/>
      </xdr:nvSpPr>
      <xdr:spPr>
        <a:xfrm>
          <a:off x="13131800" y="23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60,317
59,858
276.31
27,088,280
26,238,899
819,318
15,114,673
26,996,138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今年度の経常収支比率において経常経費充当一般財源（分子）が唯一減少した経費が人件費であった。人件費の総額自体は前回よりも増えているが、勧奨退職者分（臨時的経費）の増によるところが大きいため</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、経常経費は減少している。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111760</xdr:rowOff>
    </xdr:to>
    <xdr:cxnSp macro="">
      <xdr:nvCxnSpPr>
        <xdr:cNvPr id="66" name="直線コネクタ 65"/>
        <xdr:cNvCxnSpPr/>
      </xdr:nvCxnSpPr>
      <xdr:spPr>
        <a:xfrm flipV="1">
          <a:off x="3987800" y="623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38</xdr:row>
      <xdr:rowOff>43180</xdr:rowOff>
    </xdr:to>
    <xdr:cxnSp macro="">
      <xdr:nvCxnSpPr>
        <xdr:cNvPr id="69" name="直線コネクタ 68"/>
        <xdr:cNvCxnSpPr/>
      </xdr:nvCxnSpPr>
      <xdr:spPr>
        <a:xfrm flipV="1">
          <a:off x="3098800" y="62839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38</xdr:row>
      <xdr:rowOff>43180</xdr:rowOff>
    </xdr:to>
    <xdr:cxnSp macro="">
      <xdr:nvCxnSpPr>
        <xdr:cNvPr id="72" name="直線コネクタ 71"/>
        <xdr:cNvCxnSpPr/>
      </xdr:nvCxnSpPr>
      <xdr:spPr>
        <a:xfrm>
          <a:off x="2209800" y="62458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142240</xdr:rowOff>
    </xdr:to>
    <xdr:cxnSp macro="">
      <xdr:nvCxnSpPr>
        <xdr:cNvPr id="75" name="直線コネクタ 74"/>
        <xdr:cNvCxnSpPr/>
      </xdr:nvCxnSpPr>
      <xdr:spPr>
        <a:xfrm flipV="1">
          <a:off x="1320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他の費目と同様に、経常一般財源（分母）の増にもかかわらず、それを超える経常経費充当一般財源（分子）の増加により比率は悪化している。義務的経費や補助費等、繰出金等コントロールしにくい経費が軒並み増加する中、物件費</a:t>
          </a:r>
          <a:r>
            <a:rPr kumimoji="1" lang="ja-JP" altLang="en-US" sz="1300">
              <a:solidFill>
                <a:schemeClr val="dk1"/>
              </a:solidFill>
              <a:effectLst/>
              <a:latin typeface="+mn-lt"/>
              <a:ea typeface="+mn-ea"/>
              <a:cs typeface="+mn-cs"/>
            </a:rPr>
            <a:t>は第一に抑制対象となる経費で</a:t>
          </a:r>
          <a:r>
            <a:rPr kumimoji="1" lang="ja-JP" altLang="ja-JP" sz="1300">
              <a:solidFill>
                <a:schemeClr val="dk1"/>
              </a:solidFill>
              <a:effectLst/>
              <a:latin typeface="+mn-lt"/>
              <a:ea typeface="+mn-ea"/>
              <a:cs typeface="+mn-cs"/>
            </a:rPr>
            <a:t>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も悪化しているとはいえ、物件費を抑えていかない限りは経常収支比率は悪化するばかりである。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67564</xdr:rowOff>
    </xdr:to>
    <xdr:cxnSp macro="">
      <xdr:nvCxnSpPr>
        <xdr:cNvPr id="125" name="直線コネクタ 124"/>
        <xdr:cNvCxnSpPr/>
      </xdr:nvCxnSpPr>
      <xdr:spPr>
        <a:xfrm>
          <a:off x="15671800" y="2774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17</xdr:row>
      <xdr:rowOff>24130</xdr:rowOff>
    </xdr:to>
    <xdr:cxnSp macro="">
      <xdr:nvCxnSpPr>
        <xdr:cNvPr id="128" name="直線コネクタ 127"/>
        <xdr:cNvCxnSpPr/>
      </xdr:nvCxnSpPr>
      <xdr:spPr>
        <a:xfrm flipV="1">
          <a:off x="14782800" y="27741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17</xdr:row>
      <xdr:rowOff>24130</xdr:rowOff>
    </xdr:to>
    <xdr:cxnSp macro="">
      <xdr:nvCxnSpPr>
        <xdr:cNvPr id="131" name="直線コネクタ 130"/>
        <xdr:cNvCxnSpPr/>
      </xdr:nvCxnSpPr>
      <xdr:spPr>
        <a:xfrm>
          <a:off x="13893800" y="2618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xdr:rowOff>
    </xdr:from>
    <xdr:to>
      <xdr:col>20</xdr:col>
      <xdr:colOff>158750</xdr:colOff>
      <xdr:row>15</xdr:row>
      <xdr:rowOff>46990</xdr:rowOff>
    </xdr:to>
    <xdr:cxnSp macro="">
      <xdr:nvCxnSpPr>
        <xdr:cNvPr id="134" name="直線コネクタ 133"/>
        <xdr:cNvCxnSpPr/>
      </xdr:nvCxnSpPr>
      <xdr:spPr>
        <a:xfrm>
          <a:off x="13004800" y="2582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4" name="円/楕円 143"/>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160291</xdr:rowOff>
    </xdr:from>
    <xdr:ext cx="762000" cy="259045"/>
    <xdr:sp macro="" textlink="">
      <xdr:nvSpPr>
        <xdr:cNvPr id="145" name="物件費該当値テキスト"/>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6" name="円/楕円 145"/>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47" name="テキスト ボックス 146"/>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51" name="テキスト ボックス 150"/>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52" name="円/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前回の増加幅を超える</a:t>
          </a:r>
          <a:r>
            <a:rPr kumimoji="1" lang="en-US" altLang="ja-JP" sz="1300">
              <a:solidFill>
                <a:schemeClr val="dk1"/>
              </a:solidFill>
              <a:effectLst/>
              <a:latin typeface="+mn-lt"/>
              <a:ea typeface="+mn-ea"/>
              <a:cs typeface="+mn-cs"/>
            </a:rPr>
            <a:t>8,800</a:t>
          </a:r>
          <a:r>
            <a:rPr kumimoji="1" lang="ja-JP" altLang="ja-JP" sz="1300">
              <a:solidFill>
                <a:schemeClr val="dk1"/>
              </a:solidFill>
              <a:effectLst/>
              <a:latin typeface="+mn-lt"/>
              <a:ea typeface="+mn-ea"/>
              <a:cs typeface="+mn-cs"/>
            </a:rPr>
            <a:t>万円の増加となった。分母である経常一般財源以上に増加しているため、比率は悪化している。増加傾向である上に、類似団体平均よりも高い水準が続いているため、単独事業や上乗せ分、受益者負担について見直す余地があると思わ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139700</xdr:rowOff>
    </xdr:to>
    <xdr:cxnSp macro="">
      <xdr:nvCxnSpPr>
        <xdr:cNvPr id="186" name="直線コネクタ 185"/>
        <xdr:cNvCxnSpPr/>
      </xdr:nvCxnSpPr>
      <xdr:spPr>
        <a:xfrm>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107950</xdr:rowOff>
    </xdr:to>
    <xdr:cxnSp macro="">
      <xdr:nvCxnSpPr>
        <xdr:cNvPr id="189" name="直線コネクタ 188"/>
        <xdr:cNvCxnSpPr/>
      </xdr:nvCxnSpPr>
      <xdr:spPr>
        <a:xfrm flipV="1">
          <a:off x="3098800" y="9677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57</xdr:row>
      <xdr:rowOff>107950</xdr:rowOff>
    </xdr:to>
    <xdr:cxnSp macro="">
      <xdr:nvCxnSpPr>
        <xdr:cNvPr id="192" name="直線コネクタ 191"/>
        <xdr:cNvCxnSpPr/>
      </xdr:nvCxnSpPr>
      <xdr:spPr>
        <a:xfrm>
          <a:off x="2209800" y="9601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56</xdr:row>
      <xdr:rowOff>0</xdr:rowOff>
    </xdr:to>
    <xdr:cxnSp macro="">
      <xdr:nvCxnSpPr>
        <xdr:cNvPr id="195" name="直線コネクタ 194"/>
        <xdr:cNvCxnSpPr/>
      </xdr:nvCxnSpPr>
      <xdr:spPr>
        <a:xfrm>
          <a:off x="1320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06"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08" name="テキスト ボックス 207"/>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9" name="円/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1" name="円/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12" name="テキスト ボックス 211"/>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14" name="テキスト ボックス 213"/>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維持補修費、繰出金ともに増加しており、数値は悪化している。維持補修費はごみ処理施設の修繕、繰出金は国</a:t>
          </a:r>
          <a:r>
            <a:rPr kumimoji="1" lang="ja-JP" altLang="en-US" sz="1300">
              <a:solidFill>
                <a:schemeClr val="dk1"/>
              </a:solidFill>
              <a:effectLst/>
              <a:latin typeface="+mn-lt"/>
              <a:ea typeface="+mn-ea"/>
              <a:cs typeface="+mn-cs"/>
            </a:rPr>
            <a:t>民健康</a:t>
          </a:r>
          <a:r>
            <a:rPr kumimoji="1" lang="ja-JP" altLang="ja-JP" sz="1300">
              <a:solidFill>
                <a:schemeClr val="dk1"/>
              </a:solidFill>
              <a:effectLst/>
              <a:latin typeface="+mn-lt"/>
              <a:ea typeface="+mn-ea"/>
              <a:cs typeface="+mn-cs"/>
            </a:rPr>
            <a:t>保</a:t>
          </a:r>
          <a:r>
            <a:rPr kumimoji="1" lang="ja-JP" altLang="en-US" sz="1300">
              <a:solidFill>
                <a:schemeClr val="dk1"/>
              </a:solidFill>
              <a:effectLst/>
              <a:latin typeface="+mn-lt"/>
              <a:ea typeface="+mn-ea"/>
              <a:cs typeface="+mn-cs"/>
            </a:rPr>
            <a:t>険</a:t>
          </a:r>
          <a:r>
            <a:rPr kumimoji="1" lang="ja-JP" altLang="ja-JP" sz="1300">
              <a:solidFill>
                <a:schemeClr val="dk1"/>
              </a:solidFill>
              <a:effectLst/>
              <a:latin typeface="+mn-lt"/>
              <a:ea typeface="+mn-ea"/>
              <a:cs typeface="+mn-cs"/>
            </a:rPr>
            <a:t>特</a:t>
          </a:r>
          <a:r>
            <a:rPr kumimoji="1" lang="ja-JP" altLang="en-US" sz="1300">
              <a:solidFill>
                <a:schemeClr val="dk1"/>
              </a:solidFill>
              <a:effectLst/>
              <a:latin typeface="+mn-lt"/>
              <a:ea typeface="+mn-ea"/>
              <a:cs typeface="+mn-cs"/>
            </a:rPr>
            <a:t>別</a:t>
          </a:r>
          <a:r>
            <a:rPr kumimoji="1" lang="ja-JP" altLang="ja-JP" sz="1300">
              <a:solidFill>
                <a:schemeClr val="dk1"/>
              </a:solidFill>
              <a:effectLst/>
              <a:latin typeface="+mn-lt"/>
              <a:ea typeface="+mn-ea"/>
              <a:cs typeface="+mn-cs"/>
            </a:rPr>
            <a:t>会</a:t>
          </a:r>
          <a:r>
            <a:rPr kumimoji="1" lang="ja-JP" altLang="en-US" sz="1300">
              <a:solidFill>
                <a:schemeClr val="dk1"/>
              </a:solidFill>
              <a:effectLst/>
              <a:latin typeface="+mn-lt"/>
              <a:ea typeface="+mn-ea"/>
              <a:cs typeface="+mn-cs"/>
            </a:rPr>
            <a:t>計</a:t>
          </a:r>
          <a:r>
            <a:rPr kumimoji="1" lang="ja-JP" altLang="ja-JP" sz="1300">
              <a:solidFill>
                <a:schemeClr val="dk1"/>
              </a:solidFill>
              <a:effectLst/>
              <a:latin typeface="+mn-lt"/>
              <a:ea typeface="+mn-ea"/>
              <a:cs typeface="+mn-cs"/>
            </a:rPr>
            <a:t>分の増による。類似団体平均より悪い年が続いている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、国</a:t>
          </a:r>
          <a:r>
            <a:rPr kumimoji="1" lang="ja-JP" altLang="en-US" sz="1300">
              <a:solidFill>
                <a:schemeClr val="dk1"/>
              </a:solidFill>
              <a:effectLst/>
              <a:latin typeface="+mn-lt"/>
              <a:ea typeface="+mn-ea"/>
              <a:cs typeface="+mn-cs"/>
            </a:rPr>
            <a:t>民健康</a:t>
          </a:r>
          <a:r>
            <a:rPr kumimoji="1" lang="ja-JP" altLang="ja-JP" sz="1300">
              <a:solidFill>
                <a:schemeClr val="dk1"/>
              </a:solidFill>
              <a:effectLst/>
              <a:latin typeface="+mn-lt"/>
              <a:ea typeface="+mn-ea"/>
              <a:cs typeface="+mn-cs"/>
            </a:rPr>
            <a:t>保険税率</a:t>
          </a:r>
          <a:r>
            <a:rPr kumimoji="1" lang="ja-JP" altLang="en-US" sz="1300">
              <a:solidFill>
                <a:schemeClr val="dk1"/>
              </a:solidFill>
              <a:effectLst/>
              <a:latin typeface="+mn-lt"/>
              <a:ea typeface="+mn-ea"/>
              <a:cs typeface="+mn-cs"/>
            </a:rPr>
            <a:t>が比較的に低廉であることが</a:t>
          </a:r>
          <a:r>
            <a:rPr kumimoji="1" lang="ja-JP" altLang="ja-JP" sz="1300">
              <a:solidFill>
                <a:schemeClr val="dk1"/>
              </a:solidFill>
              <a:effectLst/>
              <a:latin typeface="+mn-lt"/>
              <a:ea typeface="+mn-ea"/>
              <a:cs typeface="+mn-cs"/>
            </a:rPr>
            <a:t>原因</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大きいと思われる。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42418</xdr:rowOff>
    </xdr:to>
    <xdr:cxnSp macro="">
      <xdr:nvCxnSpPr>
        <xdr:cNvPr id="240" name="直線コネクタ 239"/>
        <xdr:cNvCxnSpPr/>
      </xdr:nvCxnSpPr>
      <xdr:spPr>
        <a:xfrm flipV="1">
          <a:off x="16510000" y="915670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14495</xdr:rowOff>
    </xdr:from>
    <xdr:ext cx="762000" cy="259045"/>
    <xdr:sp macro="" textlink="">
      <xdr:nvSpPr>
        <xdr:cNvPr id="241"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42418</xdr:rowOff>
    </xdr:from>
    <xdr:to>
      <xdr:col>24</xdr:col>
      <xdr:colOff>120650</xdr:colOff>
      <xdr:row>61</xdr:row>
      <xdr:rowOff>42418</xdr:rowOff>
    </xdr:to>
    <xdr:cxnSp macro="">
      <xdr:nvCxnSpPr>
        <xdr:cNvPr id="242" name="直線コネクタ 241"/>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101854</xdr:rowOff>
    </xdr:from>
    <xdr:to>
      <xdr:col>24</xdr:col>
      <xdr:colOff>31750</xdr:colOff>
      <xdr:row>60</xdr:row>
      <xdr:rowOff>40132</xdr:rowOff>
    </xdr:to>
    <xdr:cxnSp macro="">
      <xdr:nvCxnSpPr>
        <xdr:cNvPr id="245" name="直線コネクタ 244"/>
        <xdr:cNvCxnSpPr/>
      </xdr:nvCxnSpPr>
      <xdr:spPr>
        <a:xfrm>
          <a:off x="15671800" y="102174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154449</xdr:rowOff>
    </xdr:from>
    <xdr:ext cx="762000" cy="259045"/>
    <xdr:sp macro="" textlink="">
      <xdr:nvSpPr>
        <xdr:cNvPr id="246" name="その他平均値テキスト"/>
        <xdr:cNvSpPr txBox="1"/>
      </xdr:nvSpPr>
      <xdr:spPr>
        <a:xfrm>
          <a:off x="16598900" y="975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47" name="フローチャート : 判断 246"/>
        <xdr:cNvSpPr/>
      </xdr:nvSpPr>
      <xdr:spPr>
        <a:xfrm>
          <a:off x="164592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101854</xdr:rowOff>
    </xdr:from>
    <xdr:to>
      <xdr:col>22</xdr:col>
      <xdr:colOff>565150</xdr:colOff>
      <xdr:row>61</xdr:row>
      <xdr:rowOff>78994</xdr:rowOff>
    </xdr:to>
    <xdr:cxnSp macro="">
      <xdr:nvCxnSpPr>
        <xdr:cNvPr id="248" name="直線コネクタ 247"/>
        <xdr:cNvCxnSpPr/>
      </xdr:nvCxnSpPr>
      <xdr:spPr>
        <a:xfrm flipV="1">
          <a:off x="14782800" y="1021740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3048</xdr:rowOff>
    </xdr:from>
    <xdr:to>
      <xdr:col>22</xdr:col>
      <xdr:colOff>615950</xdr:colOff>
      <xdr:row>58</xdr:row>
      <xdr:rowOff>104648</xdr:rowOff>
    </xdr:to>
    <xdr:sp macro="" textlink="">
      <xdr:nvSpPr>
        <xdr:cNvPr id="249" name="フローチャート : 判断 248"/>
        <xdr:cNvSpPr/>
      </xdr:nvSpPr>
      <xdr:spPr>
        <a:xfrm>
          <a:off x="15621000" y="994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114825</xdr:rowOff>
    </xdr:from>
    <xdr:ext cx="736600" cy="259045"/>
    <xdr:sp macro="" textlink="">
      <xdr:nvSpPr>
        <xdr:cNvPr id="250" name="テキスト ボックス 249"/>
        <xdr:cNvSpPr txBox="1"/>
      </xdr:nvSpPr>
      <xdr:spPr>
        <a:xfrm>
          <a:off x="15290800" y="971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10414</xdr:rowOff>
    </xdr:from>
    <xdr:to>
      <xdr:col>21</xdr:col>
      <xdr:colOff>361950</xdr:colOff>
      <xdr:row>61</xdr:row>
      <xdr:rowOff>78994</xdr:rowOff>
    </xdr:to>
    <xdr:cxnSp macro="">
      <xdr:nvCxnSpPr>
        <xdr:cNvPr id="251" name="直線コネクタ 250"/>
        <xdr:cNvCxnSpPr/>
      </xdr:nvCxnSpPr>
      <xdr:spPr>
        <a:xfrm>
          <a:off x="13893800" y="1012596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156210</xdr:rowOff>
    </xdr:from>
    <xdr:to>
      <xdr:col>21</xdr:col>
      <xdr:colOff>412750</xdr:colOff>
      <xdr:row>58</xdr:row>
      <xdr:rowOff>86360</xdr:rowOff>
    </xdr:to>
    <xdr:sp macro="" textlink="">
      <xdr:nvSpPr>
        <xdr:cNvPr id="252" name="フローチャート : 判断 251"/>
        <xdr:cNvSpPr/>
      </xdr:nvSpPr>
      <xdr:spPr>
        <a:xfrm>
          <a:off x="14732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96537</xdr:rowOff>
    </xdr:from>
    <xdr:ext cx="762000" cy="259045"/>
    <xdr:sp macro="" textlink="">
      <xdr:nvSpPr>
        <xdr:cNvPr id="253" name="テキスト ボックス 252"/>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10414</xdr:rowOff>
    </xdr:to>
    <xdr:cxnSp macro="">
      <xdr:nvCxnSpPr>
        <xdr:cNvPr id="254" name="直線コネクタ 253"/>
        <xdr:cNvCxnSpPr/>
      </xdr:nvCxnSpPr>
      <xdr:spPr>
        <a:xfrm>
          <a:off x="13004800" y="10071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156210</xdr:rowOff>
    </xdr:from>
    <xdr:to>
      <xdr:col>20</xdr:col>
      <xdr:colOff>209550</xdr:colOff>
      <xdr:row>58</xdr:row>
      <xdr:rowOff>86360</xdr:rowOff>
    </xdr:to>
    <xdr:sp macro="" textlink="">
      <xdr:nvSpPr>
        <xdr:cNvPr id="255" name="フローチャート : 判断 254"/>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96537</xdr:rowOff>
    </xdr:from>
    <xdr:ext cx="762000" cy="259045"/>
    <xdr:sp macro="" textlink="">
      <xdr:nvSpPr>
        <xdr:cNvPr id="256" name="テキスト ボックス 255"/>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7" name="フローチャート : 判断 256"/>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8" name="テキスト ボックス 257"/>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160782</xdr:rowOff>
    </xdr:from>
    <xdr:to>
      <xdr:col>24</xdr:col>
      <xdr:colOff>82550</xdr:colOff>
      <xdr:row>60</xdr:row>
      <xdr:rowOff>90932</xdr:rowOff>
    </xdr:to>
    <xdr:sp macro="" textlink="">
      <xdr:nvSpPr>
        <xdr:cNvPr id="264" name="円/楕円 263"/>
        <xdr:cNvSpPr/>
      </xdr:nvSpPr>
      <xdr:spPr>
        <a:xfrm>
          <a:off x="164592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132859</xdr:rowOff>
    </xdr:from>
    <xdr:ext cx="762000" cy="259045"/>
    <xdr:sp macro="" textlink="">
      <xdr:nvSpPr>
        <xdr:cNvPr id="265" name="その他該当値テキスト"/>
        <xdr:cNvSpPr txBox="1"/>
      </xdr:nvSpPr>
      <xdr:spPr>
        <a:xfrm>
          <a:off x="165989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51054</xdr:rowOff>
    </xdr:from>
    <xdr:to>
      <xdr:col>22</xdr:col>
      <xdr:colOff>615950</xdr:colOff>
      <xdr:row>59</xdr:row>
      <xdr:rowOff>152654</xdr:rowOff>
    </xdr:to>
    <xdr:sp macro="" textlink="">
      <xdr:nvSpPr>
        <xdr:cNvPr id="266" name="円/楕円 265"/>
        <xdr:cNvSpPr/>
      </xdr:nvSpPr>
      <xdr:spPr>
        <a:xfrm>
          <a:off x="15621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137431</xdr:rowOff>
    </xdr:from>
    <xdr:ext cx="736600" cy="259045"/>
    <xdr:sp macro="" textlink="">
      <xdr:nvSpPr>
        <xdr:cNvPr id="267" name="テキスト ボックス 266"/>
        <xdr:cNvSpPr txBox="1"/>
      </xdr:nvSpPr>
      <xdr:spPr>
        <a:xfrm>
          <a:off x="15290800" y="1025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28194</xdr:rowOff>
    </xdr:from>
    <xdr:to>
      <xdr:col>21</xdr:col>
      <xdr:colOff>412750</xdr:colOff>
      <xdr:row>61</xdr:row>
      <xdr:rowOff>129794</xdr:rowOff>
    </xdr:to>
    <xdr:sp macro="" textlink="">
      <xdr:nvSpPr>
        <xdr:cNvPr id="268" name="円/楕円 267"/>
        <xdr:cNvSpPr/>
      </xdr:nvSpPr>
      <xdr:spPr>
        <a:xfrm>
          <a:off x="14732000" y="104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114571</xdr:rowOff>
    </xdr:from>
    <xdr:ext cx="762000" cy="259045"/>
    <xdr:sp macro="" textlink="">
      <xdr:nvSpPr>
        <xdr:cNvPr id="269" name="テキスト ボックス 268"/>
        <xdr:cNvSpPr txBox="1"/>
      </xdr:nvSpPr>
      <xdr:spPr>
        <a:xfrm>
          <a:off x="14401800" y="105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131064</xdr:rowOff>
    </xdr:from>
    <xdr:to>
      <xdr:col>20</xdr:col>
      <xdr:colOff>209550</xdr:colOff>
      <xdr:row>59</xdr:row>
      <xdr:rowOff>61214</xdr:rowOff>
    </xdr:to>
    <xdr:sp macro="" textlink="">
      <xdr:nvSpPr>
        <xdr:cNvPr id="270" name="円/楕円 269"/>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45991</xdr:rowOff>
    </xdr:from>
    <xdr:ext cx="762000" cy="259045"/>
    <xdr:sp macro="" textlink="">
      <xdr:nvSpPr>
        <xdr:cNvPr id="271" name="テキスト ボックス 270"/>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2" name="円/楕円 27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3" name="テキスト ボックス 27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病院事業に対する負担金が</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億円の増加となり、ほぼその影響のみで比率は大幅に悪化した。経常経費充当一般財源は全経費中最大の増加幅で、扶助費を上回る水準となった。病院事業の経営改善・改革は急務である。補助費等は元来物件費に並んで裁量がある経費であり、既存の補助金</a:t>
          </a:r>
          <a:r>
            <a:rPr kumimoji="1" lang="ja-JP" altLang="en-US" sz="1300">
              <a:solidFill>
                <a:schemeClr val="dk1"/>
              </a:solidFill>
              <a:effectLst/>
              <a:latin typeface="+mn-lt"/>
              <a:ea typeface="+mn-ea"/>
              <a:cs typeface="+mn-cs"/>
            </a:rPr>
            <a:t>であって</a:t>
          </a:r>
          <a:r>
            <a:rPr kumimoji="1" lang="ja-JP" altLang="ja-JP" sz="1300">
              <a:solidFill>
                <a:schemeClr val="dk1"/>
              </a:solidFill>
              <a:effectLst/>
              <a:latin typeface="+mn-lt"/>
              <a:ea typeface="+mn-ea"/>
              <a:cs typeface="+mn-cs"/>
            </a:rPr>
            <a:t>も見直しをより推進しなければならない。</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88" name="直線コネクタ 28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89" name="テキスト ボックス 28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2" name="直線コネクタ 29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3" name="テキスト ボックス 29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296" name="直線コネクタ 295"/>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297"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298" name="直線コネクタ 297"/>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299"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0" name="直線コネクタ 299"/>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41275</xdr:rowOff>
    </xdr:from>
    <xdr:to>
      <xdr:col>24</xdr:col>
      <xdr:colOff>31750</xdr:colOff>
      <xdr:row>38</xdr:row>
      <xdr:rowOff>12700</xdr:rowOff>
    </xdr:to>
    <xdr:cxnSp macro="">
      <xdr:nvCxnSpPr>
        <xdr:cNvPr id="301" name="直線コネクタ 300"/>
        <xdr:cNvCxnSpPr/>
      </xdr:nvCxnSpPr>
      <xdr:spPr>
        <a:xfrm>
          <a:off x="15671800" y="63849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2"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3" name="フローチャート : 判断 302"/>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41275</xdr:rowOff>
    </xdr:from>
    <xdr:to>
      <xdr:col>22</xdr:col>
      <xdr:colOff>565150</xdr:colOff>
      <xdr:row>37</xdr:row>
      <xdr:rowOff>121285</xdr:rowOff>
    </xdr:to>
    <xdr:cxnSp macro="">
      <xdr:nvCxnSpPr>
        <xdr:cNvPr id="304" name="直線コネクタ 303"/>
        <xdr:cNvCxnSpPr/>
      </xdr:nvCxnSpPr>
      <xdr:spPr>
        <a:xfrm flipV="1">
          <a:off x="14782800" y="63849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05" name="フローチャート : 判断 304"/>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06" name="テキスト ボックス 305"/>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121285</xdr:rowOff>
    </xdr:to>
    <xdr:cxnSp macro="">
      <xdr:nvCxnSpPr>
        <xdr:cNvPr id="307" name="直線コネクタ 306"/>
        <xdr:cNvCxnSpPr/>
      </xdr:nvCxnSpPr>
      <xdr:spPr>
        <a:xfrm>
          <a:off x="13893800" y="6436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08" name="フローチャート : 判断 307"/>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09" name="テキスト ボックス 308"/>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75565</xdr:rowOff>
    </xdr:from>
    <xdr:to>
      <xdr:col>20</xdr:col>
      <xdr:colOff>158750</xdr:colOff>
      <xdr:row>37</xdr:row>
      <xdr:rowOff>92710</xdr:rowOff>
    </xdr:to>
    <xdr:cxnSp macro="">
      <xdr:nvCxnSpPr>
        <xdr:cNvPr id="310" name="直線コネクタ 309"/>
        <xdr:cNvCxnSpPr/>
      </xdr:nvCxnSpPr>
      <xdr:spPr>
        <a:xfrm>
          <a:off x="13004800" y="6419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1" name="フローチャート : 判断 31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2" name="テキスト ボックス 31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3" name="フローチャート : 判断 312"/>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14" name="テキスト ボックス 313"/>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0" name="円/楕円 31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161925</xdr:rowOff>
    </xdr:from>
    <xdr:to>
      <xdr:col>22</xdr:col>
      <xdr:colOff>615950</xdr:colOff>
      <xdr:row>37</xdr:row>
      <xdr:rowOff>92075</xdr:rowOff>
    </xdr:to>
    <xdr:sp macro="" textlink="">
      <xdr:nvSpPr>
        <xdr:cNvPr id="322" name="円/楕円 321"/>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102252</xdr:rowOff>
    </xdr:from>
    <xdr:ext cx="736600" cy="259045"/>
    <xdr:sp macro="" textlink="">
      <xdr:nvSpPr>
        <xdr:cNvPr id="323" name="テキスト ボックス 322"/>
        <xdr:cNvSpPr txBox="1"/>
      </xdr:nvSpPr>
      <xdr:spPr>
        <a:xfrm>
          <a:off x="15290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70485</xdr:rowOff>
    </xdr:from>
    <xdr:to>
      <xdr:col>21</xdr:col>
      <xdr:colOff>412750</xdr:colOff>
      <xdr:row>38</xdr:row>
      <xdr:rowOff>635</xdr:rowOff>
    </xdr:to>
    <xdr:sp macro="" textlink="">
      <xdr:nvSpPr>
        <xdr:cNvPr id="324" name="円/楕円 323"/>
        <xdr:cNvSpPr/>
      </xdr:nvSpPr>
      <xdr:spPr>
        <a:xfrm>
          <a:off x="14732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156862</xdr:rowOff>
    </xdr:from>
    <xdr:ext cx="762000" cy="259045"/>
    <xdr:sp macro="" textlink="">
      <xdr:nvSpPr>
        <xdr:cNvPr id="325" name="テキスト ボックス 324"/>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6" name="円/楕円 32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7" name="テキスト ボックス 32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24765</xdr:rowOff>
    </xdr:from>
    <xdr:to>
      <xdr:col>19</xdr:col>
      <xdr:colOff>6350</xdr:colOff>
      <xdr:row>37</xdr:row>
      <xdr:rowOff>126365</xdr:rowOff>
    </xdr:to>
    <xdr:sp macro="" textlink="">
      <xdr:nvSpPr>
        <xdr:cNvPr id="328" name="円/楕円 327"/>
        <xdr:cNvSpPr/>
      </xdr:nvSpPr>
      <xdr:spPr>
        <a:xfrm>
          <a:off x="12954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136542</xdr:rowOff>
    </xdr:from>
    <xdr:ext cx="762000" cy="259045"/>
    <xdr:sp macro="" textlink="">
      <xdr:nvSpPr>
        <xdr:cNvPr id="329" name="テキスト ボックス 328"/>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公債費は前回に引き続き増加しており、増加率も高く、比率も悪化した。経常収支比率において人件費に次いで高い割合を占めている。今後も</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億円近い水準が続くことが確定しているため、他の経費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抑制は必須である。</a:t>
          </a:r>
          <a:r>
            <a:rPr kumimoji="1" lang="ja-JP" altLang="en-US" sz="1300">
              <a:solidFill>
                <a:schemeClr val="dk1"/>
              </a:solidFill>
              <a:effectLst/>
              <a:latin typeface="+mn-lt"/>
              <a:ea typeface="+mn-ea"/>
              <a:cs typeface="+mn-cs"/>
            </a:rPr>
            <a:t>公債費の水準が上がりすぎないよう地方債発行をコントロールしていく必要がある。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4" name="直線コネクタ 353"/>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5"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56" name="直線コネクタ 355"/>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7"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58" name="直線コネクタ 357"/>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78</xdr:row>
      <xdr:rowOff>3556</xdr:rowOff>
    </xdr:to>
    <xdr:cxnSp macro="">
      <xdr:nvCxnSpPr>
        <xdr:cNvPr id="359" name="直線コネクタ 358"/>
        <xdr:cNvCxnSpPr/>
      </xdr:nvCxnSpPr>
      <xdr:spPr>
        <a:xfrm>
          <a:off x="3987800" y="13335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1" name="フローチャート : 判断 36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143002</xdr:rowOff>
    </xdr:to>
    <xdr:cxnSp macro="">
      <xdr:nvCxnSpPr>
        <xdr:cNvPr id="362" name="直線コネクタ 361"/>
        <xdr:cNvCxnSpPr/>
      </xdr:nvCxnSpPr>
      <xdr:spPr>
        <a:xfrm flipV="1">
          <a:off x="3098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3" name="フローチャート : 判断 362"/>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4" name="テキスト ボックス 363"/>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143002</xdr:rowOff>
    </xdr:to>
    <xdr:cxnSp macro="">
      <xdr:nvCxnSpPr>
        <xdr:cNvPr id="365" name="直線コネクタ 364"/>
        <xdr:cNvCxnSpPr/>
      </xdr:nvCxnSpPr>
      <xdr:spPr>
        <a:xfrm>
          <a:off x="2209800" y="13234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6" name="フローチャート : 判断 36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67" name="テキスト ボックス 36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88137</xdr:rowOff>
    </xdr:to>
    <xdr:cxnSp macro="">
      <xdr:nvCxnSpPr>
        <xdr:cNvPr id="368" name="直線コネクタ 367"/>
        <xdr:cNvCxnSpPr/>
      </xdr:nvCxnSpPr>
      <xdr:spPr>
        <a:xfrm flipV="1">
          <a:off x="1320800" y="132349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69" name="フローチャート : 判断 368"/>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0" name="テキスト ボックス 36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1" name="フローチャート : 判断 370"/>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2" name="テキスト ボックス 371"/>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8" name="円/楕円 377"/>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79"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0" name="円/楕円 379"/>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1" name="テキスト ボックス 380"/>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2" name="円/楕円 381"/>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3" name="テキスト ボックス 382"/>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84" name="円/楕円 383"/>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85" name="テキスト ボックス 384"/>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86" name="円/楕円 385"/>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mn-lt"/>
            </a:rPr>
            <a:t>25</a:t>
          </a:r>
          <a:r>
            <a:rPr kumimoji="1" lang="ja-JP" altLang="en-US" sz="1200">
              <a:latin typeface="ＭＳ Ｐゴシック"/>
            </a:rPr>
            <a:t>年度の悪化は歳入の大幅な減少によるものであったが、それを除けば経常経費の増加が続いており、今年度の悪化もその延長にあるものであることが分かる。</a:t>
          </a:r>
          <a:endParaRPr kumimoji="1" lang="en-US" altLang="ja-JP" sz="1200">
            <a:latin typeface="ＭＳ Ｐゴシック"/>
          </a:endParaRPr>
        </a:p>
        <a:p>
          <a:r>
            <a:rPr kumimoji="1" lang="ja-JP" altLang="en-US" sz="1200">
              <a:latin typeface="ＭＳ Ｐゴシック"/>
            </a:rPr>
            <a:t>　財政力指数は類似団体内でも悪くないことから、経常一般財源（分母）は比較的大きいと思われる。これは、仮に類似団体と同じ比率であっても、人口規模からみれば手厚い歳出であることを意味する。類似団体平均より低い比率を目指すべきところ、今回のような高い比率となる状態は早急に改善する必要があ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3" name="直線コネクタ 412"/>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4"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5" name="直線コネクタ 414"/>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16"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17" name="直線コネクタ 416"/>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78</xdr:row>
      <xdr:rowOff>94996</xdr:rowOff>
    </xdr:to>
    <xdr:cxnSp macro="">
      <xdr:nvCxnSpPr>
        <xdr:cNvPr id="418" name="直線コネクタ 417"/>
        <xdr:cNvCxnSpPr/>
      </xdr:nvCxnSpPr>
      <xdr:spPr>
        <a:xfrm>
          <a:off x="15671800" y="13285215"/>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1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0" name="フローチャート : 判断 41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80</xdr:row>
      <xdr:rowOff>113285</xdr:rowOff>
    </xdr:to>
    <xdr:cxnSp macro="">
      <xdr:nvCxnSpPr>
        <xdr:cNvPr id="421" name="直線コネクタ 420"/>
        <xdr:cNvCxnSpPr/>
      </xdr:nvCxnSpPr>
      <xdr:spPr>
        <a:xfrm flipV="1">
          <a:off x="14782800" y="13285215"/>
          <a:ext cx="889000" cy="5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2" name="フローチャート : 判断 421"/>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3" name="テキスト ボックス 422"/>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80</xdr:row>
      <xdr:rowOff>113285</xdr:rowOff>
    </xdr:to>
    <xdr:cxnSp macro="">
      <xdr:nvCxnSpPr>
        <xdr:cNvPr id="424" name="直線コネクタ 423"/>
        <xdr:cNvCxnSpPr/>
      </xdr:nvCxnSpPr>
      <xdr:spPr>
        <a:xfrm>
          <a:off x="13893800" y="13152628"/>
          <a:ext cx="889000" cy="6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5" name="フローチャート : 判断 424"/>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6" name="テキスト ボックス 42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76</xdr:row>
      <xdr:rowOff>122428</xdr:rowOff>
    </xdr:to>
    <xdr:cxnSp macro="">
      <xdr:nvCxnSpPr>
        <xdr:cNvPr id="427" name="直線コネクタ 426"/>
        <xdr:cNvCxnSpPr/>
      </xdr:nvCxnSpPr>
      <xdr:spPr>
        <a:xfrm>
          <a:off x="13004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28" name="フローチャート : 判断 427"/>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29" name="テキスト ボックス 428"/>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0" name="フローチャート : 判断 42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1" name="テキスト ボックス 43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7" name="円/楕円 436"/>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16273</xdr:rowOff>
    </xdr:from>
    <xdr:ext cx="762000" cy="259045"/>
    <xdr:sp macro="" textlink="">
      <xdr:nvSpPr>
        <xdr:cNvPr id="438"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39" name="円/楕円 43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40" name="テキスト ボックス 439"/>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62485</xdr:rowOff>
    </xdr:from>
    <xdr:to>
      <xdr:col>21</xdr:col>
      <xdr:colOff>412750</xdr:colOff>
      <xdr:row>80</xdr:row>
      <xdr:rowOff>164085</xdr:rowOff>
    </xdr:to>
    <xdr:sp macro="" textlink="">
      <xdr:nvSpPr>
        <xdr:cNvPr id="441" name="円/楕円 440"/>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148862</xdr:rowOff>
    </xdr:from>
    <xdr:ext cx="762000" cy="259045"/>
    <xdr:sp macro="" textlink="">
      <xdr:nvSpPr>
        <xdr:cNvPr id="442" name="テキスト ボックス 441"/>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43" name="円/楕円 442"/>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4" name="テキスト ボックス 443"/>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5" name="円/楕円 444"/>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6" name="テキスト ボックス 445"/>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群馬県安中市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63411</xdr:rowOff>
    </xdr:from>
    <xdr:to>
      <xdr:col>4</xdr:col>
      <xdr:colOff>1117600</xdr:colOff>
      <xdr:row>16</xdr:row>
      <xdr:rowOff>63392</xdr:rowOff>
    </xdr:to>
    <xdr:cxnSp macro="">
      <xdr:nvCxnSpPr>
        <xdr:cNvPr id="50" name="直線コネクタ 49"/>
        <xdr:cNvCxnSpPr/>
      </xdr:nvCxnSpPr>
      <xdr:spPr bwMode="auto">
        <a:xfrm flipV="1">
          <a:off x="5003800" y="2682786"/>
          <a:ext cx="647700" cy="17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63392</xdr:rowOff>
    </xdr:from>
    <xdr:to>
      <xdr:col>4</xdr:col>
      <xdr:colOff>469900</xdr:colOff>
      <xdr:row>16</xdr:row>
      <xdr:rowOff>102254</xdr:rowOff>
    </xdr:to>
    <xdr:cxnSp macro="">
      <xdr:nvCxnSpPr>
        <xdr:cNvPr id="53" name="直線コネクタ 52"/>
        <xdr:cNvCxnSpPr/>
      </xdr:nvCxnSpPr>
      <xdr:spPr bwMode="auto">
        <a:xfrm flipV="1">
          <a:off x="4305300" y="285421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102254</xdr:rowOff>
    </xdr:from>
    <xdr:to>
      <xdr:col>3</xdr:col>
      <xdr:colOff>904875</xdr:colOff>
      <xdr:row>16</xdr:row>
      <xdr:rowOff>122123</xdr:rowOff>
    </xdr:to>
    <xdr:cxnSp macro="">
      <xdr:nvCxnSpPr>
        <xdr:cNvPr id="56" name="直線コネクタ 55"/>
        <xdr:cNvCxnSpPr/>
      </xdr:nvCxnSpPr>
      <xdr:spPr bwMode="auto">
        <a:xfrm flipV="1">
          <a:off x="3606800" y="2893079"/>
          <a:ext cx="698500" cy="1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106998</xdr:rowOff>
    </xdr:from>
    <xdr:to>
      <xdr:col>3</xdr:col>
      <xdr:colOff>206375</xdr:colOff>
      <xdr:row>16</xdr:row>
      <xdr:rowOff>122123</xdr:rowOff>
    </xdr:to>
    <xdr:cxnSp macro="">
      <xdr:nvCxnSpPr>
        <xdr:cNvPr id="59" name="直線コネクタ 58"/>
        <xdr:cNvCxnSpPr/>
      </xdr:nvCxnSpPr>
      <xdr:spPr bwMode="auto">
        <a:xfrm>
          <a:off x="2908300" y="2897823"/>
          <a:ext cx="6985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12611</xdr:rowOff>
    </xdr:from>
    <xdr:to>
      <xdr:col>5</xdr:col>
      <xdr:colOff>34925</xdr:colOff>
      <xdr:row>15</xdr:row>
      <xdr:rowOff>114211</xdr:rowOff>
    </xdr:to>
    <xdr:sp macro="" textlink="">
      <xdr:nvSpPr>
        <xdr:cNvPr id="69" name="円/楕円 68"/>
        <xdr:cNvSpPr/>
      </xdr:nvSpPr>
      <xdr:spPr bwMode="auto">
        <a:xfrm>
          <a:off x="5600700" y="263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29138</xdr:rowOff>
    </xdr:from>
    <xdr:ext cx="762000" cy="259045"/>
    <xdr:sp macro="" textlink="">
      <xdr:nvSpPr>
        <xdr:cNvPr id="70" name="人口1人当たり決算額の推移該当値テキスト130"/>
        <xdr:cNvSpPr txBox="1"/>
      </xdr:nvSpPr>
      <xdr:spPr>
        <a:xfrm>
          <a:off x="5740400" y="24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12592</xdr:rowOff>
    </xdr:from>
    <xdr:to>
      <xdr:col>4</xdr:col>
      <xdr:colOff>520700</xdr:colOff>
      <xdr:row>16</xdr:row>
      <xdr:rowOff>114192</xdr:rowOff>
    </xdr:to>
    <xdr:sp macro="" textlink="">
      <xdr:nvSpPr>
        <xdr:cNvPr id="71" name="円/楕円 70"/>
        <xdr:cNvSpPr/>
      </xdr:nvSpPr>
      <xdr:spPr bwMode="auto">
        <a:xfrm>
          <a:off x="4953000" y="280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124369</xdr:rowOff>
    </xdr:from>
    <xdr:ext cx="736600" cy="259045"/>
    <xdr:sp macro="" textlink="">
      <xdr:nvSpPr>
        <xdr:cNvPr id="72" name="テキスト ボックス 71"/>
        <xdr:cNvSpPr txBox="1"/>
      </xdr:nvSpPr>
      <xdr:spPr>
        <a:xfrm>
          <a:off x="4622800" y="257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51454</xdr:rowOff>
    </xdr:from>
    <xdr:to>
      <xdr:col>3</xdr:col>
      <xdr:colOff>955675</xdr:colOff>
      <xdr:row>16</xdr:row>
      <xdr:rowOff>153054</xdr:rowOff>
    </xdr:to>
    <xdr:sp macro="" textlink="">
      <xdr:nvSpPr>
        <xdr:cNvPr id="73" name="円/楕円 72"/>
        <xdr:cNvSpPr/>
      </xdr:nvSpPr>
      <xdr:spPr bwMode="auto">
        <a:xfrm>
          <a:off x="4254500" y="284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163231</xdr:rowOff>
    </xdr:from>
    <xdr:ext cx="762000" cy="259045"/>
    <xdr:sp macro="" textlink="">
      <xdr:nvSpPr>
        <xdr:cNvPr id="74" name="テキスト ボックス 73"/>
        <xdr:cNvSpPr txBox="1"/>
      </xdr:nvSpPr>
      <xdr:spPr>
        <a:xfrm>
          <a:off x="3924300" y="261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71323</xdr:rowOff>
    </xdr:from>
    <xdr:to>
      <xdr:col>3</xdr:col>
      <xdr:colOff>257175</xdr:colOff>
      <xdr:row>17</xdr:row>
      <xdr:rowOff>1473</xdr:rowOff>
    </xdr:to>
    <xdr:sp macro="" textlink="">
      <xdr:nvSpPr>
        <xdr:cNvPr id="75" name="円/楕円 74"/>
        <xdr:cNvSpPr/>
      </xdr:nvSpPr>
      <xdr:spPr bwMode="auto">
        <a:xfrm>
          <a:off x="3556000" y="286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157700</xdr:rowOff>
    </xdr:from>
    <xdr:ext cx="762000" cy="259045"/>
    <xdr:sp macro="" textlink="">
      <xdr:nvSpPr>
        <xdr:cNvPr id="76" name="テキスト ボックス 75"/>
        <xdr:cNvSpPr txBox="1"/>
      </xdr:nvSpPr>
      <xdr:spPr>
        <a:xfrm>
          <a:off x="3225800" y="29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56198</xdr:rowOff>
    </xdr:from>
    <xdr:to>
      <xdr:col>2</xdr:col>
      <xdr:colOff>692150</xdr:colOff>
      <xdr:row>16</xdr:row>
      <xdr:rowOff>157798</xdr:rowOff>
    </xdr:to>
    <xdr:sp macro="" textlink="">
      <xdr:nvSpPr>
        <xdr:cNvPr id="77" name="円/楕円 76"/>
        <xdr:cNvSpPr/>
      </xdr:nvSpPr>
      <xdr:spPr bwMode="auto">
        <a:xfrm>
          <a:off x="2857500" y="284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142575</xdr:rowOff>
    </xdr:from>
    <xdr:ext cx="762000" cy="259045"/>
    <xdr:sp macro="" textlink="">
      <xdr:nvSpPr>
        <xdr:cNvPr id="78" name="テキスト ボックス 77"/>
        <xdr:cNvSpPr txBox="1"/>
      </xdr:nvSpPr>
      <xdr:spPr>
        <a:xfrm>
          <a:off x="2527300" y="293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120305</xdr:rowOff>
    </xdr:from>
    <xdr:to>
      <xdr:col>4</xdr:col>
      <xdr:colOff>1117600</xdr:colOff>
      <xdr:row>35</xdr:row>
      <xdr:rowOff>180525</xdr:rowOff>
    </xdr:to>
    <xdr:cxnSp macro="">
      <xdr:nvCxnSpPr>
        <xdr:cNvPr id="113" name="直線コネクタ 112"/>
        <xdr:cNvCxnSpPr/>
      </xdr:nvCxnSpPr>
      <xdr:spPr bwMode="auto">
        <a:xfrm flipV="1">
          <a:off x="5003800" y="6730655"/>
          <a:ext cx="647700" cy="6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180525</xdr:rowOff>
    </xdr:from>
    <xdr:to>
      <xdr:col>4</xdr:col>
      <xdr:colOff>469900</xdr:colOff>
      <xdr:row>35</xdr:row>
      <xdr:rowOff>253285</xdr:rowOff>
    </xdr:to>
    <xdr:cxnSp macro="">
      <xdr:nvCxnSpPr>
        <xdr:cNvPr id="116" name="直線コネクタ 115"/>
        <xdr:cNvCxnSpPr/>
      </xdr:nvCxnSpPr>
      <xdr:spPr bwMode="auto">
        <a:xfrm flipV="1">
          <a:off x="4305300" y="6790875"/>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214260</xdr:rowOff>
    </xdr:from>
    <xdr:to>
      <xdr:col>3</xdr:col>
      <xdr:colOff>904875</xdr:colOff>
      <xdr:row>35</xdr:row>
      <xdr:rowOff>253285</xdr:rowOff>
    </xdr:to>
    <xdr:cxnSp macro="">
      <xdr:nvCxnSpPr>
        <xdr:cNvPr id="119" name="直線コネクタ 118"/>
        <xdr:cNvCxnSpPr/>
      </xdr:nvCxnSpPr>
      <xdr:spPr bwMode="auto">
        <a:xfrm>
          <a:off x="3606800" y="6824610"/>
          <a:ext cx="6985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69686</xdr:rowOff>
    </xdr:from>
    <xdr:to>
      <xdr:col>3</xdr:col>
      <xdr:colOff>206375</xdr:colOff>
      <xdr:row>35</xdr:row>
      <xdr:rowOff>214260</xdr:rowOff>
    </xdr:to>
    <xdr:cxnSp macro="">
      <xdr:nvCxnSpPr>
        <xdr:cNvPr id="122" name="直線コネクタ 121"/>
        <xdr:cNvCxnSpPr/>
      </xdr:nvCxnSpPr>
      <xdr:spPr bwMode="auto">
        <a:xfrm>
          <a:off x="2908300" y="6680036"/>
          <a:ext cx="698500" cy="14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69505</xdr:rowOff>
    </xdr:from>
    <xdr:to>
      <xdr:col>5</xdr:col>
      <xdr:colOff>34925</xdr:colOff>
      <xdr:row>35</xdr:row>
      <xdr:rowOff>171105</xdr:rowOff>
    </xdr:to>
    <xdr:sp macro="" textlink="">
      <xdr:nvSpPr>
        <xdr:cNvPr id="132" name="円/楕円 131"/>
        <xdr:cNvSpPr/>
      </xdr:nvSpPr>
      <xdr:spPr bwMode="auto">
        <a:xfrm>
          <a:off x="56007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257482</xdr:rowOff>
    </xdr:from>
    <xdr:ext cx="762000" cy="259045"/>
    <xdr:sp macro="" textlink="">
      <xdr:nvSpPr>
        <xdr:cNvPr id="133" name="人口1人当たり決算額の推移該当値テキスト445"/>
        <xdr:cNvSpPr txBox="1"/>
      </xdr:nvSpPr>
      <xdr:spPr>
        <a:xfrm>
          <a:off x="5740400" y="652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129725</xdr:rowOff>
    </xdr:from>
    <xdr:to>
      <xdr:col>4</xdr:col>
      <xdr:colOff>520700</xdr:colOff>
      <xdr:row>35</xdr:row>
      <xdr:rowOff>231325</xdr:rowOff>
    </xdr:to>
    <xdr:sp macro="" textlink="">
      <xdr:nvSpPr>
        <xdr:cNvPr id="134" name="円/楕円 133"/>
        <xdr:cNvSpPr/>
      </xdr:nvSpPr>
      <xdr:spPr bwMode="auto">
        <a:xfrm>
          <a:off x="4953000" y="674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216102</xdr:rowOff>
    </xdr:from>
    <xdr:ext cx="736600" cy="259045"/>
    <xdr:sp macro="" textlink="">
      <xdr:nvSpPr>
        <xdr:cNvPr id="135" name="テキスト ボックス 134"/>
        <xdr:cNvSpPr txBox="1"/>
      </xdr:nvSpPr>
      <xdr:spPr>
        <a:xfrm>
          <a:off x="4622800" y="682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202485</xdr:rowOff>
    </xdr:from>
    <xdr:to>
      <xdr:col>3</xdr:col>
      <xdr:colOff>955675</xdr:colOff>
      <xdr:row>35</xdr:row>
      <xdr:rowOff>304085</xdr:rowOff>
    </xdr:to>
    <xdr:sp macro="" textlink="">
      <xdr:nvSpPr>
        <xdr:cNvPr id="136" name="円/楕円 135"/>
        <xdr:cNvSpPr/>
      </xdr:nvSpPr>
      <xdr:spPr bwMode="auto">
        <a:xfrm>
          <a:off x="4254500" y="6812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288862</xdr:rowOff>
    </xdr:from>
    <xdr:ext cx="762000" cy="259045"/>
    <xdr:sp macro="" textlink="">
      <xdr:nvSpPr>
        <xdr:cNvPr id="137" name="テキスト ボックス 136"/>
        <xdr:cNvSpPr txBox="1"/>
      </xdr:nvSpPr>
      <xdr:spPr>
        <a:xfrm>
          <a:off x="3924300" y="689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163460</xdr:rowOff>
    </xdr:from>
    <xdr:to>
      <xdr:col>3</xdr:col>
      <xdr:colOff>257175</xdr:colOff>
      <xdr:row>35</xdr:row>
      <xdr:rowOff>265060</xdr:rowOff>
    </xdr:to>
    <xdr:sp macro="" textlink="">
      <xdr:nvSpPr>
        <xdr:cNvPr id="138" name="円/楕円 137"/>
        <xdr:cNvSpPr/>
      </xdr:nvSpPr>
      <xdr:spPr bwMode="auto">
        <a:xfrm>
          <a:off x="3556000" y="677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249837</xdr:rowOff>
    </xdr:from>
    <xdr:ext cx="762000" cy="259045"/>
    <xdr:sp macro="" textlink="">
      <xdr:nvSpPr>
        <xdr:cNvPr id="139" name="テキスト ボックス 138"/>
        <xdr:cNvSpPr txBox="1"/>
      </xdr:nvSpPr>
      <xdr:spPr>
        <a:xfrm>
          <a:off x="3225800" y="686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18886</xdr:rowOff>
    </xdr:from>
    <xdr:to>
      <xdr:col>2</xdr:col>
      <xdr:colOff>692150</xdr:colOff>
      <xdr:row>35</xdr:row>
      <xdr:rowOff>120486</xdr:rowOff>
    </xdr:to>
    <xdr:sp macro="" textlink="">
      <xdr:nvSpPr>
        <xdr:cNvPr id="140" name="円/楕円 139"/>
        <xdr:cNvSpPr/>
      </xdr:nvSpPr>
      <xdr:spPr bwMode="auto">
        <a:xfrm>
          <a:off x="2857500" y="662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105263</xdr:rowOff>
    </xdr:from>
    <xdr:ext cx="762000" cy="259045"/>
    <xdr:sp macro="" textlink="">
      <xdr:nvSpPr>
        <xdr:cNvPr id="141" name="テキスト ボックス 140"/>
        <xdr:cNvSpPr txBox="1"/>
      </xdr:nvSpPr>
      <xdr:spPr>
        <a:xfrm>
          <a:off x="2527300" y="67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60,317
59,858
276.31
27,088,280
26,238,899
819,318
15,114,673
26,996,138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53906</xdr:rowOff>
    </xdr:from>
    <xdr:to>
      <xdr:col>6</xdr:col>
      <xdr:colOff>511175</xdr:colOff>
      <xdr:row>35</xdr:row>
      <xdr:rowOff>94026</xdr:rowOff>
    </xdr:to>
    <xdr:cxnSp macro="">
      <xdr:nvCxnSpPr>
        <xdr:cNvPr id="59" name="直線コネクタ 58"/>
        <xdr:cNvCxnSpPr/>
      </xdr:nvCxnSpPr>
      <xdr:spPr>
        <a:xfrm flipV="1">
          <a:off x="3797300" y="6054656"/>
          <a:ext cx="8382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94026</xdr:rowOff>
    </xdr:from>
    <xdr:to>
      <xdr:col>5</xdr:col>
      <xdr:colOff>358775</xdr:colOff>
      <xdr:row>35</xdr:row>
      <xdr:rowOff>127310</xdr:rowOff>
    </xdr:to>
    <xdr:cxnSp macro="">
      <xdr:nvCxnSpPr>
        <xdr:cNvPr id="62" name="直線コネクタ 61"/>
        <xdr:cNvCxnSpPr/>
      </xdr:nvCxnSpPr>
      <xdr:spPr>
        <a:xfrm flipV="1">
          <a:off x="2908300" y="6094776"/>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122829</xdr:rowOff>
    </xdr:from>
    <xdr:to>
      <xdr:col>4</xdr:col>
      <xdr:colOff>155575</xdr:colOff>
      <xdr:row>35</xdr:row>
      <xdr:rowOff>127310</xdr:rowOff>
    </xdr:to>
    <xdr:cxnSp macro="">
      <xdr:nvCxnSpPr>
        <xdr:cNvPr id="65" name="直線コネクタ 64"/>
        <xdr:cNvCxnSpPr/>
      </xdr:nvCxnSpPr>
      <xdr:spPr>
        <a:xfrm>
          <a:off x="2019300" y="6123579"/>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60330</xdr:rowOff>
    </xdr:from>
    <xdr:to>
      <xdr:col>2</xdr:col>
      <xdr:colOff>638175</xdr:colOff>
      <xdr:row>35</xdr:row>
      <xdr:rowOff>122829</xdr:rowOff>
    </xdr:to>
    <xdr:cxnSp macro="">
      <xdr:nvCxnSpPr>
        <xdr:cNvPr id="68" name="直線コネクタ 67"/>
        <xdr:cNvCxnSpPr/>
      </xdr:nvCxnSpPr>
      <xdr:spPr>
        <a:xfrm>
          <a:off x="1130300" y="6061080"/>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3106</xdr:rowOff>
    </xdr:from>
    <xdr:to>
      <xdr:col>6</xdr:col>
      <xdr:colOff>561975</xdr:colOff>
      <xdr:row>35</xdr:row>
      <xdr:rowOff>104706</xdr:rowOff>
    </xdr:to>
    <xdr:sp macro="" textlink="">
      <xdr:nvSpPr>
        <xdr:cNvPr id="78" name="円/楕円 77"/>
        <xdr:cNvSpPr/>
      </xdr:nvSpPr>
      <xdr:spPr>
        <a:xfrm>
          <a:off x="45847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25983</xdr:rowOff>
    </xdr:from>
    <xdr:ext cx="534377" cy="259045"/>
    <xdr:sp macro="" textlink="">
      <xdr:nvSpPr>
        <xdr:cNvPr id="79" name="人件費該当値テキスト"/>
        <xdr:cNvSpPr txBox="1"/>
      </xdr:nvSpPr>
      <xdr:spPr>
        <a:xfrm>
          <a:off x="4686300" y="58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43226</xdr:rowOff>
    </xdr:from>
    <xdr:to>
      <xdr:col>5</xdr:col>
      <xdr:colOff>409575</xdr:colOff>
      <xdr:row>35</xdr:row>
      <xdr:rowOff>144826</xdr:rowOff>
    </xdr:to>
    <xdr:sp macro="" textlink="">
      <xdr:nvSpPr>
        <xdr:cNvPr id="80" name="円/楕円 79"/>
        <xdr:cNvSpPr/>
      </xdr:nvSpPr>
      <xdr:spPr>
        <a:xfrm>
          <a:off x="3746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135953</xdr:rowOff>
    </xdr:from>
    <xdr:ext cx="534377" cy="259045"/>
    <xdr:sp macro="" textlink="">
      <xdr:nvSpPr>
        <xdr:cNvPr id="81" name="テキスト ボックス 80"/>
        <xdr:cNvSpPr txBox="1"/>
      </xdr:nvSpPr>
      <xdr:spPr>
        <a:xfrm>
          <a:off x="3530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76510</xdr:rowOff>
    </xdr:from>
    <xdr:to>
      <xdr:col>4</xdr:col>
      <xdr:colOff>206375</xdr:colOff>
      <xdr:row>36</xdr:row>
      <xdr:rowOff>6660</xdr:rowOff>
    </xdr:to>
    <xdr:sp macro="" textlink="">
      <xdr:nvSpPr>
        <xdr:cNvPr id="82" name="円/楕円 81"/>
        <xdr:cNvSpPr/>
      </xdr:nvSpPr>
      <xdr:spPr>
        <a:xfrm>
          <a:off x="2857500" y="60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169237</xdr:rowOff>
    </xdr:from>
    <xdr:ext cx="534377" cy="259045"/>
    <xdr:sp macro="" textlink="">
      <xdr:nvSpPr>
        <xdr:cNvPr id="83" name="テキスト ボックス 82"/>
        <xdr:cNvSpPr txBox="1"/>
      </xdr:nvSpPr>
      <xdr:spPr>
        <a:xfrm>
          <a:off x="2641111" y="61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72029</xdr:rowOff>
    </xdr:from>
    <xdr:to>
      <xdr:col>3</xdr:col>
      <xdr:colOff>3175</xdr:colOff>
      <xdr:row>36</xdr:row>
      <xdr:rowOff>2179</xdr:rowOff>
    </xdr:to>
    <xdr:sp macro="" textlink="">
      <xdr:nvSpPr>
        <xdr:cNvPr id="84" name="円/楕円 83"/>
        <xdr:cNvSpPr/>
      </xdr:nvSpPr>
      <xdr:spPr>
        <a:xfrm>
          <a:off x="1968500" y="60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164756</xdr:rowOff>
    </xdr:from>
    <xdr:ext cx="534377" cy="259045"/>
    <xdr:sp macro="" textlink="">
      <xdr:nvSpPr>
        <xdr:cNvPr id="85" name="テキスト ボックス 84"/>
        <xdr:cNvSpPr txBox="1"/>
      </xdr:nvSpPr>
      <xdr:spPr>
        <a:xfrm>
          <a:off x="1752111" y="61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9530</xdr:rowOff>
    </xdr:from>
    <xdr:to>
      <xdr:col>1</xdr:col>
      <xdr:colOff>485775</xdr:colOff>
      <xdr:row>35</xdr:row>
      <xdr:rowOff>111130</xdr:rowOff>
    </xdr:to>
    <xdr:sp macro="" textlink="">
      <xdr:nvSpPr>
        <xdr:cNvPr id="86" name="円/楕円 85"/>
        <xdr:cNvSpPr/>
      </xdr:nvSpPr>
      <xdr:spPr>
        <a:xfrm>
          <a:off x="1079500" y="60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102257</xdr:rowOff>
    </xdr:from>
    <xdr:ext cx="534377" cy="259045"/>
    <xdr:sp macro="" textlink="">
      <xdr:nvSpPr>
        <xdr:cNvPr id="87" name="テキスト ボックス 86"/>
        <xdr:cNvSpPr txBox="1"/>
      </xdr:nvSpPr>
      <xdr:spPr>
        <a:xfrm>
          <a:off x="863111" y="61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91828</xdr:rowOff>
    </xdr:from>
    <xdr:to>
      <xdr:col>6</xdr:col>
      <xdr:colOff>511175</xdr:colOff>
      <xdr:row>55</xdr:row>
      <xdr:rowOff>146996</xdr:rowOff>
    </xdr:to>
    <xdr:cxnSp macro="">
      <xdr:nvCxnSpPr>
        <xdr:cNvPr id="117" name="直線コネクタ 116"/>
        <xdr:cNvCxnSpPr/>
      </xdr:nvCxnSpPr>
      <xdr:spPr>
        <a:xfrm flipV="1">
          <a:off x="3797300" y="9521578"/>
          <a:ext cx="8382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146996</xdr:rowOff>
    </xdr:from>
    <xdr:to>
      <xdr:col>5</xdr:col>
      <xdr:colOff>358775</xdr:colOff>
      <xdr:row>56</xdr:row>
      <xdr:rowOff>33172</xdr:rowOff>
    </xdr:to>
    <xdr:cxnSp macro="">
      <xdr:nvCxnSpPr>
        <xdr:cNvPr id="120" name="直線コネクタ 119"/>
        <xdr:cNvCxnSpPr/>
      </xdr:nvCxnSpPr>
      <xdr:spPr>
        <a:xfrm flipV="1">
          <a:off x="2908300" y="9576746"/>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33172</xdr:rowOff>
    </xdr:from>
    <xdr:to>
      <xdr:col>4</xdr:col>
      <xdr:colOff>155575</xdr:colOff>
      <xdr:row>56</xdr:row>
      <xdr:rowOff>47460</xdr:rowOff>
    </xdr:to>
    <xdr:cxnSp macro="">
      <xdr:nvCxnSpPr>
        <xdr:cNvPr id="123" name="直線コネクタ 122"/>
        <xdr:cNvCxnSpPr/>
      </xdr:nvCxnSpPr>
      <xdr:spPr>
        <a:xfrm flipV="1">
          <a:off x="2019300" y="963437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47460</xdr:rowOff>
    </xdr:from>
    <xdr:to>
      <xdr:col>2</xdr:col>
      <xdr:colOff>638175</xdr:colOff>
      <xdr:row>56</xdr:row>
      <xdr:rowOff>63576</xdr:rowOff>
    </xdr:to>
    <xdr:cxnSp macro="">
      <xdr:nvCxnSpPr>
        <xdr:cNvPr id="126" name="直線コネクタ 125"/>
        <xdr:cNvCxnSpPr/>
      </xdr:nvCxnSpPr>
      <xdr:spPr>
        <a:xfrm flipV="1">
          <a:off x="1130300" y="964866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41028</xdr:rowOff>
    </xdr:from>
    <xdr:to>
      <xdr:col>6</xdr:col>
      <xdr:colOff>561975</xdr:colOff>
      <xdr:row>55</xdr:row>
      <xdr:rowOff>142628</xdr:rowOff>
    </xdr:to>
    <xdr:sp macro="" textlink="">
      <xdr:nvSpPr>
        <xdr:cNvPr id="136" name="円/楕円 135"/>
        <xdr:cNvSpPr/>
      </xdr:nvSpPr>
      <xdr:spPr>
        <a:xfrm>
          <a:off x="4584700" y="94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19455</xdr:rowOff>
    </xdr:from>
    <xdr:ext cx="534377" cy="259045"/>
    <xdr:sp macro="" textlink="">
      <xdr:nvSpPr>
        <xdr:cNvPr id="137" name="物件費該当値テキスト"/>
        <xdr:cNvSpPr txBox="1"/>
      </xdr:nvSpPr>
      <xdr:spPr>
        <a:xfrm>
          <a:off x="4686300" y="94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96196</xdr:rowOff>
    </xdr:from>
    <xdr:to>
      <xdr:col>5</xdr:col>
      <xdr:colOff>409575</xdr:colOff>
      <xdr:row>56</xdr:row>
      <xdr:rowOff>26346</xdr:rowOff>
    </xdr:to>
    <xdr:sp macro="" textlink="">
      <xdr:nvSpPr>
        <xdr:cNvPr id="138" name="円/楕円 137"/>
        <xdr:cNvSpPr/>
      </xdr:nvSpPr>
      <xdr:spPr>
        <a:xfrm>
          <a:off x="3746500" y="9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17473</xdr:rowOff>
    </xdr:from>
    <xdr:ext cx="534377" cy="259045"/>
    <xdr:sp macro="" textlink="">
      <xdr:nvSpPr>
        <xdr:cNvPr id="139" name="テキスト ボックス 138"/>
        <xdr:cNvSpPr txBox="1"/>
      </xdr:nvSpPr>
      <xdr:spPr>
        <a:xfrm>
          <a:off x="3530111" y="96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153822</xdr:rowOff>
    </xdr:from>
    <xdr:to>
      <xdr:col>4</xdr:col>
      <xdr:colOff>206375</xdr:colOff>
      <xdr:row>56</xdr:row>
      <xdr:rowOff>83972</xdr:rowOff>
    </xdr:to>
    <xdr:sp macro="" textlink="">
      <xdr:nvSpPr>
        <xdr:cNvPr id="140" name="円/楕円 139"/>
        <xdr:cNvSpPr/>
      </xdr:nvSpPr>
      <xdr:spPr>
        <a:xfrm>
          <a:off x="2857500" y="95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75099</xdr:rowOff>
    </xdr:from>
    <xdr:ext cx="534377" cy="259045"/>
    <xdr:sp macro="" textlink="">
      <xdr:nvSpPr>
        <xdr:cNvPr id="141" name="テキスト ボックス 140"/>
        <xdr:cNvSpPr txBox="1"/>
      </xdr:nvSpPr>
      <xdr:spPr>
        <a:xfrm>
          <a:off x="2641111" y="96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168110</xdr:rowOff>
    </xdr:from>
    <xdr:to>
      <xdr:col>3</xdr:col>
      <xdr:colOff>3175</xdr:colOff>
      <xdr:row>56</xdr:row>
      <xdr:rowOff>98260</xdr:rowOff>
    </xdr:to>
    <xdr:sp macro="" textlink="">
      <xdr:nvSpPr>
        <xdr:cNvPr id="142" name="円/楕円 141"/>
        <xdr:cNvSpPr/>
      </xdr:nvSpPr>
      <xdr:spPr>
        <a:xfrm>
          <a:off x="1968500" y="95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89387</xdr:rowOff>
    </xdr:from>
    <xdr:ext cx="534377" cy="259045"/>
    <xdr:sp macro="" textlink="">
      <xdr:nvSpPr>
        <xdr:cNvPr id="143" name="テキスト ボックス 142"/>
        <xdr:cNvSpPr txBox="1"/>
      </xdr:nvSpPr>
      <xdr:spPr>
        <a:xfrm>
          <a:off x="1752111" y="96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12776</xdr:rowOff>
    </xdr:from>
    <xdr:to>
      <xdr:col>1</xdr:col>
      <xdr:colOff>485775</xdr:colOff>
      <xdr:row>56</xdr:row>
      <xdr:rowOff>114376</xdr:rowOff>
    </xdr:to>
    <xdr:sp macro="" textlink="">
      <xdr:nvSpPr>
        <xdr:cNvPr id="144" name="円/楕円 143"/>
        <xdr:cNvSpPr/>
      </xdr:nvSpPr>
      <xdr:spPr>
        <a:xfrm>
          <a:off x="1079500" y="96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105503</xdr:rowOff>
    </xdr:from>
    <xdr:ext cx="534377" cy="259045"/>
    <xdr:sp macro="" textlink="">
      <xdr:nvSpPr>
        <xdr:cNvPr id="145" name="テキスト ボックス 144"/>
        <xdr:cNvSpPr txBox="1"/>
      </xdr:nvSpPr>
      <xdr:spPr>
        <a:xfrm>
          <a:off x="863111" y="97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75529</xdr:rowOff>
    </xdr:from>
    <xdr:to>
      <xdr:col>6</xdr:col>
      <xdr:colOff>511175</xdr:colOff>
      <xdr:row>73</xdr:row>
      <xdr:rowOff>155049</xdr:rowOff>
    </xdr:to>
    <xdr:cxnSp macro="">
      <xdr:nvCxnSpPr>
        <xdr:cNvPr id="176" name="直線コネクタ 175"/>
        <xdr:cNvCxnSpPr/>
      </xdr:nvCxnSpPr>
      <xdr:spPr>
        <a:xfrm flipV="1">
          <a:off x="3797300" y="12248479"/>
          <a:ext cx="838200" cy="4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150313</xdr:rowOff>
    </xdr:from>
    <xdr:to>
      <xdr:col>5</xdr:col>
      <xdr:colOff>358775</xdr:colOff>
      <xdr:row>73</xdr:row>
      <xdr:rowOff>155049</xdr:rowOff>
    </xdr:to>
    <xdr:cxnSp macro="">
      <xdr:nvCxnSpPr>
        <xdr:cNvPr id="179" name="直線コネクタ 178"/>
        <xdr:cNvCxnSpPr/>
      </xdr:nvCxnSpPr>
      <xdr:spPr>
        <a:xfrm>
          <a:off x="2908300" y="12494713"/>
          <a:ext cx="889000" cy="17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150313</xdr:rowOff>
    </xdr:from>
    <xdr:to>
      <xdr:col>4</xdr:col>
      <xdr:colOff>155575</xdr:colOff>
      <xdr:row>73</xdr:row>
      <xdr:rowOff>153089</xdr:rowOff>
    </xdr:to>
    <xdr:cxnSp macro="">
      <xdr:nvCxnSpPr>
        <xdr:cNvPr id="182" name="直線コネクタ 181"/>
        <xdr:cNvCxnSpPr/>
      </xdr:nvCxnSpPr>
      <xdr:spPr>
        <a:xfrm flipV="1">
          <a:off x="2019300" y="12494713"/>
          <a:ext cx="889000" cy="1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86306</xdr:rowOff>
    </xdr:from>
    <xdr:to>
      <xdr:col>2</xdr:col>
      <xdr:colOff>638175</xdr:colOff>
      <xdr:row>73</xdr:row>
      <xdr:rowOff>153089</xdr:rowOff>
    </xdr:to>
    <xdr:cxnSp macro="">
      <xdr:nvCxnSpPr>
        <xdr:cNvPr id="185" name="直線コネクタ 184"/>
        <xdr:cNvCxnSpPr/>
      </xdr:nvCxnSpPr>
      <xdr:spPr>
        <a:xfrm>
          <a:off x="1130300" y="12602156"/>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24729</xdr:rowOff>
    </xdr:from>
    <xdr:to>
      <xdr:col>6</xdr:col>
      <xdr:colOff>561975</xdr:colOff>
      <xdr:row>71</xdr:row>
      <xdr:rowOff>126329</xdr:rowOff>
    </xdr:to>
    <xdr:sp macro="" textlink="">
      <xdr:nvSpPr>
        <xdr:cNvPr id="195" name="円/楕円 194"/>
        <xdr:cNvSpPr/>
      </xdr:nvSpPr>
      <xdr:spPr>
        <a:xfrm>
          <a:off x="4584700" y="121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47606</xdr:rowOff>
    </xdr:from>
    <xdr:ext cx="469744" cy="259045"/>
    <xdr:sp macro="" textlink="">
      <xdr:nvSpPr>
        <xdr:cNvPr id="196" name="維持補修費該当値テキスト"/>
        <xdr:cNvSpPr txBox="1"/>
      </xdr:nvSpPr>
      <xdr:spPr>
        <a:xfrm>
          <a:off x="4686300" y="1204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104249</xdr:rowOff>
    </xdr:from>
    <xdr:to>
      <xdr:col>5</xdr:col>
      <xdr:colOff>409575</xdr:colOff>
      <xdr:row>74</xdr:row>
      <xdr:rowOff>34399</xdr:rowOff>
    </xdr:to>
    <xdr:sp macro="" textlink="">
      <xdr:nvSpPr>
        <xdr:cNvPr id="197" name="円/楕円 196"/>
        <xdr:cNvSpPr/>
      </xdr:nvSpPr>
      <xdr:spPr>
        <a:xfrm>
          <a:off x="3746500" y="126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50926</xdr:rowOff>
    </xdr:from>
    <xdr:ext cx="469744" cy="259045"/>
    <xdr:sp macro="" textlink="">
      <xdr:nvSpPr>
        <xdr:cNvPr id="198" name="テキスト ボックス 197"/>
        <xdr:cNvSpPr txBox="1"/>
      </xdr:nvSpPr>
      <xdr:spPr>
        <a:xfrm>
          <a:off x="3562427" y="1239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99513</xdr:rowOff>
    </xdr:from>
    <xdr:to>
      <xdr:col>4</xdr:col>
      <xdr:colOff>206375</xdr:colOff>
      <xdr:row>73</xdr:row>
      <xdr:rowOff>29663</xdr:rowOff>
    </xdr:to>
    <xdr:sp macro="" textlink="">
      <xdr:nvSpPr>
        <xdr:cNvPr id="199" name="円/楕円 198"/>
        <xdr:cNvSpPr/>
      </xdr:nvSpPr>
      <xdr:spPr>
        <a:xfrm>
          <a:off x="2857500" y="124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46190</xdr:rowOff>
    </xdr:from>
    <xdr:ext cx="469744" cy="259045"/>
    <xdr:sp macro="" textlink="">
      <xdr:nvSpPr>
        <xdr:cNvPr id="200" name="テキスト ボックス 199"/>
        <xdr:cNvSpPr txBox="1"/>
      </xdr:nvSpPr>
      <xdr:spPr>
        <a:xfrm>
          <a:off x="2673427" y="122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102289</xdr:rowOff>
    </xdr:from>
    <xdr:to>
      <xdr:col>3</xdr:col>
      <xdr:colOff>3175</xdr:colOff>
      <xdr:row>74</xdr:row>
      <xdr:rowOff>32439</xdr:rowOff>
    </xdr:to>
    <xdr:sp macro="" textlink="">
      <xdr:nvSpPr>
        <xdr:cNvPr id="201" name="円/楕円 200"/>
        <xdr:cNvSpPr/>
      </xdr:nvSpPr>
      <xdr:spPr>
        <a:xfrm>
          <a:off x="1968500" y="126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48966</xdr:rowOff>
    </xdr:from>
    <xdr:ext cx="469744" cy="259045"/>
    <xdr:sp macro="" textlink="">
      <xdr:nvSpPr>
        <xdr:cNvPr id="202" name="テキスト ボックス 201"/>
        <xdr:cNvSpPr txBox="1"/>
      </xdr:nvSpPr>
      <xdr:spPr>
        <a:xfrm>
          <a:off x="1784427" y="123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35506</xdr:rowOff>
    </xdr:from>
    <xdr:to>
      <xdr:col>1</xdr:col>
      <xdr:colOff>485775</xdr:colOff>
      <xdr:row>73</xdr:row>
      <xdr:rowOff>137106</xdr:rowOff>
    </xdr:to>
    <xdr:sp macro="" textlink="">
      <xdr:nvSpPr>
        <xdr:cNvPr id="203" name="円/楕円 202"/>
        <xdr:cNvSpPr/>
      </xdr:nvSpPr>
      <xdr:spPr>
        <a:xfrm>
          <a:off x="1079500" y="125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153633</xdr:rowOff>
    </xdr:from>
    <xdr:ext cx="469744" cy="259045"/>
    <xdr:sp macro="" textlink="">
      <xdr:nvSpPr>
        <xdr:cNvPr id="204" name="テキスト ボックス 203"/>
        <xdr:cNvSpPr txBox="1"/>
      </xdr:nvSpPr>
      <xdr:spPr>
        <a:xfrm>
          <a:off x="895427" y="123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83846</xdr:rowOff>
    </xdr:from>
    <xdr:to>
      <xdr:col>6</xdr:col>
      <xdr:colOff>511175</xdr:colOff>
      <xdr:row>94</xdr:row>
      <xdr:rowOff>142500</xdr:rowOff>
    </xdr:to>
    <xdr:cxnSp macro="">
      <xdr:nvCxnSpPr>
        <xdr:cNvPr id="234" name="直線コネクタ 233"/>
        <xdr:cNvCxnSpPr/>
      </xdr:nvCxnSpPr>
      <xdr:spPr>
        <a:xfrm flipV="1">
          <a:off x="3797300" y="16200146"/>
          <a:ext cx="838200" cy="5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142500</xdr:rowOff>
    </xdr:from>
    <xdr:to>
      <xdr:col>5</xdr:col>
      <xdr:colOff>358775</xdr:colOff>
      <xdr:row>95</xdr:row>
      <xdr:rowOff>64129</xdr:rowOff>
    </xdr:to>
    <xdr:cxnSp macro="">
      <xdr:nvCxnSpPr>
        <xdr:cNvPr id="237" name="直線コネクタ 236"/>
        <xdr:cNvCxnSpPr/>
      </xdr:nvCxnSpPr>
      <xdr:spPr>
        <a:xfrm flipV="1">
          <a:off x="2908300" y="16258800"/>
          <a:ext cx="889000" cy="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64129</xdr:rowOff>
    </xdr:from>
    <xdr:to>
      <xdr:col>4</xdr:col>
      <xdr:colOff>155575</xdr:colOff>
      <xdr:row>95</xdr:row>
      <xdr:rowOff>77502</xdr:rowOff>
    </xdr:to>
    <xdr:cxnSp macro="">
      <xdr:nvCxnSpPr>
        <xdr:cNvPr id="240" name="直線コネクタ 239"/>
        <xdr:cNvCxnSpPr/>
      </xdr:nvCxnSpPr>
      <xdr:spPr>
        <a:xfrm flipV="1">
          <a:off x="2019300" y="16351879"/>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77502</xdr:rowOff>
    </xdr:from>
    <xdr:to>
      <xdr:col>2</xdr:col>
      <xdr:colOff>638175</xdr:colOff>
      <xdr:row>95</xdr:row>
      <xdr:rowOff>94838</xdr:rowOff>
    </xdr:to>
    <xdr:cxnSp macro="">
      <xdr:nvCxnSpPr>
        <xdr:cNvPr id="243" name="直線コネクタ 242"/>
        <xdr:cNvCxnSpPr/>
      </xdr:nvCxnSpPr>
      <xdr:spPr>
        <a:xfrm flipV="1">
          <a:off x="1130300" y="16365252"/>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33046</xdr:rowOff>
    </xdr:from>
    <xdr:to>
      <xdr:col>6</xdr:col>
      <xdr:colOff>561975</xdr:colOff>
      <xdr:row>94</xdr:row>
      <xdr:rowOff>134646</xdr:rowOff>
    </xdr:to>
    <xdr:sp macro="" textlink="">
      <xdr:nvSpPr>
        <xdr:cNvPr id="253" name="円/楕円 252"/>
        <xdr:cNvSpPr/>
      </xdr:nvSpPr>
      <xdr:spPr>
        <a:xfrm>
          <a:off x="4584700" y="161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55923</xdr:rowOff>
    </xdr:from>
    <xdr:ext cx="534377" cy="259045"/>
    <xdr:sp macro="" textlink="">
      <xdr:nvSpPr>
        <xdr:cNvPr id="254" name="扶助費該当値テキスト"/>
        <xdr:cNvSpPr txBox="1"/>
      </xdr:nvSpPr>
      <xdr:spPr>
        <a:xfrm>
          <a:off x="4686300"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91700</xdr:rowOff>
    </xdr:from>
    <xdr:to>
      <xdr:col>5</xdr:col>
      <xdr:colOff>409575</xdr:colOff>
      <xdr:row>95</xdr:row>
      <xdr:rowOff>21850</xdr:rowOff>
    </xdr:to>
    <xdr:sp macro="" textlink="">
      <xdr:nvSpPr>
        <xdr:cNvPr id="255" name="円/楕円 254"/>
        <xdr:cNvSpPr/>
      </xdr:nvSpPr>
      <xdr:spPr>
        <a:xfrm>
          <a:off x="3746500" y="16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12977</xdr:rowOff>
    </xdr:from>
    <xdr:ext cx="534377" cy="259045"/>
    <xdr:sp macro="" textlink="">
      <xdr:nvSpPr>
        <xdr:cNvPr id="256" name="テキスト ボックス 255"/>
        <xdr:cNvSpPr txBox="1"/>
      </xdr:nvSpPr>
      <xdr:spPr>
        <a:xfrm>
          <a:off x="3530111" y="163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13329</xdr:rowOff>
    </xdr:from>
    <xdr:to>
      <xdr:col>4</xdr:col>
      <xdr:colOff>206375</xdr:colOff>
      <xdr:row>95</xdr:row>
      <xdr:rowOff>114929</xdr:rowOff>
    </xdr:to>
    <xdr:sp macro="" textlink="">
      <xdr:nvSpPr>
        <xdr:cNvPr id="257" name="円/楕円 256"/>
        <xdr:cNvSpPr/>
      </xdr:nvSpPr>
      <xdr:spPr>
        <a:xfrm>
          <a:off x="2857500" y="163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106056</xdr:rowOff>
    </xdr:from>
    <xdr:ext cx="534377" cy="259045"/>
    <xdr:sp macro="" textlink="">
      <xdr:nvSpPr>
        <xdr:cNvPr id="258" name="テキスト ボックス 257"/>
        <xdr:cNvSpPr txBox="1"/>
      </xdr:nvSpPr>
      <xdr:spPr>
        <a:xfrm>
          <a:off x="2641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26702</xdr:rowOff>
    </xdr:from>
    <xdr:to>
      <xdr:col>3</xdr:col>
      <xdr:colOff>3175</xdr:colOff>
      <xdr:row>95</xdr:row>
      <xdr:rowOff>128302</xdr:rowOff>
    </xdr:to>
    <xdr:sp macro="" textlink="">
      <xdr:nvSpPr>
        <xdr:cNvPr id="259" name="円/楕円 258"/>
        <xdr:cNvSpPr/>
      </xdr:nvSpPr>
      <xdr:spPr>
        <a:xfrm>
          <a:off x="1968500" y="163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144829</xdr:rowOff>
    </xdr:from>
    <xdr:ext cx="534377" cy="259045"/>
    <xdr:sp macro="" textlink="">
      <xdr:nvSpPr>
        <xdr:cNvPr id="260" name="テキスト ボックス 259"/>
        <xdr:cNvSpPr txBox="1"/>
      </xdr:nvSpPr>
      <xdr:spPr>
        <a:xfrm>
          <a:off x="1752111" y="160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44038</xdr:rowOff>
    </xdr:from>
    <xdr:to>
      <xdr:col>1</xdr:col>
      <xdr:colOff>485775</xdr:colOff>
      <xdr:row>95</xdr:row>
      <xdr:rowOff>145638</xdr:rowOff>
    </xdr:to>
    <xdr:sp macro="" textlink="">
      <xdr:nvSpPr>
        <xdr:cNvPr id="261" name="円/楕円 260"/>
        <xdr:cNvSpPr/>
      </xdr:nvSpPr>
      <xdr:spPr>
        <a:xfrm>
          <a:off x="1079500" y="163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136765</xdr:rowOff>
    </xdr:from>
    <xdr:ext cx="534377" cy="259045"/>
    <xdr:sp macro="" textlink="">
      <xdr:nvSpPr>
        <xdr:cNvPr id="262" name="テキスト ボックス 261"/>
        <xdr:cNvSpPr txBox="1"/>
      </xdr:nvSpPr>
      <xdr:spPr>
        <a:xfrm>
          <a:off x="863111" y="164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41897</xdr:rowOff>
    </xdr:from>
    <xdr:to>
      <xdr:col>15</xdr:col>
      <xdr:colOff>180975</xdr:colOff>
      <xdr:row>36</xdr:row>
      <xdr:rowOff>117386</xdr:rowOff>
    </xdr:to>
    <xdr:cxnSp macro="">
      <xdr:nvCxnSpPr>
        <xdr:cNvPr id="291" name="直線コネクタ 290"/>
        <xdr:cNvCxnSpPr/>
      </xdr:nvCxnSpPr>
      <xdr:spPr>
        <a:xfrm flipV="1">
          <a:off x="9639300" y="6214097"/>
          <a:ext cx="8382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117386</xdr:rowOff>
    </xdr:from>
    <xdr:to>
      <xdr:col>14</xdr:col>
      <xdr:colOff>28575</xdr:colOff>
      <xdr:row>37</xdr:row>
      <xdr:rowOff>3340</xdr:rowOff>
    </xdr:to>
    <xdr:cxnSp macro="">
      <xdr:nvCxnSpPr>
        <xdr:cNvPr id="294" name="直線コネクタ 293"/>
        <xdr:cNvCxnSpPr/>
      </xdr:nvCxnSpPr>
      <xdr:spPr>
        <a:xfrm flipV="1">
          <a:off x="8750300" y="6289586"/>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156324</xdr:rowOff>
    </xdr:from>
    <xdr:to>
      <xdr:col>12</xdr:col>
      <xdr:colOff>511175</xdr:colOff>
      <xdr:row>37</xdr:row>
      <xdr:rowOff>3340</xdr:rowOff>
    </xdr:to>
    <xdr:cxnSp macro="">
      <xdr:nvCxnSpPr>
        <xdr:cNvPr id="297" name="直線コネクタ 296"/>
        <xdr:cNvCxnSpPr/>
      </xdr:nvCxnSpPr>
      <xdr:spPr>
        <a:xfrm>
          <a:off x="7861300" y="6328524"/>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156324</xdr:rowOff>
    </xdr:from>
    <xdr:to>
      <xdr:col>11</xdr:col>
      <xdr:colOff>307975</xdr:colOff>
      <xdr:row>37</xdr:row>
      <xdr:rowOff>5893</xdr:rowOff>
    </xdr:to>
    <xdr:cxnSp macro="">
      <xdr:nvCxnSpPr>
        <xdr:cNvPr id="300" name="直線コネクタ 299"/>
        <xdr:cNvCxnSpPr/>
      </xdr:nvCxnSpPr>
      <xdr:spPr>
        <a:xfrm flipV="1">
          <a:off x="6972300" y="6328524"/>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162547</xdr:rowOff>
    </xdr:from>
    <xdr:to>
      <xdr:col>15</xdr:col>
      <xdr:colOff>231775</xdr:colOff>
      <xdr:row>36</xdr:row>
      <xdr:rowOff>92697</xdr:rowOff>
    </xdr:to>
    <xdr:sp macro="" textlink="">
      <xdr:nvSpPr>
        <xdr:cNvPr id="310" name="円/楕円 309"/>
        <xdr:cNvSpPr/>
      </xdr:nvSpPr>
      <xdr:spPr>
        <a:xfrm>
          <a:off x="10426700" y="61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140974</xdr:rowOff>
    </xdr:from>
    <xdr:ext cx="534377" cy="259045"/>
    <xdr:sp macro="" textlink="">
      <xdr:nvSpPr>
        <xdr:cNvPr id="311" name="補助費等該当値テキスト"/>
        <xdr:cNvSpPr txBox="1"/>
      </xdr:nvSpPr>
      <xdr:spPr>
        <a:xfrm>
          <a:off x="10528300" y="61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66586</xdr:rowOff>
    </xdr:from>
    <xdr:to>
      <xdr:col>14</xdr:col>
      <xdr:colOff>79375</xdr:colOff>
      <xdr:row>36</xdr:row>
      <xdr:rowOff>168186</xdr:rowOff>
    </xdr:to>
    <xdr:sp macro="" textlink="">
      <xdr:nvSpPr>
        <xdr:cNvPr id="312" name="円/楕円 311"/>
        <xdr:cNvSpPr/>
      </xdr:nvSpPr>
      <xdr:spPr>
        <a:xfrm>
          <a:off x="9588500" y="62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159313</xdr:rowOff>
    </xdr:from>
    <xdr:ext cx="534377" cy="259045"/>
    <xdr:sp macro="" textlink="">
      <xdr:nvSpPr>
        <xdr:cNvPr id="313" name="テキスト ボックス 312"/>
        <xdr:cNvSpPr txBox="1"/>
      </xdr:nvSpPr>
      <xdr:spPr>
        <a:xfrm>
          <a:off x="9372111" y="63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123990</xdr:rowOff>
    </xdr:from>
    <xdr:to>
      <xdr:col>12</xdr:col>
      <xdr:colOff>561975</xdr:colOff>
      <xdr:row>37</xdr:row>
      <xdr:rowOff>54140</xdr:rowOff>
    </xdr:to>
    <xdr:sp macro="" textlink="">
      <xdr:nvSpPr>
        <xdr:cNvPr id="314" name="円/楕円 313"/>
        <xdr:cNvSpPr/>
      </xdr:nvSpPr>
      <xdr:spPr>
        <a:xfrm>
          <a:off x="8699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45267</xdr:rowOff>
    </xdr:from>
    <xdr:ext cx="534377" cy="259045"/>
    <xdr:sp macro="" textlink="">
      <xdr:nvSpPr>
        <xdr:cNvPr id="315" name="テキスト ボックス 314"/>
        <xdr:cNvSpPr txBox="1"/>
      </xdr:nvSpPr>
      <xdr:spPr>
        <a:xfrm>
          <a:off x="8483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105524</xdr:rowOff>
    </xdr:from>
    <xdr:to>
      <xdr:col>11</xdr:col>
      <xdr:colOff>358775</xdr:colOff>
      <xdr:row>37</xdr:row>
      <xdr:rowOff>35674</xdr:rowOff>
    </xdr:to>
    <xdr:sp macro="" textlink="">
      <xdr:nvSpPr>
        <xdr:cNvPr id="316" name="円/楕円 315"/>
        <xdr:cNvSpPr/>
      </xdr:nvSpPr>
      <xdr:spPr>
        <a:xfrm>
          <a:off x="7810500" y="62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26801</xdr:rowOff>
    </xdr:from>
    <xdr:ext cx="534377" cy="259045"/>
    <xdr:sp macro="" textlink="">
      <xdr:nvSpPr>
        <xdr:cNvPr id="317" name="テキスト ボックス 316"/>
        <xdr:cNvSpPr txBox="1"/>
      </xdr:nvSpPr>
      <xdr:spPr>
        <a:xfrm>
          <a:off x="7594111" y="63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126543</xdr:rowOff>
    </xdr:from>
    <xdr:to>
      <xdr:col>10</xdr:col>
      <xdr:colOff>155575</xdr:colOff>
      <xdr:row>37</xdr:row>
      <xdr:rowOff>56693</xdr:rowOff>
    </xdr:to>
    <xdr:sp macro="" textlink="">
      <xdr:nvSpPr>
        <xdr:cNvPr id="318" name="円/楕円 317"/>
        <xdr:cNvSpPr/>
      </xdr:nvSpPr>
      <xdr:spPr>
        <a:xfrm>
          <a:off x="6921500" y="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47820</xdr:rowOff>
    </xdr:from>
    <xdr:ext cx="534377" cy="259045"/>
    <xdr:sp macro="" textlink="">
      <xdr:nvSpPr>
        <xdr:cNvPr id="319" name="テキスト ボックス 318"/>
        <xdr:cNvSpPr txBox="1"/>
      </xdr:nvSpPr>
      <xdr:spPr>
        <a:xfrm>
          <a:off x="6705111" y="63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20621</xdr:rowOff>
    </xdr:from>
    <xdr:to>
      <xdr:col>15</xdr:col>
      <xdr:colOff>180975</xdr:colOff>
      <xdr:row>54</xdr:row>
      <xdr:rowOff>120367</xdr:rowOff>
    </xdr:to>
    <xdr:cxnSp macro="">
      <xdr:nvCxnSpPr>
        <xdr:cNvPr id="350" name="直線コネクタ 349"/>
        <xdr:cNvCxnSpPr/>
      </xdr:nvCxnSpPr>
      <xdr:spPr>
        <a:xfrm>
          <a:off x="9639300" y="9278921"/>
          <a:ext cx="8382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20621</xdr:rowOff>
    </xdr:from>
    <xdr:to>
      <xdr:col>14</xdr:col>
      <xdr:colOff>28575</xdr:colOff>
      <xdr:row>54</xdr:row>
      <xdr:rowOff>44700</xdr:rowOff>
    </xdr:to>
    <xdr:cxnSp macro="">
      <xdr:nvCxnSpPr>
        <xdr:cNvPr id="353" name="直線コネクタ 352"/>
        <xdr:cNvCxnSpPr/>
      </xdr:nvCxnSpPr>
      <xdr:spPr>
        <a:xfrm flipV="1">
          <a:off x="8750300" y="9278921"/>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44700</xdr:rowOff>
    </xdr:from>
    <xdr:to>
      <xdr:col>12</xdr:col>
      <xdr:colOff>511175</xdr:colOff>
      <xdr:row>56</xdr:row>
      <xdr:rowOff>54530</xdr:rowOff>
    </xdr:to>
    <xdr:cxnSp macro="">
      <xdr:nvCxnSpPr>
        <xdr:cNvPr id="356" name="直線コネクタ 355"/>
        <xdr:cNvCxnSpPr/>
      </xdr:nvCxnSpPr>
      <xdr:spPr>
        <a:xfrm flipV="1">
          <a:off x="7861300" y="9303000"/>
          <a:ext cx="889000" cy="3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54530</xdr:rowOff>
    </xdr:from>
    <xdr:to>
      <xdr:col>11</xdr:col>
      <xdr:colOff>307975</xdr:colOff>
      <xdr:row>56</xdr:row>
      <xdr:rowOff>166501</xdr:rowOff>
    </xdr:to>
    <xdr:cxnSp macro="">
      <xdr:nvCxnSpPr>
        <xdr:cNvPr id="359" name="直線コネクタ 358"/>
        <xdr:cNvCxnSpPr/>
      </xdr:nvCxnSpPr>
      <xdr:spPr>
        <a:xfrm flipV="1">
          <a:off x="6972300" y="9655730"/>
          <a:ext cx="889000" cy="1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69567</xdr:rowOff>
    </xdr:from>
    <xdr:to>
      <xdr:col>15</xdr:col>
      <xdr:colOff>231775</xdr:colOff>
      <xdr:row>54</xdr:row>
      <xdr:rowOff>171167</xdr:rowOff>
    </xdr:to>
    <xdr:sp macro="" textlink="">
      <xdr:nvSpPr>
        <xdr:cNvPr id="369" name="円/楕円 368"/>
        <xdr:cNvSpPr/>
      </xdr:nvSpPr>
      <xdr:spPr>
        <a:xfrm>
          <a:off x="10426700" y="93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92444</xdr:rowOff>
    </xdr:from>
    <xdr:ext cx="534377" cy="259045"/>
    <xdr:sp macro="" textlink="">
      <xdr:nvSpPr>
        <xdr:cNvPr id="370" name="普通建設事業費該当値テキスト"/>
        <xdr:cNvSpPr txBox="1"/>
      </xdr:nvSpPr>
      <xdr:spPr>
        <a:xfrm>
          <a:off x="10528300" y="917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141271</xdr:rowOff>
    </xdr:from>
    <xdr:to>
      <xdr:col>14</xdr:col>
      <xdr:colOff>79375</xdr:colOff>
      <xdr:row>54</xdr:row>
      <xdr:rowOff>71421</xdr:rowOff>
    </xdr:to>
    <xdr:sp macro="" textlink="">
      <xdr:nvSpPr>
        <xdr:cNvPr id="371" name="円/楕円 370"/>
        <xdr:cNvSpPr/>
      </xdr:nvSpPr>
      <xdr:spPr>
        <a:xfrm>
          <a:off x="9588500" y="92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87948</xdr:rowOff>
    </xdr:from>
    <xdr:ext cx="534377" cy="259045"/>
    <xdr:sp macro="" textlink="">
      <xdr:nvSpPr>
        <xdr:cNvPr id="372" name="テキスト ボックス 371"/>
        <xdr:cNvSpPr txBox="1"/>
      </xdr:nvSpPr>
      <xdr:spPr>
        <a:xfrm>
          <a:off x="9372111" y="900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165350</xdr:rowOff>
    </xdr:from>
    <xdr:to>
      <xdr:col>12</xdr:col>
      <xdr:colOff>561975</xdr:colOff>
      <xdr:row>54</xdr:row>
      <xdr:rowOff>95500</xdr:rowOff>
    </xdr:to>
    <xdr:sp macro="" textlink="">
      <xdr:nvSpPr>
        <xdr:cNvPr id="373" name="円/楕円 372"/>
        <xdr:cNvSpPr/>
      </xdr:nvSpPr>
      <xdr:spPr>
        <a:xfrm>
          <a:off x="8699500" y="92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112027</xdr:rowOff>
    </xdr:from>
    <xdr:ext cx="534377" cy="259045"/>
    <xdr:sp macro="" textlink="">
      <xdr:nvSpPr>
        <xdr:cNvPr id="374" name="テキスト ボックス 373"/>
        <xdr:cNvSpPr txBox="1"/>
      </xdr:nvSpPr>
      <xdr:spPr>
        <a:xfrm>
          <a:off x="8483111" y="902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3730</xdr:rowOff>
    </xdr:from>
    <xdr:to>
      <xdr:col>11</xdr:col>
      <xdr:colOff>358775</xdr:colOff>
      <xdr:row>56</xdr:row>
      <xdr:rowOff>105330</xdr:rowOff>
    </xdr:to>
    <xdr:sp macro="" textlink="">
      <xdr:nvSpPr>
        <xdr:cNvPr id="375" name="円/楕円 374"/>
        <xdr:cNvSpPr/>
      </xdr:nvSpPr>
      <xdr:spPr>
        <a:xfrm>
          <a:off x="7810500" y="96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121857</xdr:rowOff>
    </xdr:from>
    <xdr:ext cx="534377" cy="259045"/>
    <xdr:sp macro="" textlink="">
      <xdr:nvSpPr>
        <xdr:cNvPr id="376" name="テキスト ボックス 375"/>
        <xdr:cNvSpPr txBox="1"/>
      </xdr:nvSpPr>
      <xdr:spPr>
        <a:xfrm>
          <a:off x="7594111" y="93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115701</xdr:rowOff>
    </xdr:from>
    <xdr:to>
      <xdr:col>10</xdr:col>
      <xdr:colOff>155575</xdr:colOff>
      <xdr:row>57</xdr:row>
      <xdr:rowOff>45851</xdr:rowOff>
    </xdr:to>
    <xdr:sp macro="" textlink="">
      <xdr:nvSpPr>
        <xdr:cNvPr id="377" name="円/楕円 376"/>
        <xdr:cNvSpPr/>
      </xdr:nvSpPr>
      <xdr:spPr>
        <a:xfrm>
          <a:off x="6921500" y="97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36978</xdr:rowOff>
    </xdr:from>
    <xdr:ext cx="534377" cy="259045"/>
    <xdr:sp macro="" textlink="">
      <xdr:nvSpPr>
        <xdr:cNvPr id="378" name="テキスト ボックス 377"/>
        <xdr:cNvSpPr txBox="1"/>
      </xdr:nvSpPr>
      <xdr:spPr>
        <a:xfrm>
          <a:off x="6705111" y="98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86975</xdr:rowOff>
    </xdr:from>
    <xdr:to>
      <xdr:col>15</xdr:col>
      <xdr:colOff>180975</xdr:colOff>
      <xdr:row>78</xdr:row>
      <xdr:rowOff>158854</xdr:rowOff>
    </xdr:to>
    <xdr:cxnSp macro="">
      <xdr:nvCxnSpPr>
        <xdr:cNvPr id="409" name="直線コネクタ 408"/>
        <xdr:cNvCxnSpPr/>
      </xdr:nvCxnSpPr>
      <xdr:spPr>
        <a:xfrm flipV="1">
          <a:off x="9639300" y="13460075"/>
          <a:ext cx="8382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36175</xdr:rowOff>
    </xdr:from>
    <xdr:to>
      <xdr:col>15</xdr:col>
      <xdr:colOff>231775</xdr:colOff>
      <xdr:row>78</xdr:row>
      <xdr:rowOff>137775</xdr:rowOff>
    </xdr:to>
    <xdr:sp macro="" textlink="">
      <xdr:nvSpPr>
        <xdr:cNvPr id="419" name="円/楕円 418"/>
        <xdr:cNvSpPr/>
      </xdr:nvSpPr>
      <xdr:spPr>
        <a:xfrm>
          <a:off x="10426700" y="134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14602</xdr:rowOff>
    </xdr:from>
    <xdr:ext cx="534377" cy="259045"/>
    <xdr:sp macro="" textlink="">
      <xdr:nvSpPr>
        <xdr:cNvPr id="420" name="普通建設事業費 （ うち新規整備　）該当値テキスト"/>
        <xdr:cNvSpPr txBox="1"/>
      </xdr:nvSpPr>
      <xdr:spPr>
        <a:xfrm>
          <a:off x="10528300" y="133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108054</xdr:rowOff>
    </xdr:from>
    <xdr:to>
      <xdr:col>14</xdr:col>
      <xdr:colOff>79375</xdr:colOff>
      <xdr:row>79</xdr:row>
      <xdr:rowOff>38204</xdr:rowOff>
    </xdr:to>
    <xdr:sp macro="" textlink="">
      <xdr:nvSpPr>
        <xdr:cNvPr id="421" name="円/楕円 420"/>
        <xdr:cNvSpPr/>
      </xdr:nvSpPr>
      <xdr:spPr>
        <a:xfrm>
          <a:off x="9588500" y="134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29331</xdr:rowOff>
    </xdr:from>
    <xdr:ext cx="469744" cy="259045"/>
    <xdr:sp macro="" textlink="">
      <xdr:nvSpPr>
        <xdr:cNvPr id="422" name="テキスト ボックス 421"/>
        <xdr:cNvSpPr txBox="1"/>
      </xdr:nvSpPr>
      <xdr:spPr>
        <a:xfrm>
          <a:off x="9404427" y="135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154543</xdr:rowOff>
    </xdr:from>
    <xdr:to>
      <xdr:col>15</xdr:col>
      <xdr:colOff>180975</xdr:colOff>
      <xdr:row>94</xdr:row>
      <xdr:rowOff>125478</xdr:rowOff>
    </xdr:to>
    <xdr:cxnSp macro="">
      <xdr:nvCxnSpPr>
        <xdr:cNvPr id="453" name="直線コネクタ 452"/>
        <xdr:cNvCxnSpPr/>
      </xdr:nvCxnSpPr>
      <xdr:spPr>
        <a:xfrm>
          <a:off x="9639300" y="15927943"/>
          <a:ext cx="8382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74678</xdr:rowOff>
    </xdr:from>
    <xdr:to>
      <xdr:col>15</xdr:col>
      <xdr:colOff>231775</xdr:colOff>
      <xdr:row>95</xdr:row>
      <xdr:rowOff>4828</xdr:rowOff>
    </xdr:to>
    <xdr:sp macro="" textlink="">
      <xdr:nvSpPr>
        <xdr:cNvPr id="463" name="円/楕円 462"/>
        <xdr:cNvSpPr/>
      </xdr:nvSpPr>
      <xdr:spPr>
        <a:xfrm>
          <a:off x="10426700" y="16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97555</xdr:rowOff>
    </xdr:from>
    <xdr:ext cx="534377" cy="259045"/>
    <xdr:sp macro="" textlink="">
      <xdr:nvSpPr>
        <xdr:cNvPr id="464" name="普通建設事業費 （ うち更新整備　）該当値テキスト"/>
        <xdr:cNvSpPr txBox="1"/>
      </xdr:nvSpPr>
      <xdr:spPr>
        <a:xfrm>
          <a:off x="10528300" y="1604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103743</xdr:rowOff>
    </xdr:from>
    <xdr:to>
      <xdr:col>14</xdr:col>
      <xdr:colOff>79375</xdr:colOff>
      <xdr:row>93</xdr:row>
      <xdr:rowOff>33893</xdr:rowOff>
    </xdr:to>
    <xdr:sp macro="" textlink="">
      <xdr:nvSpPr>
        <xdr:cNvPr id="465" name="円/楕円 464"/>
        <xdr:cNvSpPr/>
      </xdr:nvSpPr>
      <xdr:spPr>
        <a:xfrm>
          <a:off x="9588500" y="158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50420</xdr:rowOff>
    </xdr:from>
    <xdr:ext cx="534377" cy="259045"/>
    <xdr:sp macro="" textlink="">
      <xdr:nvSpPr>
        <xdr:cNvPr id="466" name="テキスト ボックス 465"/>
        <xdr:cNvSpPr txBox="1"/>
      </xdr:nvSpPr>
      <xdr:spPr>
        <a:xfrm>
          <a:off x="9372111" y="156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42278</xdr:rowOff>
    </xdr:from>
    <xdr:to>
      <xdr:col>23</xdr:col>
      <xdr:colOff>517525</xdr:colOff>
      <xdr:row>39</xdr:row>
      <xdr:rowOff>42697</xdr:rowOff>
    </xdr:to>
    <xdr:cxnSp macro="">
      <xdr:nvCxnSpPr>
        <xdr:cNvPr id="495" name="直線コネクタ 494"/>
        <xdr:cNvCxnSpPr/>
      </xdr:nvCxnSpPr>
      <xdr:spPr>
        <a:xfrm flipV="1">
          <a:off x="15481300" y="6728828"/>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42697</xdr:rowOff>
    </xdr:from>
    <xdr:to>
      <xdr:col>22</xdr:col>
      <xdr:colOff>365125</xdr:colOff>
      <xdr:row>39</xdr:row>
      <xdr:rowOff>43421</xdr:rowOff>
    </xdr:to>
    <xdr:cxnSp macro="">
      <xdr:nvCxnSpPr>
        <xdr:cNvPr id="498" name="直線コネクタ 497"/>
        <xdr:cNvCxnSpPr/>
      </xdr:nvCxnSpPr>
      <xdr:spPr>
        <a:xfrm flipV="1">
          <a:off x="14592300" y="672924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42240</xdr:rowOff>
    </xdr:from>
    <xdr:to>
      <xdr:col>21</xdr:col>
      <xdr:colOff>161925</xdr:colOff>
      <xdr:row>39</xdr:row>
      <xdr:rowOff>43421</xdr:rowOff>
    </xdr:to>
    <xdr:cxnSp macro="">
      <xdr:nvCxnSpPr>
        <xdr:cNvPr id="501" name="直線コネクタ 500"/>
        <xdr:cNvCxnSpPr/>
      </xdr:nvCxnSpPr>
      <xdr:spPr>
        <a:xfrm>
          <a:off x="13703300" y="6728790"/>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21590</xdr:rowOff>
    </xdr:from>
    <xdr:to>
      <xdr:col>19</xdr:col>
      <xdr:colOff>644525</xdr:colOff>
      <xdr:row>39</xdr:row>
      <xdr:rowOff>42240</xdr:rowOff>
    </xdr:to>
    <xdr:cxnSp macro="">
      <xdr:nvCxnSpPr>
        <xdr:cNvPr id="504" name="直線コネクタ 503"/>
        <xdr:cNvCxnSpPr/>
      </xdr:nvCxnSpPr>
      <xdr:spPr>
        <a:xfrm>
          <a:off x="12814300" y="6708140"/>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162928</xdr:rowOff>
    </xdr:from>
    <xdr:to>
      <xdr:col>23</xdr:col>
      <xdr:colOff>568325</xdr:colOff>
      <xdr:row>39</xdr:row>
      <xdr:rowOff>93078</xdr:rowOff>
    </xdr:to>
    <xdr:sp macro="" textlink="">
      <xdr:nvSpPr>
        <xdr:cNvPr id="514" name="円/楕円 513"/>
        <xdr:cNvSpPr/>
      </xdr:nvSpPr>
      <xdr:spPr>
        <a:xfrm>
          <a:off x="162687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13932" cy="259045"/>
    <xdr:sp macro="" textlink="">
      <xdr:nvSpPr>
        <xdr:cNvPr id="515" name="災害復旧事業費該当値テキスト"/>
        <xdr:cNvSpPr txBox="1"/>
      </xdr:nvSpPr>
      <xdr:spPr>
        <a:xfrm>
          <a:off x="16370300" y="6603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163347</xdr:rowOff>
    </xdr:from>
    <xdr:to>
      <xdr:col>22</xdr:col>
      <xdr:colOff>415925</xdr:colOff>
      <xdr:row>39</xdr:row>
      <xdr:rowOff>93497</xdr:rowOff>
    </xdr:to>
    <xdr:sp macro="" textlink="">
      <xdr:nvSpPr>
        <xdr:cNvPr id="516" name="円/楕円 515"/>
        <xdr:cNvSpPr/>
      </xdr:nvSpPr>
      <xdr:spPr>
        <a:xfrm>
          <a:off x="15430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84624</xdr:rowOff>
    </xdr:from>
    <xdr:ext cx="313932" cy="259045"/>
    <xdr:sp macro="" textlink="">
      <xdr:nvSpPr>
        <xdr:cNvPr id="517" name="テキスト ボックス 516"/>
        <xdr:cNvSpPr txBox="1"/>
      </xdr:nvSpPr>
      <xdr:spPr>
        <a:xfrm>
          <a:off x="15324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164071</xdr:rowOff>
    </xdr:from>
    <xdr:to>
      <xdr:col>21</xdr:col>
      <xdr:colOff>212725</xdr:colOff>
      <xdr:row>39</xdr:row>
      <xdr:rowOff>94221</xdr:rowOff>
    </xdr:to>
    <xdr:sp macro="" textlink="">
      <xdr:nvSpPr>
        <xdr:cNvPr id="518" name="円/楕円 517"/>
        <xdr:cNvSpPr/>
      </xdr:nvSpPr>
      <xdr:spPr>
        <a:xfrm>
          <a:off x="14541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85348</xdr:rowOff>
    </xdr:from>
    <xdr:ext cx="313932" cy="259045"/>
    <xdr:sp macro="" textlink="">
      <xdr:nvSpPr>
        <xdr:cNvPr id="519" name="テキスト ボックス 518"/>
        <xdr:cNvSpPr txBox="1"/>
      </xdr:nvSpPr>
      <xdr:spPr>
        <a:xfrm>
          <a:off x="14435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162890</xdr:rowOff>
    </xdr:from>
    <xdr:to>
      <xdr:col>20</xdr:col>
      <xdr:colOff>9525</xdr:colOff>
      <xdr:row>39</xdr:row>
      <xdr:rowOff>93040</xdr:rowOff>
    </xdr:to>
    <xdr:sp macro="" textlink="">
      <xdr:nvSpPr>
        <xdr:cNvPr id="520" name="円/楕円 519"/>
        <xdr:cNvSpPr/>
      </xdr:nvSpPr>
      <xdr:spPr>
        <a:xfrm>
          <a:off x="13652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84167</xdr:rowOff>
    </xdr:from>
    <xdr:ext cx="313932" cy="259045"/>
    <xdr:sp macro="" textlink="">
      <xdr:nvSpPr>
        <xdr:cNvPr id="521" name="テキスト ボックス 520"/>
        <xdr:cNvSpPr txBox="1"/>
      </xdr:nvSpPr>
      <xdr:spPr>
        <a:xfrm>
          <a:off x="13546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142240</xdr:rowOff>
    </xdr:from>
    <xdr:to>
      <xdr:col>18</xdr:col>
      <xdr:colOff>492125</xdr:colOff>
      <xdr:row>39</xdr:row>
      <xdr:rowOff>72390</xdr:rowOff>
    </xdr:to>
    <xdr:sp macro="" textlink="">
      <xdr:nvSpPr>
        <xdr:cNvPr id="522" name="円/楕円 521"/>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63517</xdr:rowOff>
    </xdr:from>
    <xdr:ext cx="378565" cy="259045"/>
    <xdr:sp macro="" textlink="">
      <xdr:nvSpPr>
        <xdr:cNvPr id="523" name="テキスト ボックス 522"/>
        <xdr:cNvSpPr txBox="1"/>
      </xdr:nvSpPr>
      <xdr:spPr>
        <a:xfrm>
          <a:off x="12625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13382</xdr:rowOff>
    </xdr:from>
    <xdr:to>
      <xdr:col>23</xdr:col>
      <xdr:colOff>517525</xdr:colOff>
      <xdr:row>75</xdr:row>
      <xdr:rowOff>69128</xdr:rowOff>
    </xdr:to>
    <xdr:cxnSp macro="">
      <xdr:nvCxnSpPr>
        <xdr:cNvPr id="603" name="直線コネクタ 602"/>
        <xdr:cNvCxnSpPr/>
      </xdr:nvCxnSpPr>
      <xdr:spPr>
        <a:xfrm flipV="1">
          <a:off x="15481300" y="12872132"/>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69128</xdr:rowOff>
    </xdr:from>
    <xdr:to>
      <xdr:col>22</xdr:col>
      <xdr:colOff>365125</xdr:colOff>
      <xdr:row>75</xdr:row>
      <xdr:rowOff>165548</xdr:rowOff>
    </xdr:to>
    <xdr:cxnSp macro="">
      <xdr:nvCxnSpPr>
        <xdr:cNvPr id="606" name="直線コネクタ 605"/>
        <xdr:cNvCxnSpPr/>
      </xdr:nvCxnSpPr>
      <xdr:spPr>
        <a:xfrm flipV="1">
          <a:off x="14592300" y="12927878"/>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165548</xdr:rowOff>
    </xdr:from>
    <xdr:to>
      <xdr:col>21</xdr:col>
      <xdr:colOff>161925</xdr:colOff>
      <xdr:row>75</xdr:row>
      <xdr:rowOff>168455</xdr:rowOff>
    </xdr:to>
    <xdr:cxnSp macro="">
      <xdr:nvCxnSpPr>
        <xdr:cNvPr id="609" name="直線コネクタ 608"/>
        <xdr:cNvCxnSpPr/>
      </xdr:nvCxnSpPr>
      <xdr:spPr>
        <a:xfrm flipV="1">
          <a:off x="13703300" y="1302429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110815</xdr:rowOff>
    </xdr:from>
    <xdr:to>
      <xdr:col>19</xdr:col>
      <xdr:colOff>644525</xdr:colOff>
      <xdr:row>75</xdr:row>
      <xdr:rowOff>168455</xdr:rowOff>
    </xdr:to>
    <xdr:cxnSp macro="">
      <xdr:nvCxnSpPr>
        <xdr:cNvPr id="612" name="直線コネクタ 611"/>
        <xdr:cNvCxnSpPr/>
      </xdr:nvCxnSpPr>
      <xdr:spPr>
        <a:xfrm>
          <a:off x="12814300" y="12969565"/>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134032</xdr:rowOff>
    </xdr:from>
    <xdr:to>
      <xdr:col>23</xdr:col>
      <xdr:colOff>568325</xdr:colOff>
      <xdr:row>75</xdr:row>
      <xdr:rowOff>64182</xdr:rowOff>
    </xdr:to>
    <xdr:sp macro="" textlink="">
      <xdr:nvSpPr>
        <xdr:cNvPr id="622" name="円/楕円 621"/>
        <xdr:cNvSpPr/>
      </xdr:nvSpPr>
      <xdr:spPr>
        <a:xfrm>
          <a:off x="162687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156909</xdr:rowOff>
    </xdr:from>
    <xdr:ext cx="534377" cy="259045"/>
    <xdr:sp macro="" textlink="">
      <xdr:nvSpPr>
        <xdr:cNvPr id="623" name="公債費該当値テキスト"/>
        <xdr:cNvSpPr txBox="1"/>
      </xdr:nvSpPr>
      <xdr:spPr>
        <a:xfrm>
          <a:off x="16370300" y="126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18328</xdr:rowOff>
    </xdr:from>
    <xdr:to>
      <xdr:col>22</xdr:col>
      <xdr:colOff>415925</xdr:colOff>
      <xdr:row>75</xdr:row>
      <xdr:rowOff>119928</xdr:rowOff>
    </xdr:to>
    <xdr:sp macro="" textlink="">
      <xdr:nvSpPr>
        <xdr:cNvPr id="624" name="円/楕円 623"/>
        <xdr:cNvSpPr/>
      </xdr:nvSpPr>
      <xdr:spPr>
        <a:xfrm>
          <a:off x="15430500" y="128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111055</xdr:rowOff>
    </xdr:from>
    <xdr:ext cx="534377" cy="259045"/>
    <xdr:sp macro="" textlink="">
      <xdr:nvSpPr>
        <xdr:cNvPr id="625" name="テキスト ボックス 624"/>
        <xdr:cNvSpPr txBox="1"/>
      </xdr:nvSpPr>
      <xdr:spPr>
        <a:xfrm>
          <a:off x="15214111" y="129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114748</xdr:rowOff>
    </xdr:from>
    <xdr:to>
      <xdr:col>21</xdr:col>
      <xdr:colOff>212725</xdr:colOff>
      <xdr:row>76</xdr:row>
      <xdr:rowOff>44898</xdr:rowOff>
    </xdr:to>
    <xdr:sp macro="" textlink="">
      <xdr:nvSpPr>
        <xdr:cNvPr id="626" name="円/楕円 625"/>
        <xdr:cNvSpPr/>
      </xdr:nvSpPr>
      <xdr:spPr>
        <a:xfrm>
          <a:off x="14541500" y="129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36025</xdr:rowOff>
    </xdr:from>
    <xdr:ext cx="534377" cy="259045"/>
    <xdr:sp macro="" textlink="">
      <xdr:nvSpPr>
        <xdr:cNvPr id="627" name="テキスト ボックス 626"/>
        <xdr:cNvSpPr txBox="1"/>
      </xdr:nvSpPr>
      <xdr:spPr>
        <a:xfrm>
          <a:off x="14325111" y="1306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117655</xdr:rowOff>
    </xdr:from>
    <xdr:to>
      <xdr:col>20</xdr:col>
      <xdr:colOff>9525</xdr:colOff>
      <xdr:row>76</xdr:row>
      <xdr:rowOff>47805</xdr:rowOff>
    </xdr:to>
    <xdr:sp macro="" textlink="">
      <xdr:nvSpPr>
        <xdr:cNvPr id="628" name="円/楕円 627"/>
        <xdr:cNvSpPr/>
      </xdr:nvSpPr>
      <xdr:spPr>
        <a:xfrm>
          <a:off x="13652500" y="129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38932</xdr:rowOff>
    </xdr:from>
    <xdr:ext cx="534377" cy="259045"/>
    <xdr:sp macro="" textlink="">
      <xdr:nvSpPr>
        <xdr:cNvPr id="629" name="テキスト ボックス 628"/>
        <xdr:cNvSpPr txBox="1"/>
      </xdr:nvSpPr>
      <xdr:spPr>
        <a:xfrm>
          <a:off x="13436111" y="130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60015</xdr:rowOff>
    </xdr:from>
    <xdr:to>
      <xdr:col>18</xdr:col>
      <xdr:colOff>492125</xdr:colOff>
      <xdr:row>75</xdr:row>
      <xdr:rowOff>161615</xdr:rowOff>
    </xdr:to>
    <xdr:sp macro="" textlink="">
      <xdr:nvSpPr>
        <xdr:cNvPr id="630" name="円/楕円 629"/>
        <xdr:cNvSpPr/>
      </xdr:nvSpPr>
      <xdr:spPr>
        <a:xfrm>
          <a:off x="12763500" y="129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152742</xdr:rowOff>
    </xdr:from>
    <xdr:ext cx="534377" cy="259045"/>
    <xdr:sp macro="" textlink="">
      <xdr:nvSpPr>
        <xdr:cNvPr id="631" name="テキスト ボックス 630"/>
        <xdr:cNvSpPr txBox="1"/>
      </xdr:nvSpPr>
      <xdr:spPr>
        <a:xfrm>
          <a:off x="12547111" y="130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31248</xdr:rowOff>
    </xdr:from>
    <xdr:to>
      <xdr:col>23</xdr:col>
      <xdr:colOff>517525</xdr:colOff>
      <xdr:row>98</xdr:row>
      <xdr:rowOff>34773</xdr:rowOff>
    </xdr:to>
    <xdr:cxnSp macro="">
      <xdr:nvCxnSpPr>
        <xdr:cNvPr id="660" name="直線コネクタ 659"/>
        <xdr:cNvCxnSpPr/>
      </xdr:nvCxnSpPr>
      <xdr:spPr>
        <a:xfrm flipV="1">
          <a:off x="15481300" y="16833348"/>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135795</xdr:rowOff>
    </xdr:from>
    <xdr:to>
      <xdr:col>22</xdr:col>
      <xdr:colOff>365125</xdr:colOff>
      <xdr:row>98</xdr:row>
      <xdr:rowOff>34773</xdr:rowOff>
    </xdr:to>
    <xdr:cxnSp macro="">
      <xdr:nvCxnSpPr>
        <xdr:cNvPr id="663" name="直線コネクタ 662"/>
        <xdr:cNvCxnSpPr/>
      </xdr:nvCxnSpPr>
      <xdr:spPr>
        <a:xfrm>
          <a:off x="14592300" y="16766445"/>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132632</xdr:rowOff>
    </xdr:from>
    <xdr:to>
      <xdr:col>21</xdr:col>
      <xdr:colOff>161925</xdr:colOff>
      <xdr:row>97</xdr:row>
      <xdr:rowOff>135795</xdr:rowOff>
    </xdr:to>
    <xdr:cxnSp macro="">
      <xdr:nvCxnSpPr>
        <xdr:cNvPr id="666" name="直線コネクタ 665"/>
        <xdr:cNvCxnSpPr/>
      </xdr:nvCxnSpPr>
      <xdr:spPr>
        <a:xfrm>
          <a:off x="13703300" y="1676328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71616</xdr:rowOff>
    </xdr:from>
    <xdr:to>
      <xdr:col>19</xdr:col>
      <xdr:colOff>644525</xdr:colOff>
      <xdr:row>97</xdr:row>
      <xdr:rowOff>132632</xdr:rowOff>
    </xdr:to>
    <xdr:cxnSp macro="">
      <xdr:nvCxnSpPr>
        <xdr:cNvPr id="669" name="直線コネクタ 668"/>
        <xdr:cNvCxnSpPr/>
      </xdr:nvCxnSpPr>
      <xdr:spPr>
        <a:xfrm>
          <a:off x="12814300" y="16702266"/>
          <a:ext cx="889000" cy="6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151898</xdr:rowOff>
    </xdr:from>
    <xdr:to>
      <xdr:col>23</xdr:col>
      <xdr:colOff>568325</xdr:colOff>
      <xdr:row>98</xdr:row>
      <xdr:rowOff>82048</xdr:rowOff>
    </xdr:to>
    <xdr:sp macro="" textlink="">
      <xdr:nvSpPr>
        <xdr:cNvPr id="679" name="円/楕円 678"/>
        <xdr:cNvSpPr/>
      </xdr:nvSpPr>
      <xdr:spPr>
        <a:xfrm>
          <a:off x="16268700" y="167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130325</xdr:rowOff>
    </xdr:from>
    <xdr:ext cx="469744" cy="259045"/>
    <xdr:sp macro="" textlink="">
      <xdr:nvSpPr>
        <xdr:cNvPr id="680" name="積立金該当値テキスト"/>
        <xdr:cNvSpPr txBox="1"/>
      </xdr:nvSpPr>
      <xdr:spPr>
        <a:xfrm>
          <a:off x="16370300" y="1676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155423</xdr:rowOff>
    </xdr:from>
    <xdr:to>
      <xdr:col>22</xdr:col>
      <xdr:colOff>415925</xdr:colOff>
      <xdr:row>98</xdr:row>
      <xdr:rowOff>85573</xdr:rowOff>
    </xdr:to>
    <xdr:sp macro="" textlink="">
      <xdr:nvSpPr>
        <xdr:cNvPr id="681" name="円/楕円 680"/>
        <xdr:cNvSpPr/>
      </xdr:nvSpPr>
      <xdr:spPr>
        <a:xfrm>
          <a:off x="15430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76700</xdr:rowOff>
    </xdr:from>
    <xdr:ext cx="469744" cy="259045"/>
    <xdr:sp macro="" textlink="">
      <xdr:nvSpPr>
        <xdr:cNvPr id="682" name="テキスト ボックス 681"/>
        <xdr:cNvSpPr txBox="1"/>
      </xdr:nvSpPr>
      <xdr:spPr>
        <a:xfrm>
          <a:off x="15246427" y="168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84995</xdr:rowOff>
    </xdr:from>
    <xdr:to>
      <xdr:col>21</xdr:col>
      <xdr:colOff>212725</xdr:colOff>
      <xdr:row>98</xdr:row>
      <xdr:rowOff>15145</xdr:rowOff>
    </xdr:to>
    <xdr:sp macro="" textlink="">
      <xdr:nvSpPr>
        <xdr:cNvPr id="683" name="円/楕円 682"/>
        <xdr:cNvSpPr/>
      </xdr:nvSpPr>
      <xdr:spPr>
        <a:xfrm>
          <a:off x="14541500" y="167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6272</xdr:rowOff>
    </xdr:from>
    <xdr:ext cx="534377" cy="259045"/>
    <xdr:sp macro="" textlink="">
      <xdr:nvSpPr>
        <xdr:cNvPr id="684" name="テキスト ボックス 683"/>
        <xdr:cNvSpPr txBox="1"/>
      </xdr:nvSpPr>
      <xdr:spPr>
        <a:xfrm>
          <a:off x="14325111" y="168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81832</xdr:rowOff>
    </xdr:from>
    <xdr:to>
      <xdr:col>20</xdr:col>
      <xdr:colOff>9525</xdr:colOff>
      <xdr:row>98</xdr:row>
      <xdr:rowOff>11982</xdr:rowOff>
    </xdr:to>
    <xdr:sp macro="" textlink="">
      <xdr:nvSpPr>
        <xdr:cNvPr id="685" name="円/楕円 684"/>
        <xdr:cNvSpPr/>
      </xdr:nvSpPr>
      <xdr:spPr>
        <a:xfrm>
          <a:off x="13652500" y="167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3109</xdr:rowOff>
    </xdr:from>
    <xdr:ext cx="534377" cy="259045"/>
    <xdr:sp macro="" textlink="">
      <xdr:nvSpPr>
        <xdr:cNvPr id="686" name="テキスト ボックス 685"/>
        <xdr:cNvSpPr txBox="1"/>
      </xdr:nvSpPr>
      <xdr:spPr>
        <a:xfrm>
          <a:off x="13436111" y="168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20816</xdr:rowOff>
    </xdr:from>
    <xdr:to>
      <xdr:col>18</xdr:col>
      <xdr:colOff>492125</xdr:colOff>
      <xdr:row>97</xdr:row>
      <xdr:rowOff>122416</xdr:rowOff>
    </xdr:to>
    <xdr:sp macro="" textlink="">
      <xdr:nvSpPr>
        <xdr:cNvPr id="687" name="円/楕円 686"/>
        <xdr:cNvSpPr/>
      </xdr:nvSpPr>
      <xdr:spPr>
        <a:xfrm>
          <a:off x="12763500" y="166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138943</xdr:rowOff>
    </xdr:from>
    <xdr:ext cx="534377" cy="259045"/>
    <xdr:sp macro="" textlink="">
      <xdr:nvSpPr>
        <xdr:cNvPr id="688" name="テキスト ボックス 687"/>
        <xdr:cNvSpPr txBox="1"/>
      </xdr:nvSpPr>
      <xdr:spPr>
        <a:xfrm>
          <a:off x="12547111" y="164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34620</xdr:rowOff>
    </xdr:from>
    <xdr:to>
      <xdr:col>32</xdr:col>
      <xdr:colOff>187325</xdr:colOff>
      <xdr:row>39</xdr:row>
      <xdr:rowOff>34658</xdr:rowOff>
    </xdr:to>
    <xdr:cxnSp macro="">
      <xdr:nvCxnSpPr>
        <xdr:cNvPr id="717" name="直線コネクタ 716"/>
        <xdr:cNvCxnSpPr/>
      </xdr:nvCxnSpPr>
      <xdr:spPr>
        <a:xfrm flipV="1">
          <a:off x="21323300" y="672117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34658</xdr:rowOff>
    </xdr:from>
    <xdr:to>
      <xdr:col>31</xdr:col>
      <xdr:colOff>34925</xdr:colOff>
      <xdr:row>39</xdr:row>
      <xdr:rowOff>34963</xdr:rowOff>
    </xdr:to>
    <xdr:cxnSp macro="">
      <xdr:nvCxnSpPr>
        <xdr:cNvPr id="720" name="直線コネクタ 719"/>
        <xdr:cNvCxnSpPr/>
      </xdr:nvCxnSpPr>
      <xdr:spPr>
        <a:xfrm flipV="1">
          <a:off x="20434300" y="672120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34963</xdr:rowOff>
    </xdr:from>
    <xdr:to>
      <xdr:col>29</xdr:col>
      <xdr:colOff>517525</xdr:colOff>
      <xdr:row>39</xdr:row>
      <xdr:rowOff>35458</xdr:rowOff>
    </xdr:to>
    <xdr:cxnSp macro="">
      <xdr:nvCxnSpPr>
        <xdr:cNvPr id="723" name="直線コネクタ 722"/>
        <xdr:cNvCxnSpPr/>
      </xdr:nvCxnSpPr>
      <xdr:spPr>
        <a:xfrm flipV="1">
          <a:off x="19545300" y="672151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20713</xdr:rowOff>
    </xdr:from>
    <xdr:to>
      <xdr:col>28</xdr:col>
      <xdr:colOff>314325</xdr:colOff>
      <xdr:row>39</xdr:row>
      <xdr:rowOff>35458</xdr:rowOff>
    </xdr:to>
    <xdr:cxnSp macro="">
      <xdr:nvCxnSpPr>
        <xdr:cNvPr id="726" name="直線コネクタ 725"/>
        <xdr:cNvCxnSpPr/>
      </xdr:nvCxnSpPr>
      <xdr:spPr>
        <a:xfrm>
          <a:off x="18656300" y="670726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155270</xdr:rowOff>
    </xdr:from>
    <xdr:to>
      <xdr:col>32</xdr:col>
      <xdr:colOff>238125</xdr:colOff>
      <xdr:row>39</xdr:row>
      <xdr:rowOff>85420</xdr:rowOff>
    </xdr:to>
    <xdr:sp macro="" textlink="">
      <xdr:nvSpPr>
        <xdr:cNvPr id="736" name="円/楕円 735"/>
        <xdr:cNvSpPr/>
      </xdr:nvSpPr>
      <xdr:spPr>
        <a:xfrm>
          <a:off x="221107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378565" cy="259045"/>
    <xdr:sp macro="" textlink="">
      <xdr:nvSpPr>
        <xdr:cNvPr id="737" name="投資及び出資金該当値テキスト"/>
        <xdr:cNvSpPr txBox="1"/>
      </xdr:nvSpPr>
      <xdr:spPr>
        <a:xfrm>
          <a:off x="22212300" y="658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155308</xdr:rowOff>
    </xdr:from>
    <xdr:to>
      <xdr:col>31</xdr:col>
      <xdr:colOff>85725</xdr:colOff>
      <xdr:row>39</xdr:row>
      <xdr:rowOff>85458</xdr:rowOff>
    </xdr:to>
    <xdr:sp macro="" textlink="">
      <xdr:nvSpPr>
        <xdr:cNvPr id="738" name="円/楕円 737"/>
        <xdr:cNvSpPr/>
      </xdr:nvSpPr>
      <xdr:spPr>
        <a:xfrm>
          <a:off x="21272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76585</xdr:rowOff>
    </xdr:from>
    <xdr:ext cx="378565" cy="259045"/>
    <xdr:sp macro="" textlink="">
      <xdr:nvSpPr>
        <xdr:cNvPr id="739" name="テキスト ボックス 738"/>
        <xdr:cNvSpPr txBox="1"/>
      </xdr:nvSpPr>
      <xdr:spPr>
        <a:xfrm>
          <a:off x="21134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155613</xdr:rowOff>
    </xdr:from>
    <xdr:to>
      <xdr:col>29</xdr:col>
      <xdr:colOff>568325</xdr:colOff>
      <xdr:row>39</xdr:row>
      <xdr:rowOff>85763</xdr:rowOff>
    </xdr:to>
    <xdr:sp macro="" textlink="">
      <xdr:nvSpPr>
        <xdr:cNvPr id="740" name="円/楕円 739"/>
        <xdr:cNvSpPr/>
      </xdr:nvSpPr>
      <xdr:spPr>
        <a:xfrm>
          <a:off x="203835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76890</xdr:rowOff>
    </xdr:from>
    <xdr:ext cx="378565" cy="259045"/>
    <xdr:sp macro="" textlink="">
      <xdr:nvSpPr>
        <xdr:cNvPr id="741" name="テキスト ボックス 740"/>
        <xdr:cNvSpPr txBox="1"/>
      </xdr:nvSpPr>
      <xdr:spPr>
        <a:xfrm>
          <a:off x="20245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156108</xdr:rowOff>
    </xdr:from>
    <xdr:to>
      <xdr:col>28</xdr:col>
      <xdr:colOff>365125</xdr:colOff>
      <xdr:row>39</xdr:row>
      <xdr:rowOff>86258</xdr:rowOff>
    </xdr:to>
    <xdr:sp macro="" textlink="">
      <xdr:nvSpPr>
        <xdr:cNvPr id="742" name="円/楕円 741"/>
        <xdr:cNvSpPr/>
      </xdr:nvSpPr>
      <xdr:spPr>
        <a:xfrm>
          <a:off x="19494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77385</xdr:rowOff>
    </xdr:from>
    <xdr:ext cx="378565" cy="259045"/>
    <xdr:sp macro="" textlink="">
      <xdr:nvSpPr>
        <xdr:cNvPr id="743" name="テキスト ボックス 742"/>
        <xdr:cNvSpPr txBox="1"/>
      </xdr:nvSpPr>
      <xdr:spPr>
        <a:xfrm>
          <a:off x="19356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141363</xdr:rowOff>
    </xdr:from>
    <xdr:to>
      <xdr:col>27</xdr:col>
      <xdr:colOff>161925</xdr:colOff>
      <xdr:row>39</xdr:row>
      <xdr:rowOff>71513</xdr:rowOff>
    </xdr:to>
    <xdr:sp macro="" textlink="">
      <xdr:nvSpPr>
        <xdr:cNvPr id="744" name="円/楕円 743"/>
        <xdr:cNvSpPr/>
      </xdr:nvSpPr>
      <xdr:spPr>
        <a:xfrm>
          <a:off x="18605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62640</xdr:rowOff>
    </xdr:from>
    <xdr:ext cx="378565" cy="259045"/>
    <xdr:sp macro="" textlink="">
      <xdr:nvSpPr>
        <xdr:cNvPr id="745" name="テキスト ボックス 744"/>
        <xdr:cNvSpPr txBox="1"/>
      </xdr:nvSpPr>
      <xdr:spPr>
        <a:xfrm>
          <a:off x="18467017" y="674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105090</xdr:rowOff>
    </xdr:from>
    <xdr:to>
      <xdr:col>32</xdr:col>
      <xdr:colOff>187325</xdr:colOff>
      <xdr:row>58</xdr:row>
      <xdr:rowOff>105273</xdr:rowOff>
    </xdr:to>
    <xdr:cxnSp macro="">
      <xdr:nvCxnSpPr>
        <xdr:cNvPr id="772" name="直線コネクタ 771"/>
        <xdr:cNvCxnSpPr/>
      </xdr:nvCxnSpPr>
      <xdr:spPr>
        <a:xfrm>
          <a:off x="21323300" y="1004919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99855</xdr:rowOff>
    </xdr:from>
    <xdr:to>
      <xdr:col>31</xdr:col>
      <xdr:colOff>34925</xdr:colOff>
      <xdr:row>58</xdr:row>
      <xdr:rowOff>105090</xdr:rowOff>
    </xdr:to>
    <xdr:cxnSp macro="">
      <xdr:nvCxnSpPr>
        <xdr:cNvPr id="775" name="直線コネクタ 774"/>
        <xdr:cNvCxnSpPr/>
      </xdr:nvCxnSpPr>
      <xdr:spPr>
        <a:xfrm>
          <a:off x="20434300" y="10043955"/>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99855</xdr:rowOff>
    </xdr:from>
    <xdr:to>
      <xdr:col>29</xdr:col>
      <xdr:colOff>517525</xdr:colOff>
      <xdr:row>58</xdr:row>
      <xdr:rowOff>99901</xdr:rowOff>
    </xdr:to>
    <xdr:cxnSp macro="">
      <xdr:nvCxnSpPr>
        <xdr:cNvPr id="778" name="直線コネクタ 777"/>
        <xdr:cNvCxnSpPr/>
      </xdr:nvCxnSpPr>
      <xdr:spPr>
        <a:xfrm flipV="1">
          <a:off x="19545300" y="1004395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95992</xdr:rowOff>
    </xdr:from>
    <xdr:to>
      <xdr:col>28</xdr:col>
      <xdr:colOff>314325</xdr:colOff>
      <xdr:row>58</xdr:row>
      <xdr:rowOff>99901</xdr:rowOff>
    </xdr:to>
    <xdr:cxnSp macro="">
      <xdr:nvCxnSpPr>
        <xdr:cNvPr id="781" name="直線コネクタ 780"/>
        <xdr:cNvCxnSpPr/>
      </xdr:nvCxnSpPr>
      <xdr:spPr>
        <a:xfrm>
          <a:off x="18656300" y="10040092"/>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54473</xdr:rowOff>
    </xdr:from>
    <xdr:to>
      <xdr:col>32</xdr:col>
      <xdr:colOff>238125</xdr:colOff>
      <xdr:row>58</xdr:row>
      <xdr:rowOff>156073</xdr:rowOff>
    </xdr:to>
    <xdr:sp macro="" textlink="">
      <xdr:nvSpPr>
        <xdr:cNvPr id="791" name="円/楕円 790"/>
        <xdr:cNvSpPr/>
      </xdr:nvSpPr>
      <xdr:spPr>
        <a:xfrm>
          <a:off x="22110700" y="99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140850</xdr:rowOff>
    </xdr:from>
    <xdr:ext cx="469744" cy="259045"/>
    <xdr:sp macro="" textlink="">
      <xdr:nvSpPr>
        <xdr:cNvPr id="792" name="貸付金該当値テキスト"/>
        <xdr:cNvSpPr txBox="1"/>
      </xdr:nvSpPr>
      <xdr:spPr>
        <a:xfrm>
          <a:off x="22212300" y="99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54290</xdr:rowOff>
    </xdr:from>
    <xdr:to>
      <xdr:col>31</xdr:col>
      <xdr:colOff>85725</xdr:colOff>
      <xdr:row>58</xdr:row>
      <xdr:rowOff>155890</xdr:rowOff>
    </xdr:to>
    <xdr:sp macro="" textlink="">
      <xdr:nvSpPr>
        <xdr:cNvPr id="793" name="円/楕円 792"/>
        <xdr:cNvSpPr/>
      </xdr:nvSpPr>
      <xdr:spPr>
        <a:xfrm>
          <a:off x="21272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147017</xdr:rowOff>
    </xdr:from>
    <xdr:ext cx="469744" cy="259045"/>
    <xdr:sp macro="" textlink="">
      <xdr:nvSpPr>
        <xdr:cNvPr id="794" name="テキスト ボックス 793"/>
        <xdr:cNvSpPr txBox="1"/>
      </xdr:nvSpPr>
      <xdr:spPr>
        <a:xfrm>
          <a:off x="21088427"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49055</xdr:rowOff>
    </xdr:from>
    <xdr:to>
      <xdr:col>29</xdr:col>
      <xdr:colOff>568325</xdr:colOff>
      <xdr:row>58</xdr:row>
      <xdr:rowOff>150655</xdr:rowOff>
    </xdr:to>
    <xdr:sp macro="" textlink="">
      <xdr:nvSpPr>
        <xdr:cNvPr id="795" name="円/楕円 794"/>
        <xdr:cNvSpPr/>
      </xdr:nvSpPr>
      <xdr:spPr>
        <a:xfrm>
          <a:off x="20383500" y="9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141782</xdr:rowOff>
    </xdr:from>
    <xdr:ext cx="469744" cy="259045"/>
    <xdr:sp macro="" textlink="">
      <xdr:nvSpPr>
        <xdr:cNvPr id="796" name="テキスト ボックス 795"/>
        <xdr:cNvSpPr txBox="1"/>
      </xdr:nvSpPr>
      <xdr:spPr>
        <a:xfrm>
          <a:off x="20199427" y="10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49101</xdr:rowOff>
    </xdr:from>
    <xdr:to>
      <xdr:col>28</xdr:col>
      <xdr:colOff>365125</xdr:colOff>
      <xdr:row>58</xdr:row>
      <xdr:rowOff>150701</xdr:rowOff>
    </xdr:to>
    <xdr:sp macro="" textlink="">
      <xdr:nvSpPr>
        <xdr:cNvPr id="797" name="円/楕円 796"/>
        <xdr:cNvSpPr/>
      </xdr:nvSpPr>
      <xdr:spPr>
        <a:xfrm>
          <a:off x="19494500" y="99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141828</xdr:rowOff>
    </xdr:from>
    <xdr:ext cx="469744" cy="259045"/>
    <xdr:sp macro="" textlink="">
      <xdr:nvSpPr>
        <xdr:cNvPr id="798" name="テキスト ボックス 797"/>
        <xdr:cNvSpPr txBox="1"/>
      </xdr:nvSpPr>
      <xdr:spPr>
        <a:xfrm>
          <a:off x="19310427" y="100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45192</xdr:rowOff>
    </xdr:from>
    <xdr:to>
      <xdr:col>27</xdr:col>
      <xdr:colOff>161925</xdr:colOff>
      <xdr:row>58</xdr:row>
      <xdr:rowOff>146792</xdr:rowOff>
    </xdr:to>
    <xdr:sp macro="" textlink="">
      <xdr:nvSpPr>
        <xdr:cNvPr id="799" name="円/楕円 798"/>
        <xdr:cNvSpPr/>
      </xdr:nvSpPr>
      <xdr:spPr>
        <a:xfrm>
          <a:off x="18605500" y="9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137919</xdr:rowOff>
    </xdr:from>
    <xdr:ext cx="469744" cy="259045"/>
    <xdr:sp macro="" textlink="">
      <xdr:nvSpPr>
        <xdr:cNvPr id="800" name="テキスト ボックス 799"/>
        <xdr:cNvSpPr txBox="1"/>
      </xdr:nvSpPr>
      <xdr:spPr>
        <a:xfrm>
          <a:off x="18421427" y="1008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24302</xdr:rowOff>
    </xdr:from>
    <xdr:to>
      <xdr:col>32</xdr:col>
      <xdr:colOff>187325</xdr:colOff>
      <xdr:row>75</xdr:row>
      <xdr:rowOff>96426</xdr:rowOff>
    </xdr:to>
    <xdr:cxnSp macro="">
      <xdr:nvCxnSpPr>
        <xdr:cNvPr id="828" name="直線コネクタ 827"/>
        <xdr:cNvCxnSpPr/>
      </xdr:nvCxnSpPr>
      <xdr:spPr>
        <a:xfrm flipV="1">
          <a:off x="21323300" y="12883052"/>
          <a:ext cx="8382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83373</xdr:rowOff>
    </xdr:from>
    <xdr:to>
      <xdr:col>31</xdr:col>
      <xdr:colOff>34925</xdr:colOff>
      <xdr:row>75</xdr:row>
      <xdr:rowOff>96426</xdr:rowOff>
    </xdr:to>
    <xdr:cxnSp macro="">
      <xdr:nvCxnSpPr>
        <xdr:cNvPr id="831" name="直線コネクタ 830"/>
        <xdr:cNvCxnSpPr/>
      </xdr:nvCxnSpPr>
      <xdr:spPr>
        <a:xfrm>
          <a:off x="20434300" y="12942123"/>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83373</xdr:rowOff>
    </xdr:from>
    <xdr:to>
      <xdr:col>29</xdr:col>
      <xdr:colOff>517525</xdr:colOff>
      <xdr:row>75</xdr:row>
      <xdr:rowOff>169783</xdr:rowOff>
    </xdr:to>
    <xdr:cxnSp macro="">
      <xdr:nvCxnSpPr>
        <xdr:cNvPr id="834" name="直線コネクタ 833"/>
        <xdr:cNvCxnSpPr/>
      </xdr:nvCxnSpPr>
      <xdr:spPr>
        <a:xfrm flipV="1">
          <a:off x="19545300" y="12942123"/>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169783</xdr:rowOff>
    </xdr:from>
    <xdr:to>
      <xdr:col>28</xdr:col>
      <xdr:colOff>314325</xdr:colOff>
      <xdr:row>76</xdr:row>
      <xdr:rowOff>35618</xdr:rowOff>
    </xdr:to>
    <xdr:cxnSp macro="">
      <xdr:nvCxnSpPr>
        <xdr:cNvPr id="837" name="直線コネクタ 836"/>
        <xdr:cNvCxnSpPr/>
      </xdr:nvCxnSpPr>
      <xdr:spPr>
        <a:xfrm flipV="1">
          <a:off x="18656300" y="13028533"/>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144952</xdr:rowOff>
    </xdr:from>
    <xdr:to>
      <xdr:col>32</xdr:col>
      <xdr:colOff>238125</xdr:colOff>
      <xdr:row>75</xdr:row>
      <xdr:rowOff>75102</xdr:rowOff>
    </xdr:to>
    <xdr:sp macro="" textlink="">
      <xdr:nvSpPr>
        <xdr:cNvPr id="847" name="円/楕円 846"/>
        <xdr:cNvSpPr/>
      </xdr:nvSpPr>
      <xdr:spPr>
        <a:xfrm>
          <a:off x="22110700" y="128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167829</xdr:rowOff>
    </xdr:from>
    <xdr:ext cx="534377" cy="259045"/>
    <xdr:sp macro="" textlink="">
      <xdr:nvSpPr>
        <xdr:cNvPr id="848" name="繰出金該当値テキスト"/>
        <xdr:cNvSpPr txBox="1"/>
      </xdr:nvSpPr>
      <xdr:spPr>
        <a:xfrm>
          <a:off x="22212300" y="126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45626</xdr:rowOff>
    </xdr:from>
    <xdr:to>
      <xdr:col>31</xdr:col>
      <xdr:colOff>85725</xdr:colOff>
      <xdr:row>75</xdr:row>
      <xdr:rowOff>147225</xdr:rowOff>
    </xdr:to>
    <xdr:sp macro="" textlink="">
      <xdr:nvSpPr>
        <xdr:cNvPr id="849" name="円/楕円 848"/>
        <xdr:cNvSpPr/>
      </xdr:nvSpPr>
      <xdr:spPr>
        <a:xfrm>
          <a:off x="21272500" y="129043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163753</xdr:rowOff>
    </xdr:from>
    <xdr:ext cx="534377" cy="259045"/>
    <xdr:sp macro="" textlink="">
      <xdr:nvSpPr>
        <xdr:cNvPr id="850" name="テキスト ボックス 849"/>
        <xdr:cNvSpPr txBox="1"/>
      </xdr:nvSpPr>
      <xdr:spPr>
        <a:xfrm>
          <a:off x="21056111" y="126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32573</xdr:rowOff>
    </xdr:from>
    <xdr:to>
      <xdr:col>29</xdr:col>
      <xdr:colOff>568325</xdr:colOff>
      <xdr:row>75</xdr:row>
      <xdr:rowOff>134173</xdr:rowOff>
    </xdr:to>
    <xdr:sp macro="" textlink="">
      <xdr:nvSpPr>
        <xdr:cNvPr id="851" name="円/楕円 850"/>
        <xdr:cNvSpPr/>
      </xdr:nvSpPr>
      <xdr:spPr>
        <a:xfrm>
          <a:off x="20383500" y="12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150700</xdr:rowOff>
    </xdr:from>
    <xdr:ext cx="534377" cy="259045"/>
    <xdr:sp macro="" textlink="">
      <xdr:nvSpPr>
        <xdr:cNvPr id="852" name="テキスト ボックス 851"/>
        <xdr:cNvSpPr txBox="1"/>
      </xdr:nvSpPr>
      <xdr:spPr>
        <a:xfrm>
          <a:off x="20167111" y="12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118983</xdr:rowOff>
    </xdr:from>
    <xdr:to>
      <xdr:col>28</xdr:col>
      <xdr:colOff>365125</xdr:colOff>
      <xdr:row>76</xdr:row>
      <xdr:rowOff>49133</xdr:rowOff>
    </xdr:to>
    <xdr:sp macro="" textlink="">
      <xdr:nvSpPr>
        <xdr:cNvPr id="853" name="円/楕円 852"/>
        <xdr:cNvSpPr/>
      </xdr:nvSpPr>
      <xdr:spPr>
        <a:xfrm>
          <a:off x="19494500" y="1297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65660</xdr:rowOff>
    </xdr:from>
    <xdr:ext cx="534377" cy="259045"/>
    <xdr:sp macro="" textlink="">
      <xdr:nvSpPr>
        <xdr:cNvPr id="854" name="テキスト ボックス 853"/>
        <xdr:cNvSpPr txBox="1"/>
      </xdr:nvSpPr>
      <xdr:spPr>
        <a:xfrm>
          <a:off x="19278111" y="127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156268</xdr:rowOff>
    </xdr:from>
    <xdr:to>
      <xdr:col>27</xdr:col>
      <xdr:colOff>161925</xdr:colOff>
      <xdr:row>76</xdr:row>
      <xdr:rowOff>86418</xdr:rowOff>
    </xdr:to>
    <xdr:sp macro="" textlink="">
      <xdr:nvSpPr>
        <xdr:cNvPr id="855" name="円/楕円 854"/>
        <xdr:cNvSpPr/>
      </xdr:nvSpPr>
      <xdr:spPr>
        <a:xfrm>
          <a:off x="18605500" y="130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77545</xdr:rowOff>
    </xdr:from>
    <xdr:ext cx="534377" cy="259045"/>
    <xdr:sp macro="" textlink="">
      <xdr:nvSpPr>
        <xdr:cNvPr id="856" name="テキスト ボックス 855"/>
        <xdr:cNvSpPr txBox="1"/>
      </xdr:nvSpPr>
      <xdr:spPr>
        <a:xfrm>
          <a:off x="18389111" y="131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主な費目は物件費を除いてほぼ全て（人件費、維持補修費、扶助費、補助費等、普通建設事業費、公債費、繰出金）で、類似団体平均を上回</a:t>
          </a:r>
          <a:r>
            <a:rPr kumimoji="1" lang="ja-JP" altLang="en-US" sz="1400">
              <a:solidFill>
                <a:schemeClr val="dk1"/>
              </a:solidFill>
              <a:effectLst/>
              <a:latin typeface="+mn-lt"/>
              <a:ea typeface="+mn-ea"/>
              <a:cs typeface="+mn-cs"/>
            </a:rPr>
            <a:t>っている。類似団体は人口</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万人の市であり人口</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万人弱の本市はスケールメリットが効きにくい方ではあるかもしれないが、経常収支比率の悪さを考えれば、類似団体の水準を目標に歳出の削減に取り組む必要がある。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普通建設事業費が突出しているが、学校施設の耐震補強事業が集中していた時期であったためであり、今後は減少する見込である。また、維持補修費が高いのは公共施設等の老朽化が原因と考えられるが、抑制するには施設の統廃合などが必要であり、それができないなら他の経費を抑制してでも財源を捻出することを検討しなければならない。</a:t>
          </a:r>
          <a:endParaRPr kumimoji="1" lang="en-US" altLang="ja-JP" sz="1400">
            <a:solidFill>
              <a:schemeClr val="dk1"/>
            </a:solidFill>
            <a:effectLst/>
            <a:latin typeface="+mn-lt"/>
            <a:ea typeface="+mn-ea"/>
            <a:cs typeface="+mn-cs"/>
          </a:endParaRPr>
        </a:p>
        <a:p>
          <a:r>
            <a:rPr lang="ja-JP" altLang="en-US" sz="1400">
              <a:effectLst/>
            </a:rPr>
            <a:t>　扶助費も類似団体平均との差が大きく、単独事業や上乗せの削減の余地があると考えられる。繰出金が多いのは特別会計の受益者負担が類似団体に比べて甘く、受益者以外の税等に頼った事業費が多いことを示している。</a:t>
          </a:r>
          <a:endParaRPr lang="en-US"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群馬県安中市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60,317
59,858
276.31
27,088,280
26,238,899
819,318
15,114,673
26,996,138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130556</xdr:rowOff>
    </xdr:from>
    <xdr:to>
      <xdr:col>6</xdr:col>
      <xdr:colOff>511175</xdr:colOff>
      <xdr:row>34</xdr:row>
      <xdr:rowOff>36068</xdr:rowOff>
    </xdr:to>
    <xdr:cxnSp macro="">
      <xdr:nvCxnSpPr>
        <xdr:cNvPr id="61" name="直線コネクタ 60"/>
        <xdr:cNvCxnSpPr/>
      </xdr:nvCxnSpPr>
      <xdr:spPr>
        <a:xfrm>
          <a:off x="3797300" y="5788406"/>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130556</xdr:rowOff>
    </xdr:from>
    <xdr:to>
      <xdr:col>5</xdr:col>
      <xdr:colOff>358775</xdr:colOff>
      <xdr:row>34</xdr:row>
      <xdr:rowOff>10541</xdr:rowOff>
    </xdr:to>
    <xdr:cxnSp macro="">
      <xdr:nvCxnSpPr>
        <xdr:cNvPr id="64" name="直線コネクタ 63"/>
        <xdr:cNvCxnSpPr/>
      </xdr:nvCxnSpPr>
      <xdr:spPr>
        <a:xfrm flipV="1">
          <a:off x="2908300" y="578840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10541</xdr:rowOff>
    </xdr:from>
    <xdr:to>
      <xdr:col>4</xdr:col>
      <xdr:colOff>155575</xdr:colOff>
      <xdr:row>34</xdr:row>
      <xdr:rowOff>18161</xdr:rowOff>
    </xdr:to>
    <xdr:cxnSp macro="">
      <xdr:nvCxnSpPr>
        <xdr:cNvPr id="67" name="直線コネクタ 66"/>
        <xdr:cNvCxnSpPr/>
      </xdr:nvCxnSpPr>
      <xdr:spPr>
        <a:xfrm flipV="1">
          <a:off x="2019300" y="583984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155321</xdr:rowOff>
    </xdr:from>
    <xdr:to>
      <xdr:col>2</xdr:col>
      <xdr:colOff>638175</xdr:colOff>
      <xdr:row>34</xdr:row>
      <xdr:rowOff>18161</xdr:rowOff>
    </xdr:to>
    <xdr:cxnSp macro="">
      <xdr:nvCxnSpPr>
        <xdr:cNvPr id="70" name="直線コネクタ 69"/>
        <xdr:cNvCxnSpPr/>
      </xdr:nvCxnSpPr>
      <xdr:spPr>
        <a:xfrm>
          <a:off x="1130300" y="5641721"/>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156718</xdr:rowOff>
    </xdr:from>
    <xdr:to>
      <xdr:col>6</xdr:col>
      <xdr:colOff>561975</xdr:colOff>
      <xdr:row>34</xdr:row>
      <xdr:rowOff>86868</xdr:rowOff>
    </xdr:to>
    <xdr:sp macro="" textlink="">
      <xdr:nvSpPr>
        <xdr:cNvPr id="80" name="円/楕円 79"/>
        <xdr:cNvSpPr/>
      </xdr:nvSpPr>
      <xdr:spPr>
        <a:xfrm>
          <a:off x="45847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8145</xdr:rowOff>
    </xdr:from>
    <xdr:ext cx="469744" cy="259045"/>
    <xdr:sp macro="" textlink="">
      <xdr:nvSpPr>
        <xdr:cNvPr id="81" name="議会費該当値テキスト"/>
        <xdr:cNvSpPr txBox="1"/>
      </xdr:nvSpPr>
      <xdr:spPr>
        <a:xfrm>
          <a:off x="4686300"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79756</xdr:rowOff>
    </xdr:from>
    <xdr:to>
      <xdr:col>5</xdr:col>
      <xdr:colOff>409575</xdr:colOff>
      <xdr:row>34</xdr:row>
      <xdr:rowOff>9906</xdr:rowOff>
    </xdr:to>
    <xdr:sp macro="" textlink="">
      <xdr:nvSpPr>
        <xdr:cNvPr id="82" name="円/楕円 81"/>
        <xdr:cNvSpPr/>
      </xdr:nvSpPr>
      <xdr:spPr>
        <a:xfrm>
          <a:off x="3746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26433</xdr:rowOff>
    </xdr:from>
    <xdr:ext cx="469744" cy="259045"/>
    <xdr:sp macro="" textlink="">
      <xdr:nvSpPr>
        <xdr:cNvPr id="83" name="テキスト ボックス 82"/>
        <xdr:cNvSpPr txBox="1"/>
      </xdr:nvSpPr>
      <xdr:spPr>
        <a:xfrm>
          <a:off x="3562427"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131191</xdr:rowOff>
    </xdr:from>
    <xdr:to>
      <xdr:col>4</xdr:col>
      <xdr:colOff>206375</xdr:colOff>
      <xdr:row>34</xdr:row>
      <xdr:rowOff>61341</xdr:rowOff>
    </xdr:to>
    <xdr:sp macro="" textlink="">
      <xdr:nvSpPr>
        <xdr:cNvPr id="84" name="円/楕円 83"/>
        <xdr:cNvSpPr/>
      </xdr:nvSpPr>
      <xdr:spPr>
        <a:xfrm>
          <a:off x="2857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77868</xdr:rowOff>
    </xdr:from>
    <xdr:ext cx="469744" cy="259045"/>
    <xdr:sp macro="" textlink="">
      <xdr:nvSpPr>
        <xdr:cNvPr id="85" name="テキスト ボックス 84"/>
        <xdr:cNvSpPr txBox="1"/>
      </xdr:nvSpPr>
      <xdr:spPr>
        <a:xfrm>
          <a:off x="2673427"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138811</xdr:rowOff>
    </xdr:from>
    <xdr:to>
      <xdr:col>3</xdr:col>
      <xdr:colOff>3175</xdr:colOff>
      <xdr:row>34</xdr:row>
      <xdr:rowOff>68961</xdr:rowOff>
    </xdr:to>
    <xdr:sp macro="" textlink="">
      <xdr:nvSpPr>
        <xdr:cNvPr id="86" name="円/楕円 85"/>
        <xdr:cNvSpPr/>
      </xdr:nvSpPr>
      <xdr:spPr>
        <a:xfrm>
          <a:off x="1968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85488</xdr:rowOff>
    </xdr:from>
    <xdr:ext cx="469744" cy="259045"/>
    <xdr:sp macro="" textlink="">
      <xdr:nvSpPr>
        <xdr:cNvPr id="87" name="テキスト ボックス 86"/>
        <xdr:cNvSpPr txBox="1"/>
      </xdr:nvSpPr>
      <xdr:spPr>
        <a:xfrm>
          <a:off x="1784427"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104521</xdr:rowOff>
    </xdr:from>
    <xdr:to>
      <xdr:col>1</xdr:col>
      <xdr:colOff>485775</xdr:colOff>
      <xdr:row>33</xdr:row>
      <xdr:rowOff>34671</xdr:rowOff>
    </xdr:to>
    <xdr:sp macro="" textlink="">
      <xdr:nvSpPr>
        <xdr:cNvPr id="88" name="円/楕円 87"/>
        <xdr:cNvSpPr/>
      </xdr:nvSpPr>
      <xdr:spPr>
        <a:xfrm>
          <a:off x="1079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51198</xdr:rowOff>
    </xdr:from>
    <xdr:ext cx="469744" cy="259045"/>
    <xdr:sp macro="" textlink="">
      <xdr:nvSpPr>
        <xdr:cNvPr id="89" name="テキスト ボックス 88"/>
        <xdr:cNvSpPr txBox="1"/>
      </xdr:nvSpPr>
      <xdr:spPr>
        <a:xfrm>
          <a:off x="895427"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135928</xdr:rowOff>
    </xdr:from>
    <xdr:to>
      <xdr:col>6</xdr:col>
      <xdr:colOff>511175</xdr:colOff>
      <xdr:row>56</xdr:row>
      <xdr:rowOff>140908</xdr:rowOff>
    </xdr:to>
    <xdr:cxnSp macro="">
      <xdr:nvCxnSpPr>
        <xdr:cNvPr id="121" name="直線コネクタ 120"/>
        <xdr:cNvCxnSpPr/>
      </xdr:nvCxnSpPr>
      <xdr:spPr>
        <a:xfrm flipV="1">
          <a:off x="3797300" y="9737128"/>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140908</xdr:rowOff>
    </xdr:from>
    <xdr:to>
      <xdr:col>5</xdr:col>
      <xdr:colOff>358775</xdr:colOff>
      <xdr:row>56</xdr:row>
      <xdr:rowOff>165679</xdr:rowOff>
    </xdr:to>
    <xdr:cxnSp macro="">
      <xdr:nvCxnSpPr>
        <xdr:cNvPr id="124" name="直線コネクタ 123"/>
        <xdr:cNvCxnSpPr/>
      </xdr:nvCxnSpPr>
      <xdr:spPr>
        <a:xfrm flipV="1">
          <a:off x="2908300" y="9742108"/>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165107</xdr:rowOff>
    </xdr:from>
    <xdr:to>
      <xdr:col>4</xdr:col>
      <xdr:colOff>155575</xdr:colOff>
      <xdr:row>56</xdr:row>
      <xdr:rowOff>165679</xdr:rowOff>
    </xdr:to>
    <xdr:cxnSp macro="">
      <xdr:nvCxnSpPr>
        <xdr:cNvPr id="127" name="直線コネクタ 126"/>
        <xdr:cNvCxnSpPr/>
      </xdr:nvCxnSpPr>
      <xdr:spPr>
        <a:xfrm>
          <a:off x="2019300" y="97663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56441</xdr:rowOff>
    </xdr:from>
    <xdr:to>
      <xdr:col>2</xdr:col>
      <xdr:colOff>638175</xdr:colOff>
      <xdr:row>56</xdr:row>
      <xdr:rowOff>165107</xdr:rowOff>
    </xdr:to>
    <xdr:cxnSp macro="">
      <xdr:nvCxnSpPr>
        <xdr:cNvPr id="130" name="直線コネクタ 129"/>
        <xdr:cNvCxnSpPr/>
      </xdr:nvCxnSpPr>
      <xdr:spPr>
        <a:xfrm>
          <a:off x="1130300" y="9657641"/>
          <a:ext cx="889000" cy="10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85128</xdr:rowOff>
    </xdr:from>
    <xdr:to>
      <xdr:col>6</xdr:col>
      <xdr:colOff>561975</xdr:colOff>
      <xdr:row>57</xdr:row>
      <xdr:rowOff>15278</xdr:rowOff>
    </xdr:to>
    <xdr:sp macro="" textlink="">
      <xdr:nvSpPr>
        <xdr:cNvPr id="140" name="円/楕円 139"/>
        <xdr:cNvSpPr/>
      </xdr:nvSpPr>
      <xdr:spPr>
        <a:xfrm>
          <a:off x="4584700" y="96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63555</xdr:rowOff>
    </xdr:from>
    <xdr:ext cx="534377" cy="259045"/>
    <xdr:sp macro="" textlink="">
      <xdr:nvSpPr>
        <xdr:cNvPr id="141" name="総務費該当値テキスト"/>
        <xdr:cNvSpPr txBox="1"/>
      </xdr:nvSpPr>
      <xdr:spPr>
        <a:xfrm>
          <a:off x="4686300" y="96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90108</xdr:rowOff>
    </xdr:from>
    <xdr:to>
      <xdr:col>5</xdr:col>
      <xdr:colOff>409575</xdr:colOff>
      <xdr:row>57</xdr:row>
      <xdr:rowOff>20258</xdr:rowOff>
    </xdr:to>
    <xdr:sp macro="" textlink="">
      <xdr:nvSpPr>
        <xdr:cNvPr id="142" name="円/楕円 141"/>
        <xdr:cNvSpPr/>
      </xdr:nvSpPr>
      <xdr:spPr>
        <a:xfrm>
          <a:off x="3746500" y="96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11385</xdr:rowOff>
    </xdr:from>
    <xdr:ext cx="534377" cy="259045"/>
    <xdr:sp macro="" textlink="">
      <xdr:nvSpPr>
        <xdr:cNvPr id="143" name="テキスト ボックス 142"/>
        <xdr:cNvSpPr txBox="1"/>
      </xdr:nvSpPr>
      <xdr:spPr>
        <a:xfrm>
          <a:off x="3530111" y="97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114879</xdr:rowOff>
    </xdr:from>
    <xdr:to>
      <xdr:col>4</xdr:col>
      <xdr:colOff>206375</xdr:colOff>
      <xdr:row>57</xdr:row>
      <xdr:rowOff>45029</xdr:rowOff>
    </xdr:to>
    <xdr:sp macro="" textlink="">
      <xdr:nvSpPr>
        <xdr:cNvPr id="144" name="円/楕円 143"/>
        <xdr:cNvSpPr/>
      </xdr:nvSpPr>
      <xdr:spPr>
        <a:xfrm>
          <a:off x="2857500" y="9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36156</xdr:rowOff>
    </xdr:from>
    <xdr:ext cx="534377" cy="259045"/>
    <xdr:sp macro="" textlink="">
      <xdr:nvSpPr>
        <xdr:cNvPr id="145" name="テキスト ボックス 144"/>
        <xdr:cNvSpPr txBox="1"/>
      </xdr:nvSpPr>
      <xdr:spPr>
        <a:xfrm>
          <a:off x="2641111" y="98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114307</xdr:rowOff>
    </xdr:from>
    <xdr:to>
      <xdr:col>3</xdr:col>
      <xdr:colOff>3175</xdr:colOff>
      <xdr:row>57</xdr:row>
      <xdr:rowOff>44457</xdr:rowOff>
    </xdr:to>
    <xdr:sp macro="" textlink="">
      <xdr:nvSpPr>
        <xdr:cNvPr id="146" name="円/楕円 145"/>
        <xdr:cNvSpPr/>
      </xdr:nvSpPr>
      <xdr:spPr>
        <a:xfrm>
          <a:off x="1968500" y="97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35584</xdr:rowOff>
    </xdr:from>
    <xdr:ext cx="534377" cy="259045"/>
    <xdr:sp macro="" textlink="">
      <xdr:nvSpPr>
        <xdr:cNvPr id="147" name="テキスト ボックス 146"/>
        <xdr:cNvSpPr txBox="1"/>
      </xdr:nvSpPr>
      <xdr:spPr>
        <a:xfrm>
          <a:off x="1752111" y="98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5641</xdr:rowOff>
    </xdr:from>
    <xdr:to>
      <xdr:col>1</xdr:col>
      <xdr:colOff>485775</xdr:colOff>
      <xdr:row>56</xdr:row>
      <xdr:rowOff>107241</xdr:rowOff>
    </xdr:to>
    <xdr:sp macro="" textlink="">
      <xdr:nvSpPr>
        <xdr:cNvPr id="148" name="円/楕円 147"/>
        <xdr:cNvSpPr/>
      </xdr:nvSpPr>
      <xdr:spPr>
        <a:xfrm>
          <a:off x="1079500" y="960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98368</xdr:rowOff>
    </xdr:from>
    <xdr:ext cx="534377" cy="259045"/>
    <xdr:sp macro="" textlink="">
      <xdr:nvSpPr>
        <xdr:cNvPr id="149" name="テキスト ボックス 148"/>
        <xdr:cNvSpPr txBox="1"/>
      </xdr:nvSpPr>
      <xdr:spPr>
        <a:xfrm>
          <a:off x="863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120097</xdr:rowOff>
    </xdr:from>
    <xdr:to>
      <xdr:col>6</xdr:col>
      <xdr:colOff>511175</xdr:colOff>
      <xdr:row>74</xdr:row>
      <xdr:rowOff>160103</xdr:rowOff>
    </xdr:to>
    <xdr:cxnSp macro="">
      <xdr:nvCxnSpPr>
        <xdr:cNvPr id="179" name="直線コネクタ 178"/>
        <xdr:cNvCxnSpPr/>
      </xdr:nvCxnSpPr>
      <xdr:spPr>
        <a:xfrm flipV="1">
          <a:off x="3797300" y="12635947"/>
          <a:ext cx="8382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160103</xdr:rowOff>
    </xdr:from>
    <xdr:to>
      <xdr:col>5</xdr:col>
      <xdr:colOff>358775</xdr:colOff>
      <xdr:row>75</xdr:row>
      <xdr:rowOff>160407</xdr:rowOff>
    </xdr:to>
    <xdr:cxnSp macro="">
      <xdr:nvCxnSpPr>
        <xdr:cNvPr id="182" name="直線コネクタ 181"/>
        <xdr:cNvCxnSpPr/>
      </xdr:nvCxnSpPr>
      <xdr:spPr>
        <a:xfrm flipV="1">
          <a:off x="2908300" y="12847403"/>
          <a:ext cx="8890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160407</xdr:rowOff>
    </xdr:from>
    <xdr:to>
      <xdr:col>4</xdr:col>
      <xdr:colOff>155575</xdr:colOff>
      <xdr:row>76</xdr:row>
      <xdr:rowOff>74092</xdr:rowOff>
    </xdr:to>
    <xdr:cxnSp macro="">
      <xdr:nvCxnSpPr>
        <xdr:cNvPr id="185" name="直線コネクタ 184"/>
        <xdr:cNvCxnSpPr/>
      </xdr:nvCxnSpPr>
      <xdr:spPr>
        <a:xfrm flipV="1">
          <a:off x="2019300" y="13019157"/>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74092</xdr:rowOff>
    </xdr:from>
    <xdr:to>
      <xdr:col>2</xdr:col>
      <xdr:colOff>638175</xdr:colOff>
      <xdr:row>76</xdr:row>
      <xdr:rowOff>118002</xdr:rowOff>
    </xdr:to>
    <xdr:cxnSp macro="">
      <xdr:nvCxnSpPr>
        <xdr:cNvPr id="188" name="直線コネクタ 187"/>
        <xdr:cNvCxnSpPr/>
      </xdr:nvCxnSpPr>
      <xdr:spPr>
        <a:xfrm flipV="1">
          <a:off x="1130300" y="13104292"/>
          <a:ext cx="889000" cy="4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69297</xdr:rowOff>
    </xdr:from>
    <xdr:to>
      <xdr:col>6</xdr:col>
      <xdr:colOff>561975</xdr:colOff>
      <xdr:row>73</xdr:row>
      <xdr:rowOff>170897</xdr:rowOff>
    </xdr:to>
    <xdr:sp macro="" textlink="">
      <xdr:nvSpPr>
        <xdr:cNvPr id="198" name="円/楕円 197"/>
        <xdr:cNvSpPr/>
      </xdr:nvSpPr>
      <xdr:spPr>
        <a:xfrm>
          <a:off x="4584700" y="125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92174</xdr:rowOff>
    </xdr:from>
    <xdr:ext cx="599010" cy="259045"/>
    <xdr:sp macro="" textlink="">
      <xdr:nvSpPr>
        <xdr:cNvPr id="199" name="民生費該当値テキスト"/>
        <xdr:cNvSpPr txBox="1"/>
      </xdr:nvSpPr>
      <xdr:spPr>
        <a:xfrm>
          <a:off x="4686300" y="1243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150,029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109303</xdr:rowOff>
    </xdr:from>
    <xdr:to>
      <xdr:col>5</xdr:col>
      <xdr:colOff>409575</xdr:colOff>
      <xdr:row>75</xdr:row>
      <xdr:rowOff>39453</xdr:rowOff>
    </xdr:to>
    <xdr:sp macro="" textlink="">
      <xdr:nvSpPr>
        <xdr:cNvPr id="200" name="円/楕円 199"/>
        <xdr:cNvSpPr/>
      </xdr:nvSpPr>
      <xdr:spPr>
        <a:xfrm>
          <a:off x="3746500" y="127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30580</xdr:rowOff>
    </xdr:from>
    <xdr:ext cx="599010" cy="259045"/>
    <xdr:sp macro="" textlink="">
      <xdr:nvSpPr>
        <xdr:cNvPr id="201" name="テキスト ボックス 200"/>
        <xdr:cNvSpPr txBox="1"/>
      </xdr:nvSpPr>
      <xdr:spPr>
        <a:xfrm>
          <a:off x="3497794" y="12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109607</xdr:rowOff>
    </xdr:from>
    <xdr:to>
      <xdr:col>4</xdr:col>
      <xdr:colOff>206375</xdr:colOff>
      <xdr:row>76</xdr:row>
      <xdr:rowOff>39757</xdr:rowOff>
    </xdr:to>
    <xdr:sp macro="" textlink="">
      <xdr:nvSpPr>
        <xdr:cNvPr id="202" name="円/楕円 201"/>
        <xdr:cNvSpPr/>
      </xdr:nvSpPr>
      <xdr:spPr>
        <a:xfrm>
          <a:off x="2857500" y="129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30884</xdr:rowOff>
    </xdr:from>
    <xdr:ext cx="599010" cy="259045"/>
    <xdr:sp macro="" textlink="">
      <xdr:nvSpPr>
        <xdr:cNvPr id="203" name="テキスト ボックス 202"/>
        <xdr:cNvSpPr txBox="1"/>
      </xdr:nvSpPr>
      <xdr:spPr>
        <a:xfrm>
          <a:off x="2608794" y="1306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23292</xdr:rowOff>
    </xdr:from>
    <xdr:to>
      <xdr:col>3</xdr:col>
      <xdr:colOff>3175</xdr:colOff>
      <xdr:row>76</xdr:row>
      <xdr:rowOff>124892</xdr:rowOff>
    </xdr:to>
    <xdr:sp macro="" textlink="">
      <xdr:nvSpPr>
        <xdr:cNvPr id="204" name="円/楕円 203"/>
        <xdr:cNvSpPr/>
      </xdr:nvSpPr>
      <xdr:spPr>
        <a:xfrm>
          <a:off x="1968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116019</xdr:rowOff>
    </xdr:from>
    <xdr:ext cx="599010" cy="259045"/>
    <xdr:sp macro="" textlink="">
      <xdr:nvSpPr>
        <xdr:cNvPr id="205" name="テキスト ボックス 204"/>
        <xdr:cNvSpPr txBox="1"/>
      </xdr:nvSpPr>
      <xdr:spPr>
        <a:xfrm>
          <a:off x="1719794" y="13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67202</xdr:rowOff>
    </xdr:from>
    <xdr:to>
      <xdr:col>1</xdr:col>
      <xdr:colOff>485775</xdr:colOff>
      <xdr:row>76</xdr:row>
      <xdr:rowOff>168802</xdr:rowOff>
    </xdr:to>
    <xdr:sp macro="" textlink="">
      <xdr:nvSpPr>
        <xdr:cNvPr id="206" name="円/楕円 205"/>
        <xdr:cNvSpPr/>
      </xdr:nvSpPr>
      <xdr:spPr>
        <a:xfrm>
          <a:off x="1079500" y="130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159929</xdr:rowOff>
    </xdr:from>
    <xdr:ext cx="599010" cy="259045"/>
    <xdr:sp macro="" textlink="">
      <xdr:nvSpPr>
        <xdr:cNvPr id="207" name="テキスト ボックス 206"/>
        <xdr:cNvSpPr txBox="1"/>
      </xdr:nvSpPr>
      <xdr:spPr>
        <a:xfrm>
          <a:off x="830794" y="1319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162846</xdr:rowOff>
    </xdr:from>
    <xdr:to>
      <xdr:col>6</xdr:col>
      <xdr:colOff>511175</xdr:colOff>
      <xdr:row>96</xdr:row>
      <xdr:rowOff>163151</xdr:rowOff>
    </xdr:to>
    <xdr:cxnSp macro="">
      <xdr:nvCxnSpPr>
        <xdr:cNvPr id="237" name="直線コネクタ 236"/>
        <xdr:cNvCxnSpPr/>
      </xdr:nvCxnSpPr>
      <xdr:spPr>
        <a:xfrm>
          <a:off x="3797300" y="1662204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162846</xdr:rowOff>
    </xdr:from>
    <xdr:to>
      <xdr:col>5</xdr:col>
      <xdr:colOff>358775</xdr:colOff>
      <xdr:row>98</xdr:row>
      <xdr:rowOff>44545</xdr:rowOff>
    </xdr:to>
    <xdr:cxnSp macro="">
      <xdr:nvCxnSpPr>
        <xdr:cNvPr id="240" name="直線コネクタ 239"/>
        <xdr:cNvCxnSpPr/>
      </xdr:nvCxnSpPr>
      <xdr:spPr>
        <a:xfrm flipV="1">
          <a:off x="2908300" y="16622046"/>
          <a:ext cx="889000" cy="2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168314</xdr:rowOff>
    </xdr:from>
    <xdr:to>
      <xdr:col>4</xdr:col>
      <xdr:colOff>155575</xdr:colOff>
      <xdr:row>98</xdr:row>
      <xdr:rowOff>44545</xdr:rowOff>
    </xdr:to>
    <xdr:cxnSp macro="">
      <xdr:nvCxnSpPr>
        <xdr:cNvPr id="243" name="直線コネクタ 242"/>
        <xdr:cNvCxnSpPr/>
      </xdr:nvCxnSpPr>
      <xdr:spPr>
        <a:xfrm>
          <a:off x="2019300" y="16798964"/>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168314</xdr:rowOff>
    </xdr:from>
    <xdr:to>
      <xdr:col>2</xdr:col>
      <xdr:colOff>638175</xdr:colOff>
      <xdr:row>98</xdr:row>
      <xdr:rowOff>32410</xdr:rowOff>
    </xdr:to>
    <xdr:cxnSp macro="">
      <xdr:nvCxnSpPr>
        <xdr:cNvPr id="246" name="直線コネクタ 245"/>
        <xdr:cNvCxnSpPr/>
      </xdr:nvCxnSpPr>
      <xdr:spPr>
        <a:xfrm flipV="1">
          <a:off x="1130300" y="16798964"/>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112351</xdr:rowOff>
    </xdr:from>
    <xdr:to>
      <xdr:col>6</xdr:col>
      <xdr:colOff>561975</xdr:colOff>
      <xdr:row>97</xdr:row>
      <xdr:rowOff>42501</xdr:rowOff>
    </xdr:to>
    <xdr:sp macro="" textlink="">
      <xdr:nvSpPr>
        <xdr:cNvPr id="256" name="円/楕円 255"/>
        <xdr:cNvSpPr/>
      </xdr:nvSpPr>
      <xdr:spPr>
        <a:xfrm>
          <a:off x="4584700" y="165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135228</xdr:rowOff>
    </xdr:from>
    <xdr:ext cx="534377" cy="259045"/>
    <xdr:sp macro="" textlink="">
      <xdr:nvSpPr>
        <xdr:cNvPr id="257" name="衛生費該当値テキスト"/>
        <xdr:cNvSpPr txBox="1"/>
      </xdr:nvSpPr>
      <xdr:spPr>
        <a:xfrm>
          <a:off x="4686300" y="164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112046</xdr:rowOff>
    </xdr:from>
    <xdr:to>
      <xdr:col>5</xdr:col>
      <xdr:colOff>409575</xdr:colOff>
      <xdr:row>97</xdr:row>
      <xdr:rowOff>42196</xdr:rowOff>
    </xdr:to>
    <xdr:sp macro="" textlink="">
      <xdr:nvSpPr>
        <xdr:cNvPr id="258" name="円/楕円 257"/>
        <xdr:cNvSpPr/>
      </xdr:nvSpPr>
      <xdr:spPr>
        <a:xfrm>
          <a:off x="3746500" y="165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58723</xdr:rowOff>
    </xdr:from>
    <xdr:ext cx="534377" cy="259045"/>
    <xdr:sp macro="" textlink="">
      <xdr:nvSpPr>
        <xdr:cNvPr id="259" name="テキスト ボックス 258"/>
        <xdr:cNvSpPr txBox="1"/>
      </xdr:nvSpPr>
      <xdr:spPr>
        <a:xfrm>
          <a:off x="3530111" y="16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165195</xdr:rowOff>
    </xdr:from>
    <xdr:to>
      <xdr:col>4</xdr:col>
      <xdr:colOff>206375</xdr:colOff>
      <xdr:row>98</xdr:row>
      <xdr:rowOff>95345</xdr:rowOff>
    </xdr:to>
    <xdr:sp macro="" textlink="">
      <xdr:nvSpPr>
        <xdr:cNvPr id="260" name="円/楕円 259"/>
        <xdr:cNvSpPr/>
      </xdr:nvSpPr>
      <xdr:spPr>
        <a:xfrm>
          <a:off x="2857500" y="167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86472</xdr:rowOff>
    </xdr:from>
    <xdr:ext cx="534377" cy="259045"/>
    <xdr:sp macro="" textlink="">
      <xdr:nvSpPr>
        <xdr:cNvPr id="261" name="テキスト ボックス 260"/>
        <xdr:cNvSpPr txBox="1"/>
      </xdr:nvSpPr>
      <xdr:spPr>
        <a:xfrm>
          <a:off x="2641111" y="1688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117514</xdr:rowOff>
    </xdr:from>
    <xdr:to>
      <xdr:col>3</xdr:col>
      <xdr:colOff>3175</xdr:colOff>
      <xdr:row>98</xdr:row>
      <xdr:rowOff>47664</xdr:rowOff>
    </xdr:to>
    <xdr:sp macro="" textlink="">
      <xdr:nvSpPr>
        <xdr:cNvPr id="262" name="円/楕円 261"/>
        <xdr:cNvSpPr/>
      </xdr:nvSpPr>
      <xdr:spPr>
        <a:xfrm>
          <a:off x="1968500" y="167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38791</xdr:rowOff>
    </xdr:from>
    <xdr:ext cx="534377" cy="259045"/>
    <xdr:sp macro="" textlink="">
      <xdr:nvSpPr>
        <xdr:cNvPr id="263" name="テキスト ボックス 262"/>
        <xdr:cNvSpPr txBox="1"/>
      </xdr:nvSpPr>
      <xdr:spPr>
        <a:xfrm>
          <a:off x="1752111" y="168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153060</xdr:rowOff>
    </xdr:from>
    <xdr:to>
      <xdr:col>1</xdr:col>
      <xdr:colOff>485775</xdr:colOff>
      <xdr:row>98</xdr:row>
      <xdr:rowOff>83210</xdr:rowOff>
    </xdr:to>
    <xdr:sp macro="" textlink="">
      <xdr:nvSpPr>
        <xdr:cNvPr id="264" name="円/楕円 263"/>
        <xdr:cNvSpPr/>
      </xdr:nvSpPr>
      <xdr:spPr>
        <a:xfrm>
          <a:off x="1079500" y="167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74337</xdr:rowOff>
    </xdr:from>
    <xdr:ext cx="534377" cy="259045"/>
    <xdr:sp macro="" textlink="">
      <xdr:nvSpPr>
        <xdr:cNvPr id="265" name="テキスト ボックス 264"/>
        <xdr:cNvSpPr txBox="1"/>
      </xdr:nvSpPr>
      <xdr:spPr>
        <a:xfrm>
          <a:off x="863111" y="168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111765</xdr:rowOff>
    </xdr:from>
    <xdr:to>
      <xdr:col>15</xdr:col>
      <xdr:colOff>180975</xdr:colOff>
      <xdr:row>38</xdr:row>
      <xdr:rowOff>115834</xdr:rowOff>
    </xdr:to>
    <xdr:cxnSp macro="">
      <xdr:nvCxnSpPr>
        <xdr:cNvPr id="292" name="直線コネクタ 291"/>
        <xdr:cNvCxnSpPr/>
      </xdr:nvCxnSpPr>
      <xdr:spPr>
        <a:xfrm>
          <a:off x="9639300" y="6626865"/>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111491</xdr:rowOff>
    </xdr:from>
    <xdr:to>
      <xdr:col>14</xdr:col>
      <xdr:colOff>28575</xdr:colOff>
      <xdr:row>38</xdr:row>
      <xdr:rowOff>111765</xdr:rowOff>
    </xdr:to>
    <xdr:cxnSp macro="">
      <xdr:nvCxnSpPr>
        <xdr:cNvPr id="295" name="直線コネクタ 294"/>
        <xdr:cNvCxnSpPr/>
      </xdr:nvCxnSpPr>
      <xdr:spPr>
        <a:xfrm>
          <a:off x="8750300" y="66265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102850</xdr:rowOff>
    </xdr:from>
    <xdr:to>
      <xdr:col>12</xdr:col>
      <xdr:colOff>511175</xdr:colOff>
      <xdr:row>38</xdr:row>
      <xdr:rowOff>111491</xdr:rowOff>
    </xdr:to>
    <xdr:cxnSp macro="">
      <xdr:nvCxnSpPr>
        <xdr:cNvPr id="298" name="直線コネクタ 297"/>
        <xdr:cNvCxnSpPr/>
      </xdr:nvCxnSpPr>
      <xdr:spPr>
        <a:xfrm>
          <a:off x="7861300" y="6617950"/>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102850</xdr:rowOff>
    </xdr:from>
    <xdr:to>
      <xdr:col>11</xdr:col>
      <xdr:colOff>307975</xdr:colOff>
      <xdr:row>38</xdr:row>
      <xdr:rowOff>110393</xdr:rowOff>
    </xdr:to>
    <xdr:cxnSp macro="">
      <xdr:nvCxnSpPr>
        <xdr:cNvPr id="301" name="直線コネクタ 300"/>
        <xdr:cNvCxnSpPr/>
      </xdr:nvCxnSpPr>
      <xdr:spPr>
        <a:xfrm flipV="1">
          <a:off x="6972300" y="661795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65034</xdr:rowOff>
    </xdr:from>
    <xdr:to>
      <xdr:col>15</xdr:col>
      <xdr:colOff>231775</xdr:colOff>
      <xdr:row>38</xdr:row>
      <xdr:rowOff>166634</xdr:rowOff>
    </xdr:to>
    <xdr:sp macro="" textlink="">
      <xdr:nvSpPr>
        <xdr:cNvPr id="311" name="円/楕円 310"/>
        <xdr:cNvSpPr/>
      </xdr:nvSpPr>
      <xdr:spPr>
        <a:xfrm>
          <a:off x="104267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60965</xdr:rowOff>
    </xdr:from>
    <xdr:to>
      <xdr:col>14</xdr:col>
      <xdr:colOff>79375</xdr:colOff>
      <xdr:row>38</xdr:row>
      <xdr:rowOff>162565</xdr:rowOff>
    </xdr:to>
    <xdr:sp macro="" textlink="">
      <xdr:nvSpPr>
        <xdr:cNvPr id="313" name="円/楕円 312"/>
        <xdr:cNvSpPr/>
      </xdr:nvSpPr>
      <xdr:spPr>
        <a:xfrm>
          <a:off x="9588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153692</xdr:rowOff>
    </xdr:from>
    <xdr:ext cx="378565" cy="259045"/>
    <xdr:sp macro="" textlink="">
      <xdr:nvSpPr>
        <xdr:cNvPr id="314" name="テキスト ボックス 313"/>
        <xdr:cNvSpPr txBox="1"/>
      </xdr:nvSpPr>
      <xdr:spPr>
        <a:xfrm>
          <a:off x="9450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60691</xdr:rowOff>
    </xdr:from>
    <xdr:to>
      <xdr:col>12</xdr:col>
      <xdr:colOff>561975</xdr:colOff>
      <xdr:row>38</xdr:row>
      <xdr:rowOff>162291</xdr:rowOff>
    </xdr:to>
    <xdr:sp macro="" textlink="">
      <xdr:nvSpPr>
        <xdr:cNvPr id="315" name="円/楕円 314"/>
        <xdr:cNvSpPr/>
      </xdr:nvSpPr>
      <xdr:spPr>
        <a:xfrm>
          <a:off x="8699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153418</xdr:rowOff>
    </xdr:from>
    <xdr:ext cx="378565" cy="259045"/>
    <xdr:sp macro="" textlink="">
      <xdr:nvSpPr>
        <xdr:cNvPr id="316" name="テキスト ボックス 315"/>
        <xdr:cNvSpPr txBox="1"/>
      </xdr:nvSpPr>
      <xdr:spPr>
        <a:xfrm>
          <a:off x="8561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52050</xdr:rowOff>
    </xdr:from>
    <xdr:to>
      <xdr:col>11</xdr:col>
      <xdr:colOff>358775</xdr:colOff>
      <xdr:row>38</xdr:row>
      <xdr:rowOff>153650</xdr:rowOff>
    </xdr:to>
    <xdr:sp macro="" textlink="">
      <xdr:nvSpPr>
        <xdr:cNvPr id="317" name="円/楕円 316"/>
        <xdr:cNvSpPr/>
      </xdr:nvSpPr>
      <xdr:spPr>
        <a:xfrm>
          <a:off x="78105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144777</xdr:rowOff>
    </xdr:from>
    <xdr:ext cx="378565" cy="259045"/>
    <xdr:sp macro="" textlink="">
      <xdr:nvSpPr>
        <xdr:cNvPr id="318" name="テキスト ボックス 317"/>
        <xdr:cNvSpPr txBox="1"/>
      </xdr:nvSpPr>
      <xdr:spPr>
        <a:xfrm>
          <a:off x="7672017" y="665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59593</xdr:rowOff>
    </xdr:from>
    <xdr:to>
      <xdr:col>10</xdr:col>
      <xdr:colOff>155575</xdr:colOff>
      <xdr:row>38</xdr:row>
      <xdr:rowOff>161193</xdr:rowOff>
    </xdr:to>
    <xdr:sp macro="" textlink="">
      <xdr:nvSpPr>
        <xdr:cNvPr id="319" name="円/楕円 318"/>
        <xdr:cNvSpPr/>
      </xdr:nvSpPr>
      <xdr:spPr>
        <a:xfrm>
          <a:off x="6921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152320</xdr:rowOff>
    </xdr:from>
    <xdr:ext cx="378565" cy="259045"/>
    <xdr:sp macro="" textlink="">
      <xdr:nvSpPr>
        <xdr:cNvPr id="320" name="テキスト ボックス 319"/>
        <xdr:cNvSpPr txBox="1"/>
      </xdr:nvSpPr>
      <xdr:spPr>
        <a:xfrm>
          <a:off x="6783017" y="666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30163</xdr:rowOff>
    </xdr:from>
    <xdr:to>
      <xdr:col>15</xdr:col>
      <xdr:colOff>180975</xdr:colOff>
      <xdr:row>57</xdr:row>
      <xdr:rowOff>978</xdr:rowOff>
    </xdr:to>
    <xdr:cxnSp macro="">
      <xdr:nvCxnSpPr>
        <xdr:cNvPr id="349" name="直線コネクタ 348"/>
        <xdr:cNvCxnSpPr/>
      </xdr:nvCxnSpPr>
      <xdr:spPr>
        <a:xfrm flipV="1">
          <a:off x="9639300" y="9459913"/>
          <a:ext cx="838200" cy="3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978</xdr:rowOff>
    </xdr:from>
    <xdr:to>
      <xdr:col>14</xdr:col>
      <xdr:colOff>28575</xdr:colOff>
      <xdr:row>57</xdr:row>
      <xdr:rowOff>36754</xdr:rowOff>
    </xdr:to>
    <xdr:cxnSp macro="">
      <xdr:nvCxnSpPr>
        <xdr:cNvPr id="352" name="直線コネクタ 351"/>
        <xdr:cNvCxnSpPr/>
      </xdr:nvCxnSpPr>
      <xdr:spPr>
        <a:xfrm flipV="1">
          <a:off x="8750300" y="9773628"/>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159474</xdr:rowOff>
    </xdr:from>
    <xdr:to>
      <xdr:col>12</xdr:col>
      <xdr:colOff>511175</xdr:colOff>
      <xdr:row>57</xdr:row>
      <xdr:rowOff>36754</xdr:rowOff>
    </xdr:to>
    <xdr:cxnSp macro="">
      <xdr:nvCxnSpPr>
        <xdr:cNvPr id="355" name="直線コネクタ 354"/>
        <xdr:cNvCxnSpPr/>
      </xdr:nvCxnSpPr>
      <xdr:spPr>
        <a:xfrm>
          <a:off x="7861300" y="9760674"/>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159474</xdr:rowOff>
    </xdr:from>
    <xdr:to>
      <xdr:col>11</xdr:col>
      <xdr:colOff>307975</xdr:colOff>
      <xdr:row>57</xdr:row>
      <xdr:rowOff>39230</xdr:rowOff>
    </xdr:to>
    <xdr:cxnSp macro="">
      <xdr:nvCxnSpPr>
        <xdr:cNvPr id="358" name="直線コネクタ 357"/>
        <xdr:cNvCxnSpPr/>
      </xdr:nvCxnSpPr>
      <xdr:spPr>
        <a:xfrm flipV="1">
          <a:off x="6972300" y="9760674"/>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150813</xdr:rowOff>
    </xdr:from>
    <xdr:to>
      <xdr:col>15</xdr:col>
      <xdr:colOff>231775</xdr:colOff>
      <xdr:row>55</xdr:row>
      <xdr:rowOff>80963</xdr:rowOff>
    </xdr:to>
    <xdr:sp macro="" textlink="">
      <xdr:nvSpPr>
        <xdr:cNvPr id="368" name="円/楕円 367"/>
        <xdr:cNvSpPr/>
      </xdr:nvSpPr>
      <xdr:spPr>
        <a:xfrm>
          <a:off x="10426700" y="94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2240</xdr:rowOff>
    </xdr:from>
    <xdr:ext cx="534377" cy="259045"/>
    <xdr:sp macro="" textlink="">
      <xdr:nvSpPr>
        <xdr:cNvPr id="369" name="農林水産業費該当値テキスト"/>
        <xdr:cNvSpPr txBox="1"/>
      </xdr:nvSpPr>
      <xdr:spPr>
        <a:xfrm>
          <a:off x="10528300" y="92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121628</xdr:rowOff>
    </xdr:from>
    <xdr:to>
      <xdr:col>14</xdr:col>
      <xdr:colOff>79375</xdr:colOff>
      <xdr:row>57</xdr:row>
      <xdr:rowOff>51778</xdr:rowOff>
    </xdr:to>
    <xdr:sp macro="" textlink="">
      <xdr:nvSpPr>
        <xdr:cNvPr id="370" name="円/楕円 369"/>
        <xdr:cNvSpPr/>
      </xdr:nvSpPr>
      <xdr:spPr>
        <a:xfrm>
          <a:off x="9588500" y="97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42905</xdr:rowOff>
    </xdr:from>
    <xdr:ext cx="534377" cy="259045"/>
    <xdr:sp macro="" textlink="">
      <xdr:nvSpPr>
        <xdr:cNvPr id="371" name="テキスト ボックス 370"/>
        <xdr:cNvSpPr txBox="1"/>
      </xdr:nvSpPr>
      <xdr:spPr>
        <a:xfrm>
          <a:off x="9372111" y="98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157404</xdr:rowOff>
    </xdr:from>
    <xdr:to>
      <xdr:col>12</xdr:col>
      <xdr:colOff>561975</xdr:colOff>
      <xdr:row>57</xdr:row>
      <xdr:rowOff>87554</xdr:rowOff>
    </xdr:to>
    <xdr:sp macro="" textlink="">
      <xdr:nvSpPr>
        <xdr:cNvPr id="372" name="円/楕円 371"/>
        <xdr:cNvSpPr/>
      </xdr:nvSpPr>
      <xdr:spPr>
        <a:xfrm>
          <a:off x="86995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78681</xdr:rowOff>
    </xdr:from>
    <xdr:ext cx="469744" cy="259045"/>
    <xdr:sp macro="" textlink="">
      <xdr:nvSpPr>
        <xdr:cNvPr id="373" name="テキスト ボックス 372"/>
        <xdr:cNvSpPr txBox="1"/>
      </xdr:nvSpPr>
      <xdr:spPr>
        <a:xfrm>
          <a:off x="8515427" y="985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108674</xdr:rowOff>
    </xdr:from>
    <xdr:to>
      <xdr:col>11</xdr:col>
      <xdr:colOff>358775</xdr:colOff>
      <xdr:row>57</xdr:row>
      <xdr:rowOff>38824</xdr:rowOff>
    </xdr:to>
    <xdr:sp macro="" textlink="">
      <xdr:nvSpPr>
        <xdr:cNvPr id="374" name="円/楕円 373"/>
        <xdr:cNvSpPr/>
      </xdr:nvSpPr>
      <xdr:spPr>
        <a:xfrm>
          <a:off x="7810500" y="97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29951</xdr:rowOff>
    </xdr:from>
    <xdr:ext cx="534377" cy="259045"/>
    <xdr:sp macro="" textlink="">
      <xdr:nvSpPr>
        <xdr:cNvPr id="375" name="テキスト ボックス 374"/>
        <xdr:cNvSpPr txBox="1"/>
      </xdr:nvSpPr>
      <xdr:spPr>
        <a:xfrm>
          <a:off x="7594111" y="98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159880</xdr:rowOff>
    </xdr:from>
    <xdr:to>
      <xdr:col>10</xdr:col>
      <xdr:colOff>155575</xdr:colOff>
      <xdr:row>57</xdr:row>
      <xdr:rowOff>90030</xdr:rowOff>
    </xdr:to>
    <xdr:sp macro="" textlink="">
      <xdr:nvSpPr>
        <xdr:cNvPr id="376" name="円/楕円 375"/>
        <xdr:cNvSpPr/>
      </xdr:nvSpPr>
      <xdr:spPr>
        <a:xfrm>
          <a:off x="6921500" y="97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81157</xdr:rowOff>
    </xdr:from>
    <xdr:ext cx="469744" cy="259045"/>
    <xdr:sp macro="" textlink="">
      <xdr:nvSpPr>
        <xdr:cNvPr id="377" name="テキスト ボックス 376"/>
        <xdr:cNvSpPr txBox="1"/>
      </xdr:nvSpPr>
      <xdr:spPr>
        <a:xfrm>
          <a:off x="6737427" y="985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14976</xdr:rowOff>
    </xdr:from>
    <xdr:to>
      <xdr:col>15</xdr:col>
      <xdr:colOff>180975</xdr:colOff>
      <xdr:row>77</xdr:row>
      <xdr:rowOff>27687</xdr:rowOff>
    </xdr:to>
    <xdr:cxnSp macro="">
      <xdr:nvCxnSpPr>
        <xdr:cNvPr id="404" name="直線コネクタ 403"/>
        <xdr:cNvCxnSpPr/>
      </xdr:nvCxnSpPr>
      <xdr:spPr>
        <a:xfrm flipV="1">
          <a:off x="9639300" y="13045176"/>
          <a:ext cx="838200" cy="1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27687</xdr:rowOff>
    </xdr:from>
    <xdr:to>
      <xdr:col>14</xdr:col>
      <xdr:colOff>28575</xdr:colOff>
      <xdr:row>77</xdr:row>
      <xdr:rowOff>98323</xdr:rowOff>
    </xdr:to>
    <xdr:cxnSp macro="">
      <xdr:nvCxnSpPr>
        <xdr:cNvPr id="407" name="直線コネクタ 406"/>
        <xdr:cNvCxnSpPr/>
      </xdr:nvCxnSpPr>
      <xdr:spPr>
        <a:xfrm flipV="1">
          <a:off x="8750300" y="13229337"/>
          <a:ext cx="889000" cy="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98323</xdr:rowOff>
    </xdr:from>
    <xdr:to>
      <xdr:col>12</xdr:col>
      <xdr:colOff>511175</xdr:colOff>
      <xdr:row>77</xdr:row>
      <xdr:rowOff>128521</xdr:rowOff>
    </xdr:to>
    <xdr:cxnSp macro="">
      <xdr:nvCxnSpPr>
        <xdr:cNvPr id="410" name="直線コネクタ 409"/>
        <xdr:cNvCxnSpPr/>
      </xdr:nvCxnSpPr>
      <xdr:spPr>
        <a:xfrm flipV="1">
          <a:off x="7861300" y="13299973"/>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122417</xdr:rowOff>
    </xdr:from>
    <xdr:to>
      <xdr:col>11</xdr:col>
      <xdr:colOff>307975</xdr:colOff>
      <xdr:row>77</xdr:row>
      <xdr:rowOff>128521</xdr:rowOff>
    </xdr:to>
    <xdr:cxnSp macro="">
      <xdr:nvCxnSpPr>
        <xdr:cNvPr id="413" name="直線コネクタ 412"/>
        <xdr:cNvCxnSpPr/>
      </xdr:nvCxnSpPr>
      <xdr:spPr>
        <a:xfrm>
          <a:off x="6972300" y="13324067"/>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135626</xdr:rowOff>
    </xdr:from>
    <xdr:to>
      <xdr:col>15</xdr:col>
      <xdr:colOff>231775</xdr:colOff>
      <xdr:row>76</xdr:row>
      <xdr:rowOff>65776</xdr:rowOff>
    </xdr:to>
    <xdr:sp macro="" textlink="">
      <xdr:nvSpPr>
        <xdr:cNvPr id="423" name="円/楕円 422"/>
        <xdr:cNvSpPr/>
      </xdr:nvSpPr>
      <xdr:spPr>
        <a:xfrm>
          <a:off x="10426700" y="129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158503</xdr:rowOff>
    </xdr:from>
    <xdr:ext cx="534377" cy="259045"/>
    <xdr:sp macro="" textlink="">
      <xdr:nvSpPr>
        <xdr:cNvPr id="424" name="商工費該当値テキスト"/>
        <xdr:cNvSpPr txBox="1"/>
      </xdr:nvSpPr>
      <xdr:spPr>
        <a:xfrm>
          <a:off x="10528300" y="128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148337</xdr:rowOff>
    </xdr:from>
    <xdr:to>
      <xdr:col>14</xdr:col>
      <xdr:colOff>79375</xdr:colOff>
      <xdr:row>77</xdr:row>
      <xdr:rowOff>78487</xdr:rowOff>
    </xdr:to>
    <xdr:sp macro="" textlink="">
      <xdr:nvSpPr>
        <xdr:cNvPr id="425" name="円/楕円 424"/>
        <xdr:cNvSpPr/>
      </xdr:nvSpPr>
      <xdr:spPr>
        <a:xfrm>
          <a:off x="9588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95013</xdr:rowOff>
    </xdr:from>
    <xdr:ext cx="534377" cy="259045"/>
    <xdr:sp macro="" textlink="">
      <xdr:nvSpPr>
        <xdr:cNvPr id="426" name="テキスト ボックス 425"/>
        <xdr:cNvSpPr txBox="1"/>
      </xdr:nvSpPr>
      <xdr:spPr>
        <a:xfrm>
          <a:off x="9372111" y="129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47523</xdr:rowOff>
    </xdr:from>
    <xdr:to>
      <xdr:col>12</xdr:col>
      <xdr:colOff>561975</xdr:colOff>
      <xdr:row>77</xdr:row>
      <xdr:rowOff>149123</xdr:rowOff>
    </xdr:to>
    <xdr:sp macro="" textlink="">
      <xdr:nvSpPr>
        <xdr:cNvPr id="427" name="円/楕円 426"/>
        <xdr:cNvSpPr/>
      </xdr:nvSpPr>
      <xdr:spPr>
        <a:xfrm>
          <a:off x="86995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165650</xdr:rowOff>
    </xdr:from>
    <xdr:ext cx="469744" cy="259045"/>
    <xdr:sp macro="" textlink="">
      <xdr:nvSpPr>
        <xdr:cNvPr id="428" name="テキスト ボックス 427"/>
        <xdr:cNvSpPr txBox="1"/>
      </xdr:nvSpPr>
      <xdr:spPr>
        <a:xfrm>
          <a:off x="8515427" y="130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77721</xdr:rowOff>
    </xdr:from>
    <xdr:to>
      <xdr:col>11</xdr:col>
      <xdr:colOff>358775</xdr:colOff>
      <xdr:row>78</xdr:row>
      <xdr:rowOff>7871</xdr:rowOff>
    </xdr:to>
    <xdr:sp macro="" textlink="">
      <xdr:nvSpPr>
        <xdr:cNvPr id="429" name="円/楕円 428"/>
        <xdr:cNvSpPr/>
      </xdr:nvSpPr>
      <xdr:spPr>
        <a:xfrm>
          <a:off x="7810500" y="132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170448</xdr:rowOff>
    </xdr:from>
    <xdr:ext cx="469744" cy="259045"/>
    <xdr:sp macro="" textlink="">
      <xdr:nvSpPr>
        <xdr:cNvPr id="430" name="テキスト ボックス 429"/>
        <xdr:cNvSpPr txBox="1"/>
      </xdr:nvSpPr>
      <xdr:spPr>
        <a:xfrm>
          <a:off x="7626427" y="133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71617</xdr:rowOff>
    </xdr:from>
    <xdr:to>
      <xdr:col>10</xdr:col>
      <xdr:colOff>155575</xdr:colOff>
      <xdr:row>78</xdr:row>
      <xdr:rowOff>1767</xdr:rowOff>
    </xdr:to>
    <xdr:sp macro="" textlink="">
      <xdr:nvSpPr>
        <xdr:cNvPr id="431" name="円/楕円 430"/>
        <xdr:cNvSpPr/>
      </xdr:nvSpPr>
      <xdr:spPr>
        <a:xfrm>
          <a:off x="6921500" y="132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164344</xdr:rowOff>
    </xdr:from>
    <xdr:ext cx="469744" cy="259045"/>
    <xdr:sp macro="" textlink="">
      <xdr:nvSpPr>
        <xdr:cNvPr id="432" name="テキスト ボックス 431"/>
        <xdr:cNvSpPr txBox="1"/>
      </xdr:nvSpPr>
      <xdr:spPr>
        <a:xfrm>
          <a:off x="6737427" y="133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147720</xdr:rowOff>
    </xdr:from>
    <xdr:to>
      <xdr:col>15</xdr:col>
      <xdr:colOff>180975</xdr:colOff>
      <xdr:row>98</xdr:row>
      <xdr:rowOff>65539</xdr:rowOff>
    </xdr:to>
    <xdr:cxnSp macro="">
      <xdr:nvCxnSpPr>
        <xdr:cNvPr id="462" name="直線コネクタ 461"/>
        <xdr:cNvCxnSpPr/>
      </xdr:nvCxnSpPr>
      <xdr:spPr>
        <a:xfrm flipV="1">
          <a:off x="9639300" y="16778370"/>
          <a:ext cx="8382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65539</xdr:rowOff>
    </xdr:from>
    <xdr:to>
      <xdr:col>14</xdr:col>
      <xdr:colOff>28575</xdr:colOff>
      <xdr:row>98</xdr:row>
      <xdr:rowOff>129356</xdr:rowOff>
    </xdr:to>
    <xdr:cxnSp macro="">
      <xdr:nvCxnSpPr>
        <xdr:cNvPr id="465" name="直線コネクタ 464"/>
        <xdr:cNvCxnSpPr/>
      </xdr:nvCxnSpPr>
      <xdr:spPr>
        <a:xfrm flipV="1">
          <a:off x="8750300" y="16867639"/>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121259</xdr:rowOff>
    </xdr:from>
    <xdr:to>
      <xdr:col>12</xdr:col>
      <xdr:colOff>511175</xdr:colOff>
      <xdr:row>98</xdr:row>
      <xdr:rowOff>129356</xdr:rowOff>
    </xdr:to>
    <xdr:cxnSp macro="">
      <xdr:nvCxnSpPr>
        <xdr:cNvPr id="468" name="直線コネクタ 467"/>
        <xdr:cNvCxnSpPr/>
      </xdr:nvCxnSpPr>
      <xdr:spPr>
        <a:xfrm>
          <a:off x="7861300" y="16923359"/>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58910</xdr:rowOff>
    </xdr:from>
    <xdr:to>
      <xdr:col>11</xdr:col>
      <xdr:colOff>307975</xdr:colOff>
      <xdr:row>98</xdr:row>
      <xdr:rowOff>121259</xdr:rowOff>
    </xdr:to>
    <xdr:cxnSp macro="">
      <xdr:nvCxnSpPr>
        <xdr:cNvPr id="471" name="直線コネクタ 470"/>
        <xdr:cNvCxnSpPr/>
      </xdr:nvCxnSpPr>
      <xdr:spPr>
        <a:xfrm>
          <a:off x="6972300" y="16861010"/>
          <a:ext cx="889000" cy="6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96920</xdr:rowOff>
    </xdr:from>
    <xdr:to>
      <xdr:col>15</xdr:col>
      <xdr:colOff>231775</xdr:colOff>
      <xdr:row>98</xdr:row>
      <xdr:rowOff>27070</xdr:rowOff>
    </xdr:to>
    <xdr:sp macro="" textlink="">
      <xdr:nvSpPr>
        <xdr:cNvPr id="481" name="円/楕円 480"/>
        <xdr:cNvSpPr/>
      </xdr:nvSpPr>
      <xdr:spPr>
        <a:xfrm>
          <a:off x="10426700" y="167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75347</xdr:rowOff>
    </xdr:from>
    <xdr:ext cx="534377" cy="259045"/>
    <xdr:sp macro="" textlink="">
      <xdr:nvSpPr>
        <xdr:cNvPr id="482" name="土木費該当値テキスト"/>
        <xdr:cNvSpPr txBox="1"/>
      </xdr:nvSpPr>
      <xdr:spPr>
        <a:xfrm>
          <a:off x="10528300" y="167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14739</xdr:rowOff>
    </xdr:from>
    <xdr:to>
      <xdr:col>14</xdr:col>
      <xdr:colOff>79375</xdr:colOff>
      <xdr:row>98</xdr:row>
      <xdr:rowOff>116339</xdr:rowOff>
    </xdr:to>
    <xdr:sp macro="" textlink="">
      <xdr:nvSpPr>
        <xdr:cNvPr id="483" name="円/楕円 482"/>
        <xdr:cNvSpPr/>
      </xdr:nvSpPr>
      <xdr:spPr>
        <a:xfrm>
          <a:off x="9588500" y="168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107466</xdr:rowOff>
    </xdr:from>
    <xdr:ext cx="534377" cy="259045"/>
    <xdr:sp macro="" textlink="">
      <xdr:nvSpPr>
        <xdr:cNvPr id="484" name="テキスト ボックス 483"/>
        <xdr:cNvSpPr txBox="1"/>
      </xdr:nvSpPr>
      <xdr:spPr>
        <a:xfrm>
          <a:off x="9372111" y="169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78556</xdr:rowOff>
    </xdr:from>
    <xdr:to>
      <xdr:col>12</xdr:col>
      <xdr:colOff>561975</xdr:colOff>
      <xdr:row>99</xdr:row>
      <xdr:rowOff>8706</xdr:rowOff>
    </xdr:to>
    <xdr:sp macro="" textlink="">
      <xdr:nvSpPr>
        <xdr:cNvPr id="485" name="円/楕円 484"/>
        <xdr:cNvSpPr/>
      </xdr:nvSpPr>
      <xdr:spPr>
        <a:xfrm>
          <a:off x="8699500" y="168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171283</xdr:rowOff>
    </xdr:from>
    <xdr:ext cx="534377" cy="259045"/>
    <xdr:sp macro="" textlink="">
      <xdr:nvSpPr>
        <xdr:cNvPr id="486" name="テキスト ボックス 485"/>
        <xdr:cNvSpPr txBox="1"/>
      </xdr:nvSpPr>
      <xdr:spPr>
        <a:xfrm>
          <a:off x="8483111" y="169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70459</xdr:rowOff>
    </xdr:from>
    <xdr:to>
      <xdr:col>11</xdr:col>
      <xdr:colOff>358775</xdr:colOff>
      <xdr:row>99</xdr:row>
      <xdr:rowOff>609</xdr:rowOff>
    </xdr:to>
    <xdr:sp macro="" textlink="">
      <xdr:nvSpPr>
        <xdr:cNvPr id="487" name="円/楕円 486"/>
        <xdr:cNvSpPr/>
      </xdr:nvSpPr>
      <xdr:spPr>
        <a:xfrm>
          <a:off x="7810500" y="16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163186</xdr:rowOff>
    </xdr:from>
    <xdr:ext cx="534377" cy="259045"/>
    <xdr:sp macro="" textlink="">
      <xdr:nvSpPr>
        <xdr:cNvPr id="488" name="テキスト ボックス 487"/>
        <xdr:cNvSpPr txBox="1"/>
      </xdr:nvSpPr>
      <xdr:spPr>
        <a:xfrm>
          <a:off x="7594111" y="169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8110</xdr:rowOff>
    </xdr:from>
    <xdr:to>
      <xdr:col>10</xdr:col>
      <xdr:colOff>155575</xdr:colOff>
      <xdr:row>98</xdr:row>
      <xdr:rowOff>109710</xdr:rowOff>
    </xdr:to>
    <xdr:sp macro="" textlink="">
      <xdr:nvSpPr>
        <xdr:cNvPr id="489" name="円/楕円 488"/>
        <xdr:cNvSpPr/>
      </xdr:nvSpPr>
      <xdr:spPr>
        <a:xfrm>
          <a:off x="6921500" y="168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100837</xdr:rowOff>
    </xdr:from>
    <xdr:ext cx="534377" cy="259045"/>
    <xdr:sp macro="" textlink="">
      <xdr:nvSpPr>
        <xdr:cNvPr id="490" name="テキスト ボックス 489"/>
        <xdr:cNvSpPr txBox="1"/>
      </xdr:nvSpPr>
      <xdr:spPr>
        <a:xfrm>
          <a:off x="6705111" y="169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39383</xdr:rowOff>
    </xdr:from>
    <xdr:to>
      <xdr:col>23</xdr:col>
      <xdr:colOff>517525</xdr:colOff>
      <xdr:row>38</xdr:row>
      <xdr:rowOff>42811</xdr:rowOff>
    </xdr:to>
    <xdr:cxnSp macro="">
      <xdr:nvCxnSpPr>
        <xdr:cNvPr id="520" name="直線コネクタ 519"/>
        <xdr:cNvCxnSpPr/>
      </xdr:nvCxnSpPr>
      <xdr:spPr>
        <a:xfrm flipV="1">
          <a:off x="15481300" y="6554483"/>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42811</xdr:rowOff>
    </xdr:from>
    <xdr:to>
      <xdr:col>22</xdr:col>
      <xdr:colOff>365125</xdr:colOff>
      <xdr:row>38</xdr:row>
      <xdr:rowOff>54089</xdr:rowOff>
    </xdr:to>
    <xdr:cxnSp macro="">
      <xdr:nvCxnSpPr>
        <xdr:cNvPr id="523" name="直線コネクタ 522"/>
        <xdr:cNvCxnSpPr/>
      </xdr:nvCxnSpPr>
      <xdr:spPr>
        <a:xfrm flipV="1">
          <a:off x="14592300" y="6557911"/>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178</xdr:rowOff>
    </xdr:from>
    <xdr:to>
      <xdr:col>21</xdr:col>
      <xdr:colOff>161925</xdr:colOff>
      <xdr:row>38</xdr:row>
      <xdr:rowOff>54089</xdr:rowOff>
    </xdr:to>
    <xdr:cxnSp macro="">
      <xdr:nvCxnSpPr>
        <xdr:cNvPr id="526" name="直線コネクタ 525"/>
        <xdr:cNvCxnSpPr/>
      </xdr:nvCxnSpPr>
      <xdr:spPr>
        <a:xfrm>
          <a:off x="13703300" y="6515278"/>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178</xdr:rowOff>
    </xdr:from>
    <xdr:to>
      <xdr:col>19</xdr:col>
      <xdr:colOff>644525</xdr:colOff>
      <xdr:row>38</xdr:row>
      <xdr:rowOff>52489</xdr:rowOff>
    </xdr:to>
    <xdr:cxnSp macro="">
      <xdr:nvCxnSpPr>
        <xdr:cNvPr id="529" name="直線コネクタ 528"/>
        <xdr:cNvCxnSpPr/>
      </xdr:nvCxnSpPr>
      <xdr:spPr>
        <a:xfrm flipV="1">
          <a:off x="12814300" y="6515278"/>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160033</xdr:rowOff>
    </xdr:from>
    <xdr:to>
      <xdr:col>23</xdr:col>
      <xdr:colOff>568325</xdr:colOff>
      <xdr:row>38</xdr:row>
      <xdr:rowOff>90183</xdr:rowOff>
    </xdr:to>
    <xdr:sp macro="" textlink="">
      <xdr:nvSpPr>
        <xdr:cNvPr id="539" name="円/楕円 538"/>
        <xdr:cNvSpPr/>
      </xdr:nvSpPr>
      <xdr:spPr>
        <a:xfrm>
          <a:off x="162687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138460</xdr:rowOff>
    </xdr:from>
    <xdr:ext cx="534377" cy="259045"/>
    <xdr:sp macro="" textlink="">
      <xdr:nvSpPr>
        <xdr:cNvPr id="540" name="消防費該当値テキスト"/>
        <xdr:cNvSpPr txBox="1"/>
      </xdr:nvSpPr>
      <xdr:spPr>
        <a:xfrm>
          <a:off x="16370300" y="64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163461</xdr:rowOff>
    </xdr:from>
    <xdr:to>
      <xdr:col>22</xdr:col>
      <xdr:colOff>415925</xdr:colOff>
      <xdr:row>38</xdr:row>
      <xdr:rowOff>93611</xdr:rowOff>
    </xdr:to>
    <xdr:sp macro="" textlink="">
      <xdr:nvSpPr>
        <xdr:cNvPr id="541" name="円/楕円 540"/>
        <xdr:cNvSpPr/>
      </xdr:nvSpPr>
      <xdr:spPr>
        <a:xfrm>
          <a:off x="15430500" y="65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84738</xdr:rowOff>
    </xdr:from>
    <xdr:ext cx="534377" cy="259045"/>
    <xdr:sp macro="" textlink="">
      <xdr:nvSpPr>
        <xdr:cNvPr id="542" name="テキスト ボックス 541"/>
        <xdr:cNvSpPr txBox="1"/>
      </xdr:nvSpPr>
      <xdr:spPr>
        <a:xfrm>
          <a:off x="15214111" y="65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3289</xdr:rowOff>
    </xdr:from>
    <xdr:to>
      <xdr:col>21</xdr:col>
      <xdr:colOff>212725</xdr:colOff>
      <xdr:row>38</xdr:row>
      <xdr:rowOff>104889</xdr:rowOff>
    </xdr:to>
    <xdr:sp macro="" textlink="">
      <xdr:nvSpPr>
        <xdr:cNvPr id="543" name="円/楕円 542"/>
        <xdr:cNvSpPr/>
      </xdr:nvSpPr>
      <xdr:spPr>
        <a:xfrm>
          <a:off x="14541500" y="65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96016</xdr:rowOff>
    </xdr:from>
    <xdr:ext cx="534377" cy="259045"/>
    <xdr:sp macro="" textlink="">
      <xdr:nvSpPr>
        <xdr:cNvPr id="544" name="テキスト ボックス 543"/>
        <xdr:cNvSpPr txBox="1"/>
      </xdr:nvSpPr>
      <xdr:spPr>
        <a:xfrm>
          <a:off x="14325111" y="66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120828</xdr:rowOff>
    </xdr:from>
    <xdr:to>
      <xdr:col>20</xdr:col>
      <xdr:colOff>9525</xdr:colOff>
      <xdr:row>38</xdr:row>
      <xdr:rowOff>50978</xdr:rowOff>
    </xdr:to>
    <xdr:sp macro="" textlink="">
      <xdr:nvSpPr>
        <xdr:cNvPr id="545" name="円/楕円 544"/>
        <xdr:cNvSpPr/>
      </xdr:nvSpPr>
      <xdr:spPr>
        <a:xfrm>
          <a:off x="13652500" y="64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42105</xdr:rowOff>
    </xdr:from>
    <xdr:ext cx="534377" cy="259045"/>
    <xdr:sp macro="" textlink="">
      <xdr:nvSpPr>
        <xdr:cNvPr id="546" name="テキスト ボックス 545"/>
        <xdr:cNvSpPr txBox="1"/>
      </xdr:nvSpPr>
      <xdr:spPr>
        <a:xfrm>
          <a:off x="13436111" y="65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1689</xdr:rowOff>
    </xdr:from>
    <xdr:to>
      <xdr:col>18</xdr:col>
      <xdr:colOff>492125</xdr:colOff>
      <xdr:row>38</xdr:row>
      <xdr:rowOff>103289</xdr:rowOff>
    </xdr:to>
    <xdr:sp macro="" textlink="">
      <xdr:nvSpPr>
        <xdr:cNvPr id="547" name="円/楕円 546"/>
        <xdr:cNvSpPr/>
      </xdr:nvSpPr>
      <xdr:spPr>
        <a:xfrm>
          <a:off x="12763500" y="65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94416</xdr:rowOff>
    </xdr:from>
    <xdr:ext cx="534377" cy="259045"/>
    <xdr:sp macro="" textlink="">
      <xdr:nvSpPr>
        <xdr:cNvPr id="548" name="テキスト ボックス 547"/>
        <xdr:cNvSpPr txBox="1"/>
      </xdr:nvSpPr>
      <xdr:spPr>
        <a:xfrm>
          <a:off x="12547111" y="660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163437</xdr:rowOff>
    </xdr:from>
    <xdr:to>
      <xdr:col>23</xdr:col>
      <xdr:colOff>517525</xdr:colOff>
      <xdr:row>55</xdr:row>
      <xdr:rowOff>28143</xdr:rowOff>
    </xdr:to>
    <xdr:cxnSp macro="">
      <xdr:nvCxnSpPr>
        <xdr:cNvPr id="578" name="直線コネクタ 577"/>
        <xdr:cNvCxnSpPr/>
      </xdr:nvCxnSpPr>
      <xdr:spPr>
        <a:xfrm>
          <a:off x="15481300" y="9078837"/>
          <a:ext cx="838200" cy="37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98019</xdr:rowOff>
    </xdr:from>
    <xdr:to>
      <xdr:col>22</xdr:col>
      <xdr:colOff>365125</xdr:colOff>
      <xdr:row>52</xdr:row>
      <xdr:rowOff>163437</xdr:rowOff>
    </xdr:to>
    <xdr:cxnSp macro="">
      <xdr:nvCxnSpPr>
        <xdr:cNvPr id="581" name="直線コネクタ 580"/>
        <xdr:cNvCxnSpPr/>
      </xdr:nvCxnSpPr>
      <xdr:spPr>
        <a:xfrm>
          <a:off x="14592300" y="8670519"/>
          <a:ext cx="889000" cy="4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98019</xdr:rowOff>
    </xdr:from>
    <xdr:to>
      <xdr:col>21</xdr:col>
      <xdr:colOff>161925</xdr:colOff>
      <xdr:row>54</xdr:row>
      <xdr:rowOff>115925</xdr:rowOff>
    </xdr:to>
    <xdr:cxnSp macro="">
      <xdr:nvCxnSpPr>
        <xdr:cNvPr id="584" name="直線コネクタ 583"/>
        <xdr:cNvCxnSpPr/>
      </xdr:nvCxnSpPr>
      <xdr:spPr>
        <a:xfrm flipV="1">
          <a:off x="13703300" y="8670519"/>
          <a:ext cx="889000" cy="70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115925</xdr:rowOff>
    </xdr:from>
    <xdr:to>
      <xdr:col>19</xdr:col>
      <xdr:colOff>644525</xdr:colOff>
      <xdr:row>56</xdr:row>
      <xdr:rowOff>4617</xdr:rowOff>
    </xdr:to>
    <xdr:cxnSp macro="">
      <xdr:nvCxnSpPr>
        <xdr:cNvPr id="587" name="直線コネクタ 586"/>
        <xdr:cNvCxnSpPr/>
      </xdr:nvCxnSpPr>
      <xdr:spPr>
        <a:xfrm flipV="1">
          <a:off x="12814300" y="9374225"/>
          <a:ext cx="889000" cy="2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148793</xdr:rowOff>
    </xdr:from>
    <xdr:to>
      <xdr:col>23</xdr:col>
      <xdr:colOff>568325</xdr:colOff>
      <xdr:row>55</xdr:row>
      <xdr:rowOff>78943</xdr:rowOff>
    </xdr:to>
    <xdr:sp macro="" textlink="">
      <xdr:nvSpPr>
        <xdr:cNvPr id="597" name="円/楕円 596"/>
        <xdr:cNvSpPr/>
      </xdr:nvSpPr>
      <xdr:spPr>
        <a:xfrm>
          <a:off x="16268700" y="94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220</xdr:rowOff>
    </xdr:from>
    <xdr:ext cx="534377" cy="259045"/>
    <xdr:sp macro="" textlink="">
      <xdr:nvSpPr>
        <xdr:cNvPr id="598" name="教育費該当値テキスト"/>
        <xdr:cNvSpPr txBox="1"/>
      </xdr:nvSpPr>
      <xdr:spPr>
        <a:xfrm>
          <a:off x="16370300" y="925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112637</xdr:rowOff>
    </xdr:from>
    <xdr:to>
      <xdr:col>22</xdr:col>
      <xdr:colOff>415925</xdr:colOff>
      <xdr:row>53</xdr:row>
      <xdr:rowOff>42787</xdr:rowOff>
    </xdr:to>
    <xdr:sp macro="" textlink="">
      <xdr:nvSpPr>
        <xdr:cNvPr id="599" name="円/楕円 598"/>
        <xdr:cNvSpPr/>
      </xdr:nvSpPr>
      <xdr:spPr>
        <a:xfrm>
          <a:off x="15430500" y="90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59314</xdr:rowOff>
    </xdr:from>
    <xdr:ext cx="534377" cy="259045"/>
    <xdr:sp macro="" textlink="">
      <xdr:nvSpPr>
        <xdr:cNvPr id="600" name="テキスト ボックス 599"/>
        <xdr:cNvSpPr txBox="1"/>
      </xdr:nvSpPr>
      <xdr:spPr>
        <a:xfrm>
          <a:off x="15214111" y="8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76,754</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47219</xdr:rowOff>
    </xdr:from>
    <xdr:to>
      <xdr:col>21</xdr:col>
      <xdr:colOff>212725</xdr:colOff>
      <xdr:row>50</xdr:row>
      <xdr:rowOff>148819</xdr:rowOff>
    </xdr:to>
    <xdr:sp macro="" textlink="">
      <xdr:nvSpPr>
        <xdr:cNvPr id="601" name="円/楕円 600"/>
        <xdr:cNvSpPr/>
      </xdr:nvSpPr>
      <xdr:spPr>
        <a:xfrm>
          <a:off x="14541500" y="86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48</xdr:row>
      <xdr:rowOff>165346</xdr:rowOff>
    </xdr:from>
    <xdr:ext cx="534377" cy="259045"/>
    <xdr:sp macro="" textlink="">
      <xdr:nvSpPr>
        <xdr:cNvPr id="602" name="テキスト ボックス 601"/>
        <xdr:cNvSpPr txBox="1"/>
      </xdr:nvSpPr>
      <xdr:spPr>
        <a:xfrm>
          <a:off x="14325111" y="83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65125</xdr:rowOff>
    </xdr:from>
    <xdr:to>
      <xdr:col>20</xdr:col>
      <xdr:colOff>9525</xdr:colOff>
      <xdr:row>54</xdr:row>
      <xdr:rowOff>166725</xdr:rowOff>
    </xdr:to>
    <xdr:sp macro="" textlink="">
      <xdr:nvSpPr>
        <xdr:cNvPr id="603" name="円/楕円 602"/>
        <xdr:cNvSpPr/>
      </xdr:nvSpPr>
      <xdr:spPr>
        <a:xfrm>
          <a:off x="13652500" y="93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11802</xdr:rowOff>
    </xdr:from>
    <xdr:ext cx="534377" cy="259045"/>
    <xdr:sp macro="" textlink="">
      <xdr:nvSpPr>
        <xdr:cNvPr id="604" name="テキスト ボックス 603"/>
        <xdr:cNvSpPr txBox="1"/>
      </xdr:nvSpPr>
      <xdr:spPr>
        <a:xfrm>
          <a:off x="13436111" y="909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125267</xdr:rowOff>
    </xdr:from>
    <xdr:to>
      <xdr:col>18</xdr:col>
      <xdr:colOff>492125</xdr:colOff>
      <xdr:row>56</xdr:row>
      <xdr:rowOff>55417</xdr:rowOff>
    </xdr:to>
    <xdr:sp macro="" textlink="">
      <xdr:nvSpPr>
        <xdr:cNvPr id="605" name="円/楕円 604"/>
        <xdr:cNvSpPr/>
      </xdr:nvSpPr>
      <xdr:spPr>
        <a:xfrm>
          <a:off x="12763500" y="955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71944</xdr:rowOff>
    </xdr:from>
    <xdr:ext cx="534377" cy="259045"/>
    <xdr:sp macro="" textlink="">
      <xdr:nvSpPr>
        <xdr:cNvPr id="606" name="テキスト ボックス 605"/>
        <xdr:cNvSpPr txBox="1"/>
      </xdr:nvSpPr>
      <xdr:spPr>
        <a:xfrm>
          <a:off x="12547111" y="933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42278</xdr:rowOff>
    </xdr:from>
    <xdr:to>
      <xdr:col>23</xdr:col>
      <xdr:colOff>517525</xdr:colOff>
      <xdr:row>79</xdr:row>
      <xdr:rowOff>42698</xdr:rowOff>
    </xdr:to>
    <xdr:cxnSp macro="">
      <xdr:nvCxnSpPr>
        <xdr:cNvPr id="635" name="直線コネクタ 634"/>
        <xdr:cNvCxnSpPr/>
      </xdr:nvCxnSpPr>
      <xdr:spPr>
        <a:xfrm flipV="1">
          <a:off x="15481300" y="13586828"/>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42698</xdr:rowOff>
    </xdr:from>
    <xdr:to>
      <xdr:col>22</xdr:col>
      <xdr:colOff>365125</xdr:colOff>
      <xdr:row>79</xdr:row>
      <xdr:rowOff>43421</xdr:rowOff>
    </xdr:to>
    <xdr:cxnSp macro="">
      <xdr:nvCxnSpPr>
        <xdr:cNvPr id="638" name="直線コネクタ 637"/>
        <xdr:cNvCxnSpPr/>
      </xdr:nvCxnSpPr>
      <xdr:spPr>
        <a:xfrm flipV="1">
          <a:off x="14592300" y="13587248"/>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42241</xdr:rowOff>
    </xdr:from>
    <xdr:to>
      <xdr:col>21</xdr:col>
      <xdr:colOff>161925</xdr:colOff>
      <xdr:row>79</xdr:row>
      <xdr:rowOff>43421</xdr:rowOff>
    </xdr:to>
    <xdr:cxnSp macro="">
      <xdr:nvCxnSpPr>
        <xdr:cNvPr id="641" name="直線コネクタ 640"/>
        <xdr:cNvCxnSpPr/>
      </xdr:nvCxnSpPr>
      <xdr:spPr>
        <a:xfrm>
          <a:off x="13703300" y="13586791"/>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21589</xdr:rowOff>
    </xdr:from>
    <xdr:to>
      <xdr:col>19</xdr:col>
      <xdr:colOff>644525</xdr:colOff>
      <xdr:row>79</xdr:row>
      <xdr:rowOff>42241</xdr:rowOff>
    </xdr:to>
    <xdr:cxnSp macro="">
      <xdr:nvCxnSpPr>
        <xdr:cNvPr id="644" name="直線コネクタ 643"/>
        <xdr:cNvCxnSpPr/>
      </xdr:nvCxnSpPr>
      <xdr:spPr>
        <a:xfrm>
          <a:off x="12814300" y="13566139"/>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162928</xdr:rowOff>
    </xdr:from>
    <xdr:to>
      <xdr:col>23</xdr:col>
      <xdr:colOff>568325</xdr:colOff>
      <xdr:row>79</xdr:row>
      <xdr:rowOff>93078</xdr:rowOff>
    </xdr:to>
    <xdr:sp macro="" textlink="">
      <xdr:nvSpPr>
        <xdr:cNvPr id="654" name="円/楕円 653"/>
        <xdr:cNvSpPr/>
      </xdr:nvSpPr>
      <xdr:spPr>
        <a:xfrm>
          <a:off x="162687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13932" cy="259045"/>
    <xdr:sp macro="" textlink="">
      <xdr:nvSpPr>
        <xdr:cNvPr id="655" name="災害復旧費該当値テキスト"/>
        <xdr:cNvSpPr txBox="1"/>
      </xdr:nvSpPr>
      <xdr:spPr>
        <a:xfrm>
          <a:off x="16370300" y="13461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163348</xdr:rowOff>
    </xdr:from>
    <xdr:to>
      <xdr:col>22</xdr:col>
      <xdr:colOff>415925</xdr:colOff>
      <xdr:row>79</xdr:row>
      <xdr:rowOff>93498</xdr:rowOff>
    </xdr:to>
    <xdr:sp macro="" textlink="">
      <xdr:nvSpPr>
        <xdr:cNvPr id="656" name="円/楕円 655"/>
        <xdr:cNvSpPr/>
      </xdr:nvSpPr>
      <xdr:spPr>
        <a:xfrm>
          <a:off x="15430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84625</xdr:rowOff>
    </xdr:from>
    <xdr:ext cx="313932" cy="259045"/>
    <xdr:sp macro="" textlink="">
      <xdr:nvSpPr>
        <xdr:cNvPr id="657" name="テキスト ボックス 656"/>
        <xdr:cNvSpPr txBox="1"/>
      </xdr:nvSpPr>
      <xdr:spPr>
        <a:xfrm>
          <a:off x="15324333" y="13629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164071</xdr:rowOff>
    </xdr:from>
    <xdr:to>
      <xdr:col>21</xdr:col>
      <xdr:colOff>212725</xdr:colOff>
      <xdr:row>79</xdr:row>
      <xdr:rowOff>94221</xdr:rowOff>
    </xdr:to>
    <xdr:sp macro="" textlink="">
      <xdr:nvSpPr>
        <xdr:cNvPr id="658" name="円/楕円 657"/>
        <xdr:cNvSpPr/>
      </xdr:nvSpPr>
      <xdr:spPr>
        <a:xfrm>
          <a:off x="14541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85348</xdr:rowOff>
    </xdr:from>
    <xdr:ext cx="313932" cy="259045"/>
    <xdr:sp macro="" textlink="">
      <xdr:nvSpPr>
        <xdr:cNvPr id="659" name="テキスト ボックス 658"/>
        <xdr:cNvSpPr txBox="1"/>
      </xdr:nvSpPr>
      <xdr:spPr>
        <a:xfrm>
          <a:off x="14435333" y="13629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162891</xdr:rowOff>
    </xdr:from>
    <xdr:to>
      <xdr:col>20</xdr:col>
      <xdr:colOff>9525</xdr:colOff>
      <xdr:row>79</xdr:row>
      <xdr:rowOff>93041</xdr:rowOff>
    </xdr:to>
    <xdr:sp macro="" textlink="">
      <xdr:nvSpPr>
        <xdr:cNvPr id="660" name="円/楕円 659"/>
        <xdr:cNvSpPr/>
      </xdr:nvSpPr>
      <xdr:spPr>
        <a:xfrm>
          <a:off x="13652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84168</xdr:rowOff>
    </xdr:from>
    <xdr:ext cx="313932" cy="259045"/>
    <xdr:sp macro="" textlink="">
      <xdr:nvSpPr>
        <xdr:cNvPr id="661" name="テキスト ボックス 660"/>
        <xdr:cNvSpPr txBox="1"/>
      </xdr:nvSpPr>
      <xdr:spPr>
        <a:xfrm>
          <a:off x="13546333" y="13628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142239</xdr:rowOff>
    </xdr:from>
    <xdr:to>
      <xdr:col>18</xdr:col>
      <xdr:colOff>492125</xdr:colOff>
      <xdr:row>79</xdr:row>
      <xdr:rowOff>72389</xdr:rowOff>
    </xdr:to>
    <xdr:sp macro="" textlink="">
      <xdr:nvSpPr>
        <xdr:cNvPr id="662" name="円/楕円 661"/>
        <xdr:cNvSpPr/>
      </xdr:nvSpPr>
      <xdr:spPr>
        <a:xfrm>
          <a:off x="12763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63516</xdr:rowOff>
    </xdr:from>
    <xdr:ext cx="378565" cy="259045"/>
    <xdr:sp macro="" textlink="">
      <xdr:nvSpPr>
        <xdr:cNvPr id="663" name="テキスト ボックス 662"/>
        <xdr:cNvSpPr txBox="1"/>
      </xdr:nvSpPr>
      <xdr:spPr>
        <a:xfrm>
          <a:off x="12625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13382</xdr:rowOff>
    </xdr:from>
    <xdr:to>
      <xdr:col>23</xdr:col>
      <xdr:colOff>517525</xdr:colOff>
      <xdr:row>95</xdr:row>
      <xdr:rowOff>69128</xdr:rowOff>
    </xdr:to>
    <xdr:cxnSp macro="">
      <xdr:nvCxnSpPr>
        <xdr:cNvPr id="694" name="直線コネクタ 693"/>
        <xdr:cNvCxnSpPr/>
      </xdr:nvCxnSpPr>
      <xdr:spPr>
        <a:xfrm flipV="1">
          <a:off x="15481300" y="16301132"/>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69128</xdr:rowOff>
    </xdr:from>
    <xdr:to>
      <xdr:col>22</xdr:col>
      <xdr:colOff>365125</xdr:colOff>
      <xdr:row>95</xdr:row>
      <xdr:rowOff>165548</xdr:rowOff>
    </xdr:to>
    <xdr:cxnSp macro="">
      <xdr:nvCxnSpPr>
        <xdr:cNvPr id="697" name="直線コネクタ 696"/>
        <xdr:cNvCxnSpPr/>
      </xdr:nvCxnSpPr>
      <xdr:spPr>
        <a:xfrm flipV="1">
          <a:off x="14592300" y="16356878"/>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165548</xdr:rowOff>
    </xdr:from>
    <xdr:to>
      <xdr:col>21</xdr:col>
      <xdr:colOff>161925</xdr:colOff>
      <xdr:row>95</xdr:row>
      <xdr:rowOff>168455</xdr:rowOff>
    </xdr:to>
    <xdr:cxnSp macro="">
      <xdr:nvCxnSpPr>
        <xdr:cNvPr id="700" name="直線コネクタ 699"/>
        <xdr:cNvCxnSpPr/>
      </xdr:nvCxnSpPr>
      <xdr:spPr>
        <a:xfrm flipV="1">
          <a:off x="13703300" y="1645329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110815</xdr:rowOff>
    </xdr:from>
    <xdr:to>
      <xdr:col>19</xdr:col>
      <xdr:colOff>644525</xdr:colOff>
      <xdr:row>95</xdr:row>
      <xdr:rowOff>168455</xdr:rowOff>
    </xdr:to>
    <xdr:cxnSp macro="">
      <xdr:nvCxnSpPr>
        <xdr:cNvPr id="703" name="直線コネクタ 702"/>
        <xdr:cNvCxnSpPr/>
      </xdr:nvCxnSpPr>
      <xdr:spPr>
        <a:xfrm>
          <a:off x="12814300" y="16398565"/>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134032</xdr:rowOff>
    </xdr:from>
    <xdr:to>
      <xdr:col>23</xdr:col>
      <xdr:colOff>568325</xdr:colOff>
      <xdr:row>95</xdr:row>
      <xdr:rowOff>64182</xdr:rowOff>
    </xdr:to>
    <xdr:sp macro="" textlink="">
      <xdr:nvSpPr>
        <xdr:cNvPr id="713" name="円/楕円 712"/>
        <xdr:cNvSpPr/>
      </xdr:nvSpPr>
      <xdr:spPr>
        <a:xfrm>
          <a:off x="162687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156909</xdr:rowOff>
    </xdr:from>
    <xdr:ext cx="534377" cy="259045"/>
    <xdr:sp macro="" textlink="">
      <xdr:nvSpPr>
        <xdr:cNvPr id="714" name="公債費該当値テキスト"/>
        <xdr:cNvSpPr txBox="1"/>
      </xdr:nvSpPr>
      <xdr:spPr>
        <a:xfrm>
          <a:off x="16370300" y="161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18328</xdr:rowOff>
    </xdr:from>
    <xdr:to>
      <xdr:col>22</xdr:col>
      <xdr:colOff>415925</xdr:colOff>
      <xdr:row>95</xdr:row>
      <xdr:rowOff>119928</xdr:rowOff>
    </xdr:to>
    <xdr:sp macro="" textlink="">
      <xdr:nvSpPr>
        <xdr:cNvPr id="715" name="円/楕円 714"/>
        <xdr:cNvSpPr/>
      </xdr:nvSpPr>
      <xdr:spPr>
        <a:xfrm>
          <a:off x="15430500" y="16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111055</xdr:rowOff>
    </xdr:from>
    <xdr:ext cx="534377" cy="259045"/>
    <xdr:sp macro="" textlink="">
      <xdr:nvSpPr>
        <xdr:cNvPr id="716" name="テキスト ボックス 715"/>
        <xdr:cNvSpPr txBox="1"/>
      </xdr:nvSpPr>
      <xdr:spPr>
        <a:xfrm>
          <a:off x="15214111" y="16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114748</xdr:rowOff>
    </xdr:from>
    <xdr:to>
      <xdr:col>21</xdr:col>
      <xdr:colOff>212725</xdr:colOff>
      <xdr:row>96</xdr:row>
      <xdr:rowOff>44898</xdr:rowOff>
    </xdr:to>
    <xdr:sp macro="" textlink="">
      <xdr:nvSpPr>
        <xdr:cNvPr id="717" name="円/楕円 716"/>
        <xdr:cNvSpPr/>
      </xdr:nvSpPr>
      <xdr:spPr>
        <a:xfrm>
          <a:off x="14541500" y="164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36025</xdr:rowOff>
    </xdr:from>
    <xdr:ext cx="534377" cy="259045"/>
    <xdr:sp macro="" textlink="">
      <xdr:nvSpPr>
        <xdr:cNvPr id="718" name="テキスト ボックス 717"/>
        <xdr:cNvSpPr txBox="1"/>
      </xdr:nvSpPr>
      <xdr:spPr>
        <a:xfrm>
          <a:off x="14325111" y="1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117655</xdr:rowOff>
    </xdr:from>
    <xdr:to>
      <xdr:col>20</xdr:col>
      <xdr:colOff>9525</xdr:colOff>
      <xdr:row>96</xdr:row>
      <xdr:rowOff>47805</xdr:rowOff>
    </xdr:to>
    <xdr:sp macro="" textlink="">
      <xdr:nvSpPr>
        <xdr:cNvPr id="719" name="円/楕円 718"/>
        <xdr:cNvSpPr/>
      </xdr:nvSpPr>
      <xdr:spPr>
        <a:xfrm>
          <a:off x="13652500" y="164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38932</xdr:rowOff>
    </xdr:from>
    <xdr:ext cx="534377" cy="259045"/>
    <xdr:sp macro="" textlink="">
      <xdr:nvSpPr>
        <xdr:cNvPr id="720" name="テキスト ボックス 719"/>
        <xdr:cNvSpPr txBox="1"/>
      </xdr:nvSpPr>
      <xdr:spPr>
        <a:xfrm>
          <a:off x="13436111" y="164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60015</xdr:rowOff>
    </xdr:from>
    <xdr:to>
      <xdr:col>18</xdr:col>
      <xdr:colOff>492125</xdr:colOff>
      <xdr:row>95</xdr:row>
      <xdr:rowOff>161615</xdr:rowOff>
    </xdr:to>
    <xdr:sp macro="" textlink="">
      <xdr:nvSpPr>
        <xdr:cNvPr id="721" name="円/楕円 720"/>
        <xdr:cNvSpPr/>
      </xdr:nvSpPr>
      <xdr:spPr>
        <a:xfrm>
          <a:off x="12763500" y="163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152742</xdr:rowOff>
    </xdr:from>
    <xdr:ext cx="534377" cy="259045"/>
    <xdr:sp macro="" textlink="">
      <xdr:nvSpPr>
        <xdr:cNvPr id="722" name="テキスト ボックス 721"/>
        <xdr:cNvSpPr txBox="1"/>
      </xdr:nvSpPr>
      <xdr:spPr>
        <a:xfrm>
          <a:off x="12547111" y="1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37211</xdr:rowOff>
    </xdr:from>
    <xdr:to>
      <xdr:col>32</xdr:col>
      <xdr:colOff>187325</xdr:colOff>
      <xdr:row>39</xdr:row>
      <xdr:rowOff>44450</xdr:rowOff>
    </xdr:to>
    <xdr:cxnSp macro="">
      <xdr:nvCxnSpPr>
        <xdr:cNvPr id="751" name="直線コネクタ 750"/>
        <xdr:cNvCxnSpPr/>
      </xdr:nvCxnSpPr>
      <xdr:spPr>
        <a:xfrm>
          <a:off x="21323300" y="6380861"/>
          <a:ext cx="8382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37211</xdr:rowOff>
    </xdr:from>
    <xdr:to>
      <xdr:col>31</xdr:col>
      <xdr:colOff>34925</xdr:colOff>
      <xdr:row>39</xdr:row>
      <xdr:rowOff>44450</xdr:rowOff>
    </xdr:to>
    <xdr:cxnSp macro="">
      <xdr:nvCxnSpPr>
        <xdr:cNvPr id="754" name="直線コネクタ 753"/>
        <xdr:cNvCxnSpPr/>
      </xdr:nvCxnSpPr>
      <xdr:spPr>
        <a:xfrm flipV="1">
          <a:off x="20434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58945</xdr:rowOff>
    </xdr:from>
    <xdr:ext cx="378565" cy="259045"/>
    <xdr:sp macro="" textlink="">
      <xdr:nvSpPr>
        <xdr:cNvPr id="756" name="テキスト ボックス 755"/>
        <xdr:cNvSpPr txBox="1"/>
      </xdr:nvSpPr>
      <xdr:spPr>
        <a:xfrm>
          <a:off x="21134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34544</xdr:rowOff>
    </xdr:from>
    <xdr:to>
      <xdr:col>28</xdr:col>
      <xdr:colOff>314325</xdr:colOff>
      <xdr:row>39</xdr:row>
      <xdr:rowOff>44450</xdr:rowOff>
    </xdr:to>
    <xdr:cxnSp macro="">
      <xdr:nvCxnSpPr>
        <xdr:cNvPr id="760" name="直線コネクタ 759"/>
        <xdr:cNvCxnSpPr/>
      </xdr:nvCxnSpPr>
      <xdr:spPr>
        <a:xfrm>
          <a:off x="18656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157861</xdr:rowOff>
    </xdr:from>
    <xdr:to>
      <xdr:col>31</xdr:col>
      <xdr:colOff>85725</xdr:colOff>
      <xdr:row>37</xdr:row>
      <xdr:rowOff>88011</xdr:rowOff>
    </xdr:to>
    <xdr:sp macro="" textlink="">
      <xdr:nvSpPr>
        <xdr:cNvPr id="772" name="円/楕円 771"/>
        <xdr:cNvSpPr/>
      </xdr:nvSpPr>
      <xdr:spPr>
        <a:xfrm>
          <a:off x="21272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104538</xdr:rowOff>
    </xdr:from>
    <xdr:ext cx="469744" cy="259045"/>
    <xdr:sp macro="" textlink="">
      <xdr:nvSpPr>
        <xdr:cNvPr id="773" name="テキスト ボックス 772"/>
        <xdr:cNvSpPr txBox="1"/>
      </xdr:nvSpPr>
      <xdr:spPr>
        <a:xfrm>
          <a:off x="21088427" y="61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155194</xdr:rowOff>
    </xdr:from>
    <xdr:to>
      <xdr:col>27</xdr:col>
      <xdr:colOff>161925</xdr:colOff>
      <xdr:row>39</xdr:row>
      <xdr:rowOff>85344</xdr:rowOff>
    </xdr:to>
    <xdr:sp macro="" textlink="">
      <xdr:nvSpPr>
        <xdr:cNvPr id="778" name="円/楕円 777"/>
        <xdr:cNvSpPr/>
      </xdr:nvSpPr>
      <xdr:spPr>
        <a:xfrm>
          <a:off x="18605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76471</xdr:rowOff>
    </xdr:from>
    <xdr:ext cx="313932" cy="259045"/>
    <xdr:sp macro="" textlink="">
      <xdr:nvSpPr>
        <xdr:cNvPr id="779" name="テキスト ボックス 778"/>
        <xdr:cNvSpPr txBox="1"/>
      </xdr:nvSpPr>
      <xdr:spPr>
        <a:xfrm>
          <a:off x="18499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内順位で上位となったのは議会費、民生費、商工費、農林水産業費、教育費であった。民生費、商工費は障害者施設の整備や温泉施設の火災復旧事業を行った影響があり、また農林水産業費は前年度の大雪災害に係る補助事業により大きく増加している。教育費は複数の学校施設で耐震補強事業を並行して実施しているうち前年度で完了した事業分は減少しているが、平成</a:t>
          </a:r>
          <a:r>
            <a:rPr kumimoji="1" lang="en-US" altLang="ja-JP" sz="1400">
              <a:latin typeface="+mn-lt"/>
            </a:rPr>
            <a:t>27</a:t>
          </a:r>
          <a:r>
            <a:rPr kumimoji="1" lang="ja-JP" altLang="en-US" sz="1400">
              <a:latin typeface="ＭＳ Ｐゴシック"/>
            </a:rPr>
            <a:t>年度で完了する事業分が残っているため依然として高い水準である。</a:t>
          </a:r>
          <a:endParaRPr kumimoji="1" lang="en-US" altLang="ja-JP" sz="1400">
            <a:latin typeface="ＭＳ Ｐゴシック"/>
          </a:endParaRPr>
        </a:p>
        <a:p>
          <a:r>
            <a:rPr kumimoji="1" lang="ja-JP" altLang="en-US" sz="1400">
              <a:latin typeface="ＭＳ Ｐゴシック"/>
            </a:rPr>
            <a:t>　今後はごみ処理施設や都市計画道路関係で事業が予定されており、農林、教育に代わり衛生費、土木費が増加すると見込まれる。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実質収支が約</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億円から約</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億円に</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億円を取り崩した</a:t>
          </a:r>
          <a:r>
            <a:rPr kumimoji="1" lang="ja-JP" altLang="ja-JP" sz="1300">
              <a:solidFill>
                <a:schemeClr val="dk1"/>
              </a:solidFill>
              <a:effectLst/>
              <a:latin typeface="+mn-lt"/>
              <a:ea typeface="+mn-ea"/>
              <a:cs typeface="+mn-cs"/>
            </a:rPr>
            <a:t>ため、実質単年度収支</a:t>
          </a:r>
          <a:r>
            <a:rPr kumimoji="1" lang="ja-JP" altLang="en-US" sz="1300">
              <a:solidFill>
                <a:schemeClr val="dk1"/>
              </a:solidFill>
              <a:effectLst/>
              <a:latin typeface="+mn-lt"/>
              <a:ea typeface="+mn-ea"/>
              <a:cs typeface="+mn-cs"/>
            </a:rPr>
            <a:t>はマイナスとなった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標準財政規模は</a:t>
          </a:r>
          <a:r>
            <a:rPr kumimoji="1" lang="ja-JP" altLang="en-US" sz="1300">
              <a:solidFill>
                <a:schemeClr val="dk1"/>
              </a:solidFill>
              <a:effectLst/>
              <a:latin typeface="+mn-lt"/>
              <a:ea typeface="+mn-ea"/>
              <a:cs typeface="+mn-cs"/>
            </a:rPr>
            <a:t>近年</a:t>
          </a:r>
          <a:r>
            <a:rPr kumimoji="1" lang="en-US" altLang="ja-JP" sz="1300">
              <a:solidFill>
                <a:schemeClr val="dk1"/>
              </a:solidFill>
              <a:effectLst/>
              <a:latin typeface="+mn-lt"/>
              <a:ea typeface="+mn-ea"/>
              <a:cs typeface="+mn-cs"/>
            </a:rPr>
            <a:t>150</a:t>
          </a:r>
          <a:r>
            <a:rPr kumimoji="1" lang="ja-JP" altLang="ja-JP" sz="1300">
              <a:solidFill>
                <a:schemeClr val="dk1"/>
              </a:solidFill>
              <a:effectLst/>
              <a:latin typeface="+mn-lt"/>
              <a:ea typeface="+mn-ea"/>
              <a:cs typeface="+mn-cs"/>
            </a:rPr>
            <a:t>億円という水準で推移している。これを超える</a:t>
          </a:r>
          <a:r>
            <a:rPr kumimoji="1" lang="ja-JP" altLang="en-US" sz="1300">
              <a:solidFill>
                <a:schemeClr val="dk1"/>
              </a:solidFill>
              <a:effectLst/>
              <a:latin typeface="+mn-lt"/>
              <a:ea typeface="+mn-ea"/>
              <a:cs typeface="+mn-cs"/>
            </a:rPr>
            <a:t>歳出が今年度およそ</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億円あり、この財源に</a:t>
          </a:r>
          <a:r>
            <a:rPr kumimoji="1" lang="ja-JP" altLang="ja-JP" sz="1300">
              <a:solidFill>
                <a:schemeClr val="dk1"/>
              </a:solidFill>
              <a:effectLst/>
              <a:latin typeface="+mn-lt"/>
              <a:ea typeface="+mn-ea"/>
              <a:cs typeface="+mn-cs"/>
            </a:rPr>
            <a:t>国・県の負担</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受益者負担</a:t>
          </a:r>
          <a:r>
            <a:rPr kumimoji="1" lang="ja-JP" altLang="en-US" sz="1300">
              <a:solidFill>
                <a:schemeClr val="dk1"/>
              </a:solidFill>
              <a:effectLst/>
              <a:latin typeface="+mn-lt"/>
              <a:ea typeface="+mn-ea"/>
              <a:cs typeface="+mn-cs"/>
            </a:rPr>
            <a:t>等のほか</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億円は基金を取り崩している</a:t>
          </a:r>
          <a:r>
            <a:rPr kumimoji="1" lang="ja-JP" altLang="ja-JP" sz="1300">
              <a:solidFill>
                <a:schemeClr val="dk1"/>
              </a:solidFill>
              <a:effectLst/>
              <a:latin typeface="+mn-lt"/>
              <a:ea typeface="+mn-ea"/>
              <a:cs typeface="+mn-cs"/>
            </a:rPr>
            <a:t>。経常経費</a:t>
          </a:r>
          <a:r>
            <a:rPr kumimoji="1" lang="ja-JP" altLang="en-US" sz="1300">
              <a:solidFill>
                <a:schemeClr val="dk1"/>
              </a:solidFill>
              <a:effectLst/>
              <a:latin typeface="+mn-lt"/>
              <a:ea typeface="+mn-ea"/>
              <a:cs typeface="+mn-cs"/>
            </a:rPr>
            <a:t>の増加傾向を放置すれば基金に依存した赤字経営が続き、</a:t>
          </a:r>
          <a:r>
            <a:rPr kumimoji="1" lang="ja-JP" altLang="ja-JP" sz="1300">
              <a:solidFill>
                <a:schemeClr val="dk1"/>
              </a:solidFill>
              <a:effectLst/>
              <a:latin typeface="+mn-lt"/>
              <a:ea typeface="+mn-ea"/>
              <a:cs typeface="+mn-cs"/>
            </a:rPr>
            <a:t>予算規模を</a:t>
          </a:r>
          <a:r>
            <a:rPr kumimoji="1" lang="ja-JP" altLang="en-US" sz="1300">
              <a:solidFill>
                <a:schemeClr val="dk1"/>
              </a:solidFill>
              <a:effectLst/>
              <a:latin typeface="+mn-lt"/>
              <a:ea typeface="+mn-ea"/>
              <a:cs typeface="+mn-cs"/>
            </a:rPr>
            <a:t>積極的に</a:t>
          </a:r>
          <a:r>
            <a:rPr kumimoji="1" lang="ja-JP" altLang="ja-JP" sz="1300">
              <a:solidFill>
                <a:schemeClr val="dk1"/>
              </a:solidFill>
              <a:effectLst/>
              <a:latin typeface="+mn-lt"/>
              <a:ea typeface="+mn-ea"/>
              <a:cs typeface="+mn-cs"/>
            </a:rPr>
            <a:t>縮小</a:t>
          </a:r>
          <a:r>
            <a:rPr kumimoji="1" lang="ja-JP" altLang="en-US" sz="1300">
              <a:solidFill>
                <a:schemeClr val="dk1"/>
              </a:solidFill>
              <a:effectLst/>
              <a:latin typeface="+mn-lt"/>
              <a:ea typeface="+mn-ea"/>
              <a:cs typeface="+mn-cs"/>
            </a:rPr>
            <a:t>していか</a:t>
          </a:r>
          <a:r>
            <a:rPr kumimoji="1" lang="ja-JP" altLang="ja-JP" sz="1300">
              <a:solidFill>
                <a:schemeClr val="dk1"/>
              </a:solidFill>
              <a:effectLst/>
              <a:latin typeface="+mn-lt"/>
              <a:ea typeface="+mn-ea"/>
              <a:cs typeface="+mn-cs"/>
            </a:rPr>
            <a:t>ない限り、</a:t>
          </a:r>
          <a:r>
            <a:rPr kumimoji="1" lang="ja-JP" altLang="en-US" sz="1300">
              <a:solidFill>
                <a:schemeClr val="dk1"/>
              </a:solidFill>
              <a:effectLst/>
              <a:latin typeface="+mn-lt"/>
              <a:ea typeface="+mn-ea"/>
              <a:cs typeface="+mn-cs"/>
            </a:rPr>
            <a:t>余裕があるように見える基金も遠からず</a:t>
          </a:r>
          <a:r>
            <a:rPr kumimoji="1" lang="ja-JP" altLang="ja-JP" sz="1300">
              <a:solidFill>
                <a:schemeClr val="dk1"/>
              </a:solidFill>
              <a:effectLst/>
              <a:latin typeface="+mn-lt"/>
              <a:ea typeface="+mn-ea"/>
              <a:cs typeface="+mn-cs"/>
            </a:rPr>
            <a:t>底をつくことになる。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各会計とも黒字を維持しているが、標準財政規模比は依然として縮小傾向にある。</a:t>
          </a:r>
          <a:endParaRPr lang="ja-JP" altLang="ja-JP" sz="1400">
            <a:effectLst/>
          </a:endParaRPr>
        </a:p>
        <a:p>
          <a:r>
            <a:rPr kumimoji="1" lang="ja-JP" altLang="ja-JP" sz="1400">
              <a:solidFill>
                <a:schemeClr val="dk1"/>
              </a:solidFill>
              <a:effectLst/>
              <a:latin typeface="+mn-lt"/>
              <a:ea typeface="+mn-ea"/>
              <a:cs typeface="+mn-cs"/>
            </a:rPr>
            <a:t>　一般会計</a:t>
          </a:r>
          <a:r>
            <a:rPr kumimoji="1" lang="ja-JP" altLang="en-US" sz="1400">
              <a:solidFill>
                <a:schemeClr val="dk1"/>
              </a:solidFill>
              <a:effectLst/>
              <a:latin typeface="+mn-lt"/>
              <a:ea typeface="+mn-ea"/>
              <a:cs typeface="+mn-cs"/>
            </a:rPr>
            <a:t>の実質収支</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収入の増を上回る支出の増加により、前回の改善から転じて再び減少</a:t>
          </a:r>
          <a:r>
            <a:rPr kumimoji="1" lang="ja-JP" altLang="ja-JP" sz="1400">
              <a:solidFill>
                <a:schemeClr val="dk1"/>
              </a:solidFill>
              <a:effectLst/>
              <a:latin typeface="+mn-lt"/>
              <a:ea typeface="+mn-ea"/>
              <a:cs typeface="+mn-cs"/>
            </a:rPr>
            <a:t>している</a:t>
          </a:r>
          <a:r>
            <a:rPr kumimoji="1" lang="ja-JP" altLang="en-US"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また、病院事業会計</a:t>
          </a:r>
          <a:r>
            <a:rPr kumimoji="1" lang="ja-JP" altLang="en-US" sz="1400">
              <a:solidFill>
                <a:schemeClr val="dk1"/>
              </a:solidFill>
              <a:effectLst/>
              <a:latin typeface="+mn-lt"/>
              <a:ea typeface="+mn-ea"/>
              <a:cs typeface="+mn-cs"/>
            </a:rPr>
            <a:t>の黒字額</a:t>
          </a:r>
          <a:r>
            <a:rPr kumimoji="1" lang="ja-JP" altLang="ja-JP" sz="1400">
              <a:solidFill>
                <a:schemeClr val="dk1"/>
              </a:solidFill>
              <a:effectLst/>
              <a:latin typeface="+mn-lt"/>
              <a:ea typeface="+mn-ea"/>
              <a:cs typeface="+mn-cs"/>
            </a:rPr>
            <a:t>については、標準財政規模比で</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ポイント超の縮小が続いて</a:t>
          </a:r>
          <a:r>
            <a:rPr kumimoji="1" lang="ja-JP" altLang="en-US" sz="1400">
              <a:solidFill>
                <a:schemeClr val="dk1"/>
              </a:solidFill>
              <a:effectLst/>
              <a:latin typeface="+mn-lt"/>
              <a:ea typeface="+mn-ea"/>
              <a:cs typeface="+mn-cs"/>
            </a:rPr>
            <a:t>いたが、今回より基準外繰入による対応も行うようになったため、</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弱の黒字に落ち着く結果となった。基準外繰入による一般会計への影響は大きく、収支改善や改革の取組</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喫緊の課題であ</a:t>
          </a:r>
          <a:r>
            <a:rPr kumimoji="1" lang="ja-JP" altLang="ja-JP" sz="1400">
              <a:solidFill>
                <a:schemeClr val="dk1"/>
              </a:solidFill>
              <a:effectLst/>
              <a:latin typeface="+mn-lt"/>
              <a:ea typeface="+mn-ea"/>
              <a:cs typeface="+mn-cs"/>
            </a:rPr>
            <a:t>る。</a:t>
          </a: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27088280</v>
      </c>
      <c r="BO4" s="349"/>
      <c r="BP4" s="349"/>
      <c r="BQ4" s="349"/>
      <c r="BR4" s="349"/>
      <c r="BS4" s="349"/>
      <c r="BT4" s="349"/>
      <c r="BU4" s="350"/>
      <c r="BV4" s="348">
        <v>26857096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26238899</v>
      </c>
      <c r="BO5" s="386"/>
      <c r="BP5" s="386"/>
      <c r="BQ5" s="386"/>
      <c r="BR5" s="386"/>
      <c r="BS5" s="386"/>
      <c r="BT5" s="386"/>
      <c r="BU5" s="387"/>
      <c r="BV5" s="385">
        <v>25703872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96.6</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849381</v>
      </c>
      <c r="BO6" s="386"/>
      <c r="BP6" s="386"/>
      <c r="BQ6" s="386"/>
      <c r="BR6" s="386"/>
      <c r="BS6" s="386"/>
      <c r="BT6" s="386"/>
      <c r="BU6" s="387"/>
      <c r="BV6" s="385">
        <v>1153224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104.1</v>
      </c>
      <c r="CU6" s="423"/>
      <c r="CV6" s="423"/>
      <c r="CW6" s="423"/>
      <c r="CX6" s="423"/>
      <c r="CY6" s="423"/>
      <c r="CZ6" s="423"/>
      <c r="DA6" s="424"/>
      <c r="DB6" s="422">
        <v>100.8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30063</v>
      </c>
      <c r="BO7" s="386"/>
      <c r="BP7" s="386"/>
      <c r="BQ7" s="386"/>
      <c r="BR7" s="386"/>
      <c r="BS7" s="386"/>
      <c r="BT7" s="386"/>
      <c r="BU7" s="387"/>
      <c r="BV7" s="385">
        <v>176514</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15114673</v>
      </c>
      <c r="CU7" s="386"/>
      <c r="CV7" s="386"/>
      <c r="CW7" s="386"/>
      <c r="CX7" s="386"/>
      <c r="CY7" s="386"/>
      <c r="CZ7" s="386"/>
      <c r="DA7" s="387"/>
      <c r="DB7" s="385">
        <v>14586199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819318</v>
      </c>
      <c r="BO8" s="386"/>
      <c r="BP8" s="386"/>
      <c r="BQ8" s="386"/>
      <c r="BR8" s="386"/>
      <c r="BS8" s="386"/>
      <c r="BT8" s="386"/>
      <c r="BU8" s="387"/>
      <c r="BV8" s="385">
        <v>976710</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58531</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-157392</v>
      </c>
      <c r="BO9" s="386"/>
      <c r="BP9" s="386"/>
      <c r="BQ9" s="386"/>
      <c r="BR9" s="386"/>
      <c r="BS9" s="386"/>
      <c r="BT9" s="386"/>
      <c r="BU9" s="387"/>
      <c r="BV9" s="385">
        <v>363966</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61077</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2260</v>
      </c>
      <c r="BO10" s="386"/>
      <c r="BP10" s="386"/>
      <c r="BQ10" s="386"/>
      <c r="BR10" s="386"/>
      <c r="BS10" s="386"/>
      <c r="BT10" s="386"/>
      <c r="BU10" s="387"/>
      <c r="BV10" s="385">
        <v>1523</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106</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60317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59858</v>
      </c>
      <c r="S13" s="467"/>
      <c r="T13" s="467"/>
      <c r="U13" s="467"/>
      <c r="V13" s="468"/>
      <c r="W13" s="401" t="s">
        <v>120</v>
      </c>
      <c r="X13" s="402"/>
      <c r="Y13" s="402"/>
      <c r="Z13" s="402"/>
      <c r="AA13" s="402"/>
      <c r="AB13" s="392"/>
      <c r="AC13" s="436">
        <v>1569</v>
      </c>
      <c r="AD13" s="437"/>
      <c r="AE13" s="437"/>
      <c r="AF13" s="437"/>
      <c r="AG13" s="476"/>
      <c r="AH13" s="436">
        <v>2417</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-655132</v>
      </c>
      <c r="BO13" s="386"/>
      <c r="BP13" s="386"/>
      <c r="BQ13" s="386"/>
      <c r="BR13" s="386"/>
      <c r="BS13" s="386"/>
      <c r="BT13" s="386"/>
      <c r="BU13" s="387"/>
      <c r="BV13" s="385">
        <v>365489</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61031</v>
      </c>
      <c r="S14" s="467"/>
      <c r="T14" s="467"/>
      <c r="U14" s="467"/>
      <c r="V14" s="468"/>
      <c r="W14" s="375"/>
      <c r="X14" s="376"/>
      <c r="Y14" s="376"/>
      <c r="Z14" s="376"/>
      <c r="AA14" s="376"/>
      <c r="AB14" s="365"/>
      <c r="AC14" s="469">
        <v>5.7</v>
      </c>
      <c r="AD14" s="470"/>
      <c r="AE14" s="470"/>
      <c r="AF14" s="470"/>
      <c r="AG14" s="471"/>
      <c r="AH14" s="469">
        <v>7.9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16.8</v>
      </c>
      <c r="CU14" s="481"/>
      <c r="CV14" s="481"/>
      <c r="CW14" s="481"/>
      <c r="CX14" s="481"/>
      <c r="CY14" s="481"/>
      <c r="CZ14" s="481"/>
      <c r="DA14" s="482"/>
      <c r="DB14" s="480">
        <v>13.4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60592</v>
      </c>
      <c r="S15" s="467"/>
      <c r="T15" s="467"/>
      <c r="U15" s="467"/>
      <c r="V15" s="468"/>
      <c r="W15" s="401" t="s">
        <v>126</v>
      </c>
      <c r="X15" s="402"/>
      <c r="Y15" s="402"/>
      <c r="Z15" s="402"/>
      <c r="AA15" s="402"/>
      <c r="AB15" s="392"/>
      <c r="AC15" s="436">
        <v>9534</v>
      </c>
      <c r="AD15" s="437"/>
      <c r="AE15" s="437"/>
      <c r="AF15" s="437"/>
      <c r="AG15" s="476"/>
      <c r="AH15" s="436">
        <v>10531</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8555121</v>
      </c>
      <c r="BO15" s="349"/>
      <c r="BP15" s="349"/>
      <c r="BQ15" s="349"/>
      <c r="BR15" s="349"/>
      <c r="BS15" s="349"/>
      <c r="BT15" s="349"/>
      <c r="BU15" s="350"/>
      <c r="BV15" s="348">
        <v>7770599</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34.6</v>
      </c>
      <c r="AD16" s="470"/>
      <c r="AE16" s="470"/>
      <c r="AF16" s="470"/>
      <c r="AG16" s="471"/>
      <c r="AH16" s="469">
        <v>34.299999999999997</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10990139</v>
      </c>
      <c r="BO16" s="386"/>
      <c r="BP16" s="386"/>
      <c r="BQ16" s="386"/>
      <c r="BR16" s="386"/>
      <c r="BS16" s="386"/>
      <c r="BT16" s="386"/>
      <c r="BU16" s="387"/>
      <c r="BV16" s="385">
        <v>10250930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130</v>
      </c>
      <c r="S17" s="487"/>
      <c r="T17" s="487"/>
      <c r="U17" s="487"/>
      <c r="V17" s="488"/>
      <c r="W17" s="401" t="s">
        <v>133</v>
      </c>
      <c r="X17" s="402"/>
      <c r="Y17" s="402"/>
      <c r="Z17" s="402"/>
      <c r="AA17" s="402"/>
      <c r="AB17" s="392"/>
      <c r="AC17" s="436">
        <v>16464</v>
      </c>
      <c r="AD17" s="437"/>
      <c r="AE17" s="437"/>
      <c r="AF17" s="437"/>
      <c r="AG17" s="476"/>
      <c r="AH17" s="436">
        <v>17658</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10966862</v>
      </c>
      <c r="BO17" s="386"/>
      <c r="BP17" s="386"/>
      <c r="BQ17" s="386"/>
      <c r="BR17" s="386"/>
      <c r="BS17" s="386"/>
      <c r="BT17" s="386"/>
      <c r="BU17" s="387"/>
      <c r="BV17" s="385">
        <v>9997179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135</v>
      </c>
      <c r="C18" s="428"/>
      <c r="D18" s="428"/>
      <c r="E18" s="497"/>
      <c r="F18" s="497"/>
      <c r="G18" s="497"/>
      <c r="H18" s="497"/>
      <c r="I18" s="497"/>
      <c r="J18" s="497"/>
      <c r="K18" s="497"/>
      <c r="L18" s="498">
        <v>276.31</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57.5</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15452039</v>
      </c>
      <c r="BO18" s="386"/>
      <c r="BP18" s="386"/>
      <c r="BQ18" s="386"/>
      <c r="BR18" s="386"/>
      <c r="BS18" s="386"/>
      <c r="BT18" s="386"/>
      <c r="BU18" s="387"/>
      <c r="BV18" s="385">
        <v>14495322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137</v>
      </c>
      <c r="C19" s="428"/>
      <c r="D19" s="428"/>
      <c r="E19" s="497"/>
      <c r="F19" s="497"/>
      <c r="G19" s="497"/>
      <c r="H19" s="497"/>
      <c r="I19" s="497"/>
      <c r="J19" s="497"/>
      <c r="K19" s="497"/>
      <c r="L19" s="505">
        <v>212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18782545</v>
      </c>
      <c r="BO19" s="386"/>
      <c r="BP19" s="386"/>
      <c r="BQ19" s="386"/>
      <c r="BR19" s="386"/>
      <c r="BS19" s="386"/>
      <c r="BT19" s="386"/>
      <c r="BU19" s="387"/>
      <c r="BV19" s="385">
        <v>18002807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139</v>
      </c>
      <c r="C20" s="428"/>
      <c r="D20" s="428"/>
      <c r="E20" s="497"/>
      <c r="F20" s="497"/>
      <c r="G20" s="497"/>
      <c r="H20" s="497"/>
      <c r="I20" s="497"/>
      <c r="J20" s="497"/>
      <c r="K20" s="497"/>
      <c r="L20" s="505">
        <v>22381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26996138</v>
      </c>
      <c r="BO23" s="386"/>
      <c r="BP23" s="386"/>
      <c r="BQ23" s="386"/>
      <c r="BR23" s="386"/>
      <c r="BS23" s="386"/>
      <c r="BT23" s="386"/>
      <c r="BU23" s="387"/>
      <c r="BV23" s="385">
        <v>26355054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148</v>
      </c>
      <c r="F24" s="415"/>
      <c r="G24" s="415"/>
      <c r="H24" s="415"/>
      <c r="I24" s="415"/>
      <c r="J24" s="415"/>
      <c r="K24" s="416"/>
      <c r="L24" s="436">
        <v>1</v>
      </c>
      <c r="M24" s="437"/>
      <c r="N24" s="437"/>
      <c r="O24" s="437"/>
      <c r="P24" s="476"/>
      <c r="Q24" s="436">
        <v>8900</v>
      </c>
      <c r="R24" s="437"/>
      <c r="S24" s="437"/>
      <c r="T24" s="437"/>
      <c r="U24" s="437"/>
      <c r="V24" s="476"/>
      <c r="W24" s="531"/>
      <c r="X24" s="519"/>
      <c r="Y24" s="520"/>
      <c r="Z24" s="435" t="s">
        <v>149</v>
      </c>
      <c r="AA24" s="415"/>
      <c r="AB24" s="415"/>
      <c r="AC24" s="415"/>
      <c r="AD24" s="415"/>
      <c r="AE24" s="415"/>
      <c r="AF24" s="415"/>
      <c r="AG24" s="416"/>
      <c r="AH24" s="436">
        <v>433</v>
      </c>
      <c r="AI24" s="437"/>
      <c r="AJ24" s="437"/>
      <c r="AK24" s="437"/>
      <c r="AL24" s="476"/>
      <c r="AM24" s="436">
        <v>1340135</v>
      </c>
      <c r="AN24" s="437"/>
      <c r="AO24" s="437"/>
      <c r="AP24" s="437"/>
      <c r="AQ24" s="437"/>
      <c r="AR24" s="476"/>
      <c r="AS24" s="436">
        <v>3095</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17105077</v>
      </c>
      <c r="BO24" s="386"/>
      <c r="BP24" s="386"/>
      <c r="BQ24" s="386"/>
      <c r="BR24" s="386"/>
      <c r="BS24" s="386"/>
      <c r="BT24" s="386"/>
      <c r="BU24" s="387"/>
      <c r="BV24" s="385">
        <v>17531105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151</v>
      </c>
      <c r="F25" s="415"/>
      <c r="G25" s="415"/>
      <c r="H25" s="415"/>
      <c r="I25" s="415"/>
      <c r="J25" s="415"/>
      <c r="K25" s="416"/>
      <c r="L25" s="436">
        <v>1</v>
      </c>
      <c r="M25" s="437"/>
      <c r="N25" s="437"/>
      <c r="O25" s="437"/>
      <c r="P25" s="476"/>
      <c r="Q25" s="436">
        <v>7300</v>
      </c>
      <c r="R25" s="437"/>
      <c r="S25" s="437"/>
      <c r="T25" s="437"/>
      <c r="U25" s="437"/>
      <c r="V25" s="476"/>
      <c r="W25" s="531"/>
      <c r="X25" s="519"/>
      <c r="Y25" s="520"/>
      <c r="Z25" s="435" t="s">
        <v>152</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206297</v>
      </c>
      <c r="BO25" s="349"/>
      <c r="BP25" s="349"/>
      <c r="BQ25" s="349"/>
      <c r="BR25" s="349"/>
      <c r="BS25" s="349"/>
      <c r="BT25" s="349"/>
      <c r="BU25" s="350"/>
      <c r="BV25" s="348">
        <v>1459316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154</v>
      </c>
      <c r="F26" s="415"/>
      <c r="G26" s="415"/>
      <c r="H26" s="415"/>
      <c r="I26" s="415"/>
      <c r="J26" s="415"/>
      <c r="K26" s="416"/>
      <c r="L26" s="436">
        <v>1</v>
      </c>
      <c r="M26" s="437"/>
      <c r="N26" s="437"/>
      <c r="O26" s="437"/>
      <c r="P26" s="476"/>
      <c r="Q26" s="436">
        <v>6450</v>
      </c>
      <c r="R26" s="437"/>
      <c r="S26" s="437"/>
      <c r="T26" s="437"/>
      <c r="U26" s="437"/>
      <c r="V26" s="476"/>
      <c r="W26" s="531"/>
      <c r="X26" s="519"/>
      <c r="Y26" s="520"/>
      <c r="Z26" s="435" t="s">
        <v>155</v>
      </c>
      <c r="AA26" s="541"/>
      <c r="AB26" s="541"/>
      <c r="AC26" s="541"/>
      <c r="AD26" s="541"/>
      <c r="AE26" s="541"/>
      <c r="AF26" s="541"/>
      <c r="AG26" s="542"/>
      <c r="AH26" s="436">
        <v>45</v>
      </c>
      <c r="AI26" s="437"/>
      <c r="AJ26" s="437"/>
      <c r="AK26" s="437"/>
      <c r="AL26" s="476"/>
      <c r="AM26" s="436">
        <v>140940</v>
      </c>
      <c r="AN26" s="437"/>
      <c r="AO26" s="437"/>
      <c r="AP26" s="437"/>
      <c r="AQ26" s="437"/>
      <c r="AR26" s="476"/>
      <c r="AS26" s="436">
        <v>3132</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157</v>
      </c>
      <c r="F27" s="415"/>
      <c r="G27" s="415"/>
      <c r="H27" s="415"/>
      <c r="I27" s="415"/>
      <c r="J27" s="415"/>
      <c r="K27" s="416"/>
      <c r="L27" s="436">
        <v>1</v>
      </c>
      <c r="M27" s="437"/>
      <c r="N27" s="437"/>
      <c r="O27" s="437"/>
      <c r="P27" s="476"/>
      <c r="Q27" s="436">
        <v>4300</v>
      </c>
      <c r="R27" s="437"/>
      <c r="S27" s="437"/>
      <c r="T27" s="437"/>
      <c r="U27" s="437"/>
      <c r="V27" s="476"/>
      <c r="W27" s="531"/>
      <c r="X27" s="519"/>
      <c r="Y27" s="520"/>
      <c r="Z27" s="435" t="s">
        <v>158</v>
      </c>
      <c r="AA27" s="415"/>
      <c r="AB27" s="415"/>
      <c r="AC27" s="415"/>
      <c r="AD27" s="415"/>
      <c r="AE27" s="415"/>
      <c r="AF27" s="415"/>
      <c r="AG27" s="416"/>
      <c r="AH27" s="436">
        <v>3</v>
      </c>
      <c r="AI27" s="437"/>
      <c r="AJ27" s="437"/>
      <c r="AK27" s="437"/>
      <c r="AL27" s="476"/>
      <c r="AM27" s="436">
        <v>11934</v>
      </c>
      <c r="AN27" s="437"/>
      <c r="AO27" s="437"/>
      <c r="AP27" s="437"/>
      <c r="AQ27" s="437"/>
      <c r="AR27" s="476"/>
      <c r="AS27" s="436">
        <v>3978</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1065858</v>
      </c>
      <c r="BO27" s="555"/>
      <c r="BP27" s="555"/>
      <c r="BQ27" s="555"/>
      <c r="BR27" s="555"/>
      <c r="BS27" s="555"/>
      <c r="BT27" s="555"/>
      <c r="BU27" s="556"/>
      <c r="BV27" s="554">
        <v>1065805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160</v>
      </c>
      <c r="F28" s="415"/>
      <c r="G28" s="415"/>
      <c r="H28" s="415"/>
      <c r="I28" s="415"/>
      <c r="J28" s="415"/>
      <c r="K28" s="416"/>
      <c r="L28" s="436">
        <v>1</v>
      </c>
      <c r="M28" s="437"/>
      <c r="N28" s="437"/>
      <c r="O28" s="437"/>
      <c r="P28" s="476"/>
      <c r="Q28" s="436">
        <v>3800</v>
      </c>
      <c r="R28" s="437"/>
      <c r="S28" s="437"/>
      <c r="T28" s="437"/>
      <c r="U28" s="437"/>
      <c r="V28" s="476"/>
      <c r="W28" s="531"/>
      <c r="X28" s="519"/>
      <c r="Y28" s="520"/>
      <c r="Z28" s="435" t="s">
        <v>161</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6026116</v>
      </c>
      <c r="BO28" s="349"/>
      <c r="BP28" s="349"/>
      <c r="BQ28" s="349"/>
      <c r="BR28" s="349"/>
      <c r="BS28" s="349"/>
      <c r="BT28" s="349"/>
      <c r="BU28" s="350"/>
      <c r="BV28" s="348">
        <v>6023856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164</v>
      </c>
      <c r="F29" s="415"/>
      <c r="G29" s="415"/>
      <c r="H29" s="415"/>
      <c r="I29" s="415"/>
      <c r="J29" s="415"/>
      <c r="K29" s="416"/>
      <c r="L29" s="436">
        <v>20</v>
      </c>
      <c r="M29" s="437"/>
      <c r="N29" s="437"/>
      <c r="O29" s="437"/>
      <c r="P29" s="476"/>
      <c r="Q29" s="436">
        <v>3600</v>
      </c>
      <c r="R29" s="437"/>
      <c r="S29" s="437"/>
      <c r="T29" s="437"/>
      <c r="U29" s="437"/>
      <c r="V29" s="476"/>
      <c r="W29" s="532"/>
      <c r="X29" s="533"/>
      <c r="Y29" s="534"/>
      <c r="Z29" s="435" t="s">
        <v>165</v>
      </c>
      <c r="AA29" s="415"/>
      <c r="AB29" s="415"/>
      <c r="AC29" s="415"/>
      <c r="AD29" s="415"/>
      <c r="AE29" s="415"/>
      <c r="AF29" s="415"/>
      <c r="AG29" s="416"/>
      <c r="AH29" s="436">
        <v>436</v>
      </c>
      <c r="AI29" s="437"/>
      <c r="AJ29" s="437"/>
      <c r="AK29" s="437"/>
      <c r="AL29" s="476"/>
      <c r="AM29" s="436">
        <v>1352069</v>
      </c>
      <c r="AN29" s="437"/>
      <c r="AO29" s="437"/>
      <c r="AP29" s="437"/>
      <c r="AQ29" s="437"/>
      <c r="AR29" s="476"/>
      <c r="AS29" s="436">
        <v>3101</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637501</v>
      </c>
      <c r="BO29" s="386"/>
      <c r="BP29" s="386"/>
      <c r="BQ29" s="386"/>
      <c r="BR29" s="386"/>
      <c r="BS29" s="386"/>
      <c r="BT29" s="386"/>
      <c r="BU29" s="387"/>
      <c r="BV29" s="385">
        <v>837036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2562369</v>
      </c>
      <c r="BO30" s="555"/>
      <c r="BP30" s="555"/>
      <c r="BQ30" s="555"/>
      <c r="BR30" s="555"/>
      <c r="BS30" s="555"/>
      <c r="BT30" s="555"/>
      <c r="BU30" s="556"/>
      <c r="BV30" s="554">
        <v>2387827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高崎市・安中市消防組合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安中市土地開発公社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健康増進施設恵みの湯事業特別会計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群馬県市町村総合事務組合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碓氷峠交流記念財団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介護サービス事業会計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群馬県市町村会館管理組合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群馬県後期高齢者医療広域連合（一般会計）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群馬県後期高齢者医療広域連合（事業会計）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532</v>
      </c>
      <c r="D34" s="1151"/>
      <c r="E34" s="1152"/>
      <c r="F34" s="32">
        <v>15.77</v>
      </c>
      <c r="G34" s="33">
        <v>14.34</v>
      </c>
      <c r="H34" s="33">
        <v>14.04</v>
      </c>
      <c r="I34" s="33">
        <v>14.14</v>
      </c>
      <c r="J34" s="34">
        <v>13.43</v>
      </c>
      <c r="K34" s="22"/>
      <c r="L34" s="22"/>
      <c r="M34" s="22"/>
      <c r="N34" s="22"/>
      <c r="O34" s="22"/>
      <c r="P34" s="22"/>
    </row>
    <row r="35" spans="1:16" ht="39" customHeight="1" x14ac:dyDescent="0.15">
      <c r="A35" s="22"/>
      <c r="B35" s="35"/>
      <c r="C35" s="1145" t="s">
        <v>533</v>
      </c>
      <c r="D35" s="1146"/>
      <c r="E35" s="1147"/>
      <c r="F35" s="36">
        <v>12.05</v>
      </c>
      <c r="G35" s="37">
        <v>12.41</v>
      </c>
      <c r="H35" s="37">
        <v>4.05</v>
      </c>
      <c r="I35" s="37">
        <v>6.66</v>
      </c>
      <c r="J35" s="38">
        <v>5.39</v>
      </c>
      <c r="K35" s="22"/>
      <c r="L35" s="22"/>
      <c r="M35" s="22"/>
      <c r="N35" s="22"/>
      <c r="O35" s="22"/>
      <c r="P35" s="22"/>
    </row>
    <row r="36" spans="1:16" ht="39" customHeight="1" x14ac:dyDescent="0.15">
      <c r="A36" s="22"/>
      <c r="B36" s="35"/>
      <c r="C36" s="1145" t="s">
        <v>534</v>
      </c>
      <c r="D36" s="1146"/>
      <c r="E36" s="1147"/>
      <c r="F36" s="36">
        <v>6.33</v>
      </c>
      <c r="G36" s="37">
        <v>5.09</v>
      </c>
      <c r="H36" s="37">
        <v>3.66</v>
      </c>
      <c r="I36" s="37">
        <v>2.15</v>
      </c>
      <c r="J36" s="38">
        <v>1.91</v>
      </c>
      <c r="K36" s="22"/>
      <c r="L36" s="22"/>
      <c r="M36" s="22"/>
      <c r="N36" s="22"/>
      <c r="O36" s="22"/>
      <c r="P36" s="22"/>
    </row>
    <row r="37" spans="1:16" ht="39" customHeight="1" x14ac:dyDescent="0.15">
      <c r="A37" s="22"/>
      <c r="B37" s="35"/>
      <c r="C37" s="1145" t="s">
        <v>535</v>
      </c>
      <c r="D37" s="1146"/>
      <c r="E37" s="1147"/>
      <c r="F37" s="36">
        <v>0.3</v>
      </c>
      <c r="G37" s="37">
        <v>0.47</v>
      </c>
      <c r="H37" s="37">
        <v>0.6</v>
      </c>
      <c r="I37" s="37">
        <v>0.49</v>
      </c>
      <c r="J37" s="38">
        <v>0.51</v>
      </c>
      <c r="K37" s="22"/>
      <c r="L37" s="22"/>
      <c r="M37" s="22"/>
      <c r="N37" s="22"/>
      <c r="O37" s="22"/>
      <c r="P37" s="22"/>
    </row>
    <row r="38" spans="1:16" ht="39" customHeight="1" x14ac:dyDescent="0.15">
      <c r="A38" s="22"/>
      <c r="B38" s="35"/>
      <c r="C38" s="1145" t="s">
        <v>536</v>
      </c>
      <c r="D38" s="1146"/>
      <c r="E38" s="1147"/>
      <c r="F38" s="36">
        <v>0.36</v>
      </c>
      <c r="G38" s="37">
        <v>0.28999999999999998</v>
      </c>
      <c r="H38" s="37">
        <v>0.24</v>
      </c>
      <c r="I38" s="37">
        <v>0.25</v>
      </c>
      <c r="J38" s="38">
        <v>0.21</v>
      </c>
      <c r="K38" s="22"/>
      <c r="L38" s="22"/>
      <c r="M38" s="22"/>
      <c r="N38" s="22"/>
      <c r="O38" s="22"/>
      <c r="P38" s="22"/>
    </row>
    <row r="39" spans="1:16" ht="39" customHeight="1" x14ac:dyDescent="0.15">
      <c r="A39" s="22"/>
      <c r="B39" s="35"/>
      <c r="C39" s="1145" t="s">
        <v>537</v>
      </c>
      <c r="D39" s="1146"/>
      <c r="E39" s="1147"/>
      <c r="F39" s="36">
        <v>0.12</v>
      </c>
      <c r="G39" s="37">
        <v>0.12</v>
      </c>
      <c r="H39" s="37">
        <v>0.12</v>
      </c>
      <c r="I39" s="37">
        <v>0.17</v>
      </c>
      <c r="J39" s="38">
        <v>0.14000000000000001</v>
      </c>
      <c r="K39" s="22"/>
      <c r="L39" s="22"/>
      <c r="M39" s="22"/>
      <c r="N39" s="22"/>
      <c r="O39" s="22"/>
      <c r="P39" s="22"/>
    </row>
    <row r="40" spans="1:16" ht="39" customHeight="1" x14ac:dyDescent="0.15">
      <c r="A40" s="22"/>
      <c r="B40" s="35"/>
      <c r="C40" s="1145" t="s">
        <v>538</v>
      </c>
      <c r="D40" s="1146"/>
      <c r="E40" s="1147"/>
      <c r="F40" s="36">
        <v>0.03</v>
      </c>
      <c r="G40" s="37">
        <v>0.04</v>
      </c>
      <c r="H40" s="37">
        <v>0.03</v>
      </c>
      <c r="I40" s="37">
        <v>0.04</v>
      </c>
      <c r="J40" s="38">
        <v>0.04</v>
      </c>
      <c r="K40" s="22"/>
      <c r="L40" s="22"/>
      <c r="M40" s="22"/>
      <c r="N40" s="22"/>
      <c r="O40" s="22"/>
      <c r="P40" s="22"/>
    </row>
    <row r="41" spans="1:16" ht="39" customHeight="1" x14ac:dyDescent="0.15">
      <c r="A41" s="22"/>
      <c r="B41" s="35"/>
      <c r="C41" s="1145" t="s">
        <v>539</v>
      </c>
      <c r="D41" s="1146"/>
      <c r="E41" s="1147"/>
      <c r="F41" s="36">
        <v>0.01</v>
      </c>
      <c r="G41" s="37">
        <v>0.01</v>
      </c>
      <c r="H41" s="37">
        <v>0.02</v>
      </c>
      <c r="I41" s="37">
        <v>0.03</v>
      </c>
      <c r="J41" s="38">
        <v>0.02</v>
      </c>
      <c r="K41" s="22"/>
      <c r="L41" s="22"/>
      <c r="M41" s="22"/>
      <c r="N41" s="22"/>
      <c r="O41" s="22"/>
      <c r="P41" s="22"/>
    </row>
    <row r="42" spans="1:16" ht="39" customHeight="1" x14ac:dyDescent="0.15">
      <c r="A42" s="22"/>
      <c r="B42" s="39"/>
      <c r="C42" s="1145" t="s">
        <v>540</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541</v>
      </c>
      <c r="D43" s="1149"/>
      <c r="E43" s="1150"/>
      <c r="F43" s="41">
        <v>0.01</v>
      </c>
      <c r="G43" s="42">
        <v>0.02</v>
      </c>
      <c r="H43" s="42">
        <v>0.02</v>
      </c>
      <c r="I43" s="42">
        <v>0.03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2570</v>
      </c>
      <c r="L45" s="60">
        <v>2344</v>
      </c>
      <c r="M45" s="60">
        <v>2340</v>
      </c>
      <c r="N45" s="60">
        <v>2675</v>
      </c>
      <c r="O45" s="61">
        <v>2849</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14</v>
      </c>
      <c r="F48" s="1155"/>
      <c r="G48" s="1155"/>
      <c r="H48" s="1155"/>
      <c r="I48" s="1155"/>
      <c r="J48" s="1156"/>
      <c r="K48" s="63">
        <v>532</v>
      </c>
      <c r="L48" s="64">
        <v>545</v>
      </c>
      <c r="M48" s="64">
        <v>523</v>
      </c>
      <c r="N48" s="64">
        <v>525</v>
      </c>
      <c r="O48" s="65">
        <v>586</v>
      </c>
      <c r="P48" s="48"/>
      <c r="Q48" s="48"/>
      <c r="R48" s="48"/>
      <c r="S48" s="48"/>
      <c r="T48" s="48"/>
      <c r="U48" s="48"/>
    </row>
    <row r="49" spans="1:21" ht="30.75" customHeight="1" x14ac:dyDescent="0.15">
      <c r="A49" s="48"/>
      <c r="B49" s="1163"/>
      <c r="C49" s="1164"/>
      <c r="D49" s="62"/>
      <c r="E49" s="1155" t="s">
        <v>15</v>
      </c>
      <c r="F49" s="1155"/>
      <c r="G49" s="1155"/>
      <c r="H49" s="1155"/>
      <c r="I49" s="1155"/>
      <c r="J49" s="1156"/>
      <c r="K49" s="63">
        <v>39</v>
      </c>
      <c r="L49" s="64">
        <v>28</v>
      </c>
      <c r="M49" s="64">
        <v>34</v>
      </c>
      <c r="N49" s="64">
        <v>33</v>
      </c>
      <c r="O49" s="65">
        <v>33</v>
      </c>
      <c r="P49" s="48"/>
      <c r="Q49" s="48"/>
      <c r="R49" s="48"/>
      <c r="S49" s="48"/>
      <c r="T49" s="48"/>
      <c r="U49" s="48"/>
    </row>
    <row r="50" spans="1:21" ht="30.75" customHeight="1" x14ac:dyDescent="0.15">
      <c r="A50" s="48"/>
      <c r="B50" s="1163"/>
      <c r="C50" s="1164"/>
      <c r="D50" s="62"/>
      <c r="E50" s="1155" t="s">
        <v>16</v>
      </c>
      <c r="F50" s="1155"/>
      <c r="G50" s="1155"/>
      <c r="H50" s="1155"/>
      <c r="I50" s="1155"/>
      <c r="J50" s="1156"/>
      <c r="K50" s="63">
        <v>42</v>
      </c>
      <c r="L50" s="64">
        <v>80</v>
      </c>
      <c r="M50" s="64">
        <v>23</v>
      </c>
      <c r="N50" s="64">
        <v>22</v>
      </c>
      <c r="O50" s="65">
        <v>10</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2030</v>
      </c>
      <c r="L52" s="64">
        <v>2123</v>
      </c>
      <c r="M52" s="64">
        <v>2125</v>
      </c>
      <c r="N52" s="64">
        <v>2333</v>
      </c>
      <c r="O52" s="65">
        <v>2455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1153</v>
      </c>
      <c r="L53" s="69">
        <v>874</v>
      </c>
      <c r="M53" s="69">
        <v>795</v>
      </c>
      <c r="N53" s="69">
        <v>922</v>
      </c>
      <c r="O53" s="70">
        <v>1023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69" t="s">
        <v>23</v>
      </c>
      <c r="C41" s="1170"/>
      <c r="D41" s="81"/>
      <c r="E41" s="1175" t="s">
        <v>24</v>
      </c>
      <c r="F41" s="1175"/>
      <c r="G41" s="1175"/>
      <c r="H41" s="1176"/>
      <c r="I41" s="82">
        <v>21380</v>
      </c>
      <c r="J41" s="83">
        <v>22314</v>
      </c>
      <c r="K41" s="83">
        <v>24455</v>
      </c>
      <c r="L41" s="83">
        <v>26355</v>
      </c>
      <c r="M41" s="84">
        <v>26996</v>
      </c>
    </row>
    <row r="42" spans="2:13" ht="27.75" customHeight="1" x14ac:dyDescent="0.15">
      <c r="B42" s="1171"/>
      <c r="C42" s="1172"/>
      <c r="D42" s="85"/>
      <c r="E42" s="1177" t="s">
        <v>25</v>
      </c>
      <c r="F42" s="1177"/>
      <c r="G42" s="1177"/>
      <c r="H42" s="1178"/>
      <c r="I42" s="86">
        <v>445</v>
      </c>
      <c r="J42" s="87">
        <v>169</v>
      </c>
      <c r="K42" s="87">
        <v>147</v>
      </c>
      <c r="L42" s="87">
        <v>125</v>
      </c>
      <c r="M42" s="88">
        <v>127</v>
      </c>
    </row>
    <row r="43" spans="2:13" ht="27.75" customHeight="1" x14ac:dyDescent="0.15">
      <c r="B43" s="1171"/>
      <c r="C43" s="1172"/>
      <c r="D43" s="85"/>
      <c r="E43" s="1177" t="s">
        <v>26</v>
      </c>
      <c r="F43" s="1177"/>
      <c r="G43" s="1177"/>
      <c r="H43" s="1178"/>
      <c r="I43" s="86">
        <v>6942</v>
      </c>
      <c r="J43" s="87">
        <v>6785</v>
      </c>
      <c r="K43" s="87">
        <v>6906</v>
      </c>
      <c r="L43" s="87">
        <v>6897</v>
      </c>
      <c r="M43" s="88">
        <v>6845</v>
      </c>
    </row>
    <row r="44" spans="2:13" ht="27.75" customHeight="1" x14ac:dyDescent="0.15">
      <c r="B44" s="1171"/>
      <c r="C44" s="1172"/>
      <c r="D44" s="85"/>
      <c r="E44" s="1177" t="s">
        <v>27</v>
      </c>
      <c r="F44" s="1177"/>
      <c r="G44" s="1177"/>
      <c r="H44" s="1178"/>
      <c r="I44" s="86">
        <v>236</v>
      </c>
      <c r="J44" s="87">
        <v>223</v>
      </c>
      <c r="K44" s="87">
        <v>198</v>
      </c>
      <c r="L44" s="87">
        <v>243</v>
      </c>
      <c r="M44" s="88">
        <v>278</v>
      </c>
    </row>
    <row r="45" spans="2:13" ht="27.75" customHeight="1" x14ac:dyDescent="0.15">
      <c r="B45" s="1171"/>
      <c r="C45" s="1172"/>
      <c r="D45" s="85"/>
      <c r="E45" s="1177" t="s">
        <v>28</v>
      </c>
      <c r="F45" s="1177"/>
      <c r="G45" s="1177"/>
      <c r="H45" s="1178"/>
      <c r="I45" s="86">
        <v>4052</v>
      </c>
      <c r="J45" s="87">
        <v>3973</v>
      </c>
      <c r="K45" s="87">
        <v>3963</v>
      </c>
      <c r="L45" s="87">
        <v>3782</v>
      </c>
      <c r="M45" s="88">
        <v>3411</v>
      </c>
    </row>
    <row r="46" spans="2:13" ht="27.75" customHeight="1" x14ac:dyDescent="0.15">
      <c r="B46" s="1171"/>
      <c r="C46" s="1172"/>
      <c r="D46" s="85"/>
      <c r="E46" s="1177" t="s">
        <v>29</v>
      </c>
      <c r="F46" s="1177"/>
      <c r="G46" s="1177"/>
      <c r="H46" s="1178"/>
      <c r="I46" s="86">
        <v>613</v>
      </c>
      <c r="J46" s="87">
        <v>590</v>
      </c>
      <c r="K46" s="87">
        <v>502</v>
      </c>
      <c r="L46" s="87">
        <v>491</v>
      </c>
      <c r="M46" s="88">
        <v>513</v>
      </c>
    </row>
    <row r="47" spans="2:13" ht="27.75" customHeight="1" x14ac:dyDescent="0.15">
      <c r="B47" s="1171"/>
      <c r="C47" s="1172"/>
      <c r="D47" s="85"/>
      <c r="E47" s="1177" t="s">
        <v>30</v>
      </c>
      <c r="F47" s="1177"/>
      <c r="G47" s="1177"/>
      <c r="H47" s="1178"/>
      <c r="I47" s="86" t="s">
        <v>486</v>
      </c>
      <c r="J47" s="87" t="s">
        <v>486</v>
      </c>
      <c r="K47" s="87" t="s">
        <v>486</v>
      </c>
      <c r="L47" s="87" t="s">
        <v>486</v>
      </c>
      <c r="M47" s="88" t="s">
        <v>486</v>
      </c>
    </row>
    <row r="48" spans="2:13" ht="27.75" customHeight="1" x14ac:dyDescent="0.15">
      <c r="B48" s="1173"/>
      <c r="C48" s="1174"/>
      <c r="D48" s="85"/>
      <c r="E48" s="1177" t="s">
        <v>31</v>
      </c>
      <c r="F48" s="1177"/>
      <c r="G48" s="1177"/>
      <c r="H48" s="1178"/>
      <c r="I48" s="86" t="s">
        <v>486</v>
      </c>
      <c r="J48" s="87" t="s">
        <v>486</v>
      </c>
      <c r="K48" s="87" t="s">
        <v>486</v>
      </c>
      <c r="L48" s="87" t="s">
        <v>486</v>
      </c>
      <c r="M48" s="88" t="s">
        <v>486</v>
      </c>
    </row>
    <row r="49" spans="2:13" ht="27.75" customHeight="1" x14ac:dyDescent="0.15">
      <c r="B49" s="1179" t="s">
        <v>32</v>
      </c>
      <c r="C49" s="1180"/>
      <c r="D49" s="89"/>
      <c r="E49" s="1177" t="s">
        <v>33</v>
      </c>
      <c r="F49" s="1177"/>
      <c r="G49" s="1177"/>
      <c r="H49" s="1178"/>
      <c r="I49" s="86">
        <v>7082</v>
      </c>
      <c r="J49" s="87">
        <v>8862</v>
      </c>
      <c r="K49" s="87">
        <v>8444</v>
      </c>
      <c r="L49" s="87">
        <v>8589</v>
      </c>
      <c r="M49" s="88">
        <v>8177</v>
      </c>
    </row>
    <row r="50" spans="2:13" ht="27.75" customHeight="1" x14ac:dyDescent="0.15">
      <c r="B50" s="1171"/>
      <c r="C50" s="1172"/>
      <c r="D50" s="85"/>
      <c r="E50" s="1177" t="s">
        <v>34</v>
      </c>
      <c r="F50" s="1177"/>
      <c r="G50" s="1177"/>
      <c r="H50" s="1178"/>
      <c r="I50" s="86">
        <v>2950</v>
      </c>
      <c r="J50" s="87">
        <v>3337</v>
      </c>
      <c r="K50" s="87">
        <v>3326</v>
      </c>
      <c r="L50" s="87">
        <v>3404</v>
      </c>
      <c r="M50" s="88">
        <v>3085</v>
      </c>
    </row>
    <row r="51" spans="2:13" ht="27.75" customHeight="1" x14ac:dyDescent="0.15">
      <c r="B51" s="1173"/>
      <c r="C51" s="1174"/>
      <c r="D51" s="85"/>
      <c r="E51" s="1177" t="s">
        <v>35</v>
      </c>
      <c r="F51" s="1177"/>
      <c r="G51" s="1177"/>
      <c r="H51" s="1178"/>
      <c r="I51" s="86">
        <v>19224</v>
      </c>
      <c r="J51" s="87">
        <v>20607</v>
      </c>
      <c r="K51" s="87">
        <v>22384</v>
      </c>
      <c r="L51" s="87">
        <v>24216</v>
      </c>
      <c r="M51" s="88">
        <v>24724</v>
      </c>
    </row>
    <row r="52" spans="2:13" ht="27.75" customHeight="1" thickBot="1" x14ac:dyDescent="0.2">
      <c r="B52" s="1181" t="s">
        <v>36</v>
      </c>
      <c r="C52" s="1182"/>
      <c r="D52" s="90"/>
      <c r="E52" s="1183" t="s">
        <v>37</v>
      </c>
      <c r="F52" s="1183"/>
      <c r="G52" s="1183"/>
      <c r="H52" s="1184"/>
      <c r="I52" s="91">
        <v>4413</v>
      </c>
      <c r="J52" s="92">
        <v>1248</v>
      </c>
      <c r="K52" s="92">
        <v>2016</v>
      </c>
      <c r="L52" s="92">
        <v>1686</v>
      </c>
      <c r="M52" s="93">
        <v>2184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41038</v>
      </c>
      <c r="E3" s="116"/>
      <c r="F3" s="117">
        <v>47569</v>
      </c>
      <c r="G3" s="118"/>
      <c r="H3" s="119"/>
    </row>
    <row r="4" spans="1:8" x14ac:dyDescent="0.15">
      <c r="A4" s="120"/>
      <c r="B4" s="121"/>
      <c r="C4" s="122"/>
      <c r="D4" s="123">
        <v>23865</v>
      </c>
      <c r="E4" s="124"/>
      <c r="F4" s="125">
        <v>26255</v>
      </c>
      <c r="G4" s="126"/>
      <c r="H4" s="127"/>
    </row>
    <row r="5" spans="1:8" x14ac:dyDescent="0.15">
      <c r="A5" s="108" t="s">
        <v>519</v>
      </c>
      <c r="B5" s="113"/>
      <c r="C5" s="114"/>
      <c r="D5" s="115">
        <v>51324</v>
      </c>
      <c r="E5" s="116"/>
      <c r="F5" s="117">
        <v>50880</v>
      </c>
      <c r="G5" s="118"/>
      <c r="H5" s="119"/>
    </row>
    <row r="6" spans="1:8" x14ac:dyDescent="0.15">
      <c r="A6" s="120"/>
      <c r="B6" s="121"/>
      <c r="C6" s="122"/>
      <c r="D6" s="123">
        <v>31734</v>
      </c>
      <c r="E6" s="124"/>
      <c r="F6" s="125">
        <v>26879</v>
      </c>
      <c r="G6" s="126"/>
      <c r="H6" s="127"/>
    </row>
    <row r="7" spans="1:8" x14ac:dyDescent="0.15">
      <c r="A7" s="108" t="s">
        <v>520</v>
      </c>
      <c r="B7" s="113"/>
      <c r="C7" s="114"/>
      <c r="D7" s="115">
        <v>83727</v>
      </c>
      <c r="E7" s="116"/>
      <c r="F7" s="117">
        <v>63956</v>
      </c>
      <c r="G7" s="118"/>
      <c r="H7" s="119"/>
    </row>
    <row r="8" spans="1:8" x14ac:dyDescent="0.15">
      <c r="A8" s="120"/>
      <c r="B8" s="121"/>
      <c r="C8" s="122"/>
      <c r="D8" s="123">
        <v>56148</v>
      </c>
      <c r="E8" s="124"/>
      <c r="F8" s="125">
        <v>29239</v>
      </c>
      <c r="G8" s="126"/>
      <c r="H8" s="127"/>
    </row>
    <row r="9" spans="1:8" x14ac:dyDescent="0.15">
      <c r="A9" s="108" t="s">
        <v>521</v>
      </c>
      <c r="B9" s="113"/>
      <c r="C9" s="114"/>
      <c r="D9" s="115">
        <v>85939</v>
      </c>
      <c r="E9" s="116"/>
      <c r="F9" s="117">
        <v>66255</v>
      </c>
      <c r="G9" s="118"/>
      <c r="H9" s="119"/>
    </row>
    <row r="10" spans="1:8" x14ac:dyDescent="0.15">
      <c r="A10" s="120"/>
      <c r="B10" s="121"/>
      <c r="C10" s="122"/>
      <c r="D10" s="123">
        <v>55502</v>
      </c>
      <c r="E10" s="124"/>
      <c r="F10" s="125">
        <v>31822</v>
      </c>
      <c r="G10" s="126"/>
      <c r="H10" s="127"/>
    </row>
    <row r="11" spans="1:8" x14ac:dyDescent="0.15">
      <c r="A11" s="108" t="s">
        <v>522</v>
      </c>
      <c r="B11" s="113"/>
      <c r="C11" s="114"/>
      <c r="D11" s="115">
        <v>76776</v>
      </c>
      <c r="E11" s="116"/>
      <c r="F11" s="117">
        <v>54227</v>
      </c>
      <c r="G11" s="118"/>
      <c r="H11" s="119"/>
    </row>
    <row r="12" spans="1:8" x14ac:dyDescent="0.15">
      <c r="A12" s="120"/>
      <c r="B12" s="121"/>
      <c r="C12" s="128"/>
      <c r="D12" s="123">
        <v>46112</v>
      </c>
      <c r="E12" s="124"/>
      <c r="F12" s="125">
        <v>29694</v>
      </c>
      <c r="G12" s="126"/>
      <c r="H12" s="127"/>
    </row>
    <row r="13" spans="1:8" x14ac:dyDescent="0.15">
      <c r="A13" s="108"/>
      <c r="B13" s="113"/>
      <c r="C13" s="129"/>
      <c r="D13" s="130">
        <v>67761</v>
      </c>
      <c r="E13" s="131"/>
      <c r="F13" s="132">
        <v>56577</v>
      </c>
      <c r="G13" s="133"/>
      <c r="H13" s="119"/>
    </row>
    <row r="14" spans="1:8" x14ac:dyDescent="0.15">
      <c r="A14" s="120"/>
      <c r="B14" s="121"/>
      <c r="C14" s="122"/>
      <c r="D14" s="123">
        <v>42672</v>
      </c>
      <c r="E14" s="124"/>
      <c r="F14" s="125">
        <v>28778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12.08</v>
      </c>
      <c r="C19" s="134">
        <f>ROUND(VALUE(SUBSTITUTE(実質収支比率等に係る経年分析!G$48,"▲","-")),2)</f>
        <v>12.43</v>
      </c>
      <c r="D19" s="134">
        <f>ROUND(VALUE(SUBSTITUTE(実質収支比率等に係る経年分析!H$48,"▲","-")),2)</f>
        <v>4.08</v>
      </c>
      <c r="E19" s="134">
        <f>ROUND(VALUE(SUBSTITUTE(実質収支比率等に係る経年分析!I$48,"▲","-")),2)</f>
        <v>6.7</v>
      </c>
      <c r="F19" s="134">
        <f>ROUND(VALUE(SUBSTITUTE(実質収支比率等に係る経年分析!J$48,"▲","-")),2)</f>
        <v>5.42</v>
      </c>
    </row>
    <row r="20" spans="1:11" x14ac:dyDescent="0.15">
      <c r="A20" s="134" t="s">
        <v>42</v>
      </c>
      <c r="B20" s="134">
        <f>ROUND(VALUE(SUBSTITUTE(実質収支比率等に係る経年分析!F$47,"▲","-")),2)</f>
        <v>31.24</v>
      </c>
      <c r="C20" s="134">
        <f>ROUND(VALUE(SUBSTITUTE(実質収支比率等に係る経年分析!G$47,"▲","-")),2)</f>
        <v>39.06</v>
      </c>
      <c r="D20" s="134">
        <f>ROUND(VALUE(SUBSTITUTE(実質収支比率等に係る経年分析!H$47,"▲","-")),2)</f>
        <v>38.049999999999997</v>
      </c>
      <c r="E20" s="134">
        <f>ROUND(VALUE(SUBSTITUTE(実質収支比率等に係る経年分析!I$47,"▲","-")),2)</f>
        <v>41.3</v>
      </c>
      <c r="F20" s="134">
        <f>ROUND(VALUE(SUBSTITUTE(実質収支比率等に係る経年分析!J$47,"▲","-")),2)</f>
        <v>39.869999999999997</v>
      </c>
    </row>
    <row r="21" spans="1:11" x14ac:dyDescent="0.15">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0.51</v>
      </c>
      <c r="D21" s="134">
        <f>IF(ISNUMBER(VALUE(SUBSTITUTE(実質収支比率等に係る経年分析!H$49,"▲","-"))),ROUND(VALUE(SUBSTITUTE(実質収支比率等に係る経年分析!H$49,"▲","-")),2),NA())</f>
        <v>-16.02</v>
      </c>
      <c r="E21" s="134">
        <f>IF(ISNUMBER(VALUE(SUBSTITUTE(実質収支比率等に係る経年分析!I$49,"▲","-"))),ROUND(VALUE(SUBSTITUTE(実質収支比率等に係る経年分析!I$49,"▲","-")),2),NA())</f>
        <v>2.5099999999999998</v>
      </c>
      <c r="F21" s="134">
        <f>IF(ISNUMBER(VALUE(SUBSTITUTE(実質収支比率等に係る経年分析!J$49,"▲","-"))),ROUND(VALUE(SUBSTITUTE(実質収支比率等に係る経年分析!J$49,"▲","-")),2),NA())</f>
        <v>-4.33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健康増進施設恵みの湯事業特別会計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介護サービス事業会計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2030</v>
      </c>
      <c r="E42" s="136"/>
      <c r="F42" s="136"/>
      <c r="G42" s="136">
        <f>'実質公債費比率（分子）の構造'!L$52</f>
        <v>2123</v>
      </c>
      <c r="H42" s="136"/>
      <c r="I42" s="136"/>
      <c r="J42" s="136">
        <f>'実質公債費比率（分子）の構造'!M$52</f>
        <v>2125</v>
      </c>
      <c r="K42" s="136"/>
      <c r="L42" s="136"/>
      <c r="M42" s="136">
        <f>'実質公債費比率（分子）の構造'!N$52</f>
        <v>2333</v>
      </c>
      <c r="N42" s="136"/>
      <c r="O42" s="136"/>
      <c r="P42" s="136">
        <f>'実質公債費比率（分子）の構造'!O$52</f>
        <v>2455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42</v>
      </c>
      <c r="C44" s="136"/>
      <c r="D44" s="136"/>
      <c r="E44" s="136">
        <f>'実質公債費比率（分子）の構造'!L$50</f>
        <v>80</v>
      </c>
      <c r="F44" s="136"/>
      <c r="G44" s="136"/>
      <c r="H44" s="136">
        <f>'実質公債費比率（分子）の構造'!M$50</f>
        <v>23</v>
      </c>
      <c r="I44" s="136"/>
      <c r="J44" s="136"/>
      <c r="K44" s="136">
        <f>'実質公債費比率（分子）の構造'!N$50</f>
        <v>22</v>
      </c>
      <c r="L44" s="136"/>
      <c r="M44" s="136"/>
      <c r="N44" s="136">
        <f>'実質公債費比率（分子）の構造'!O$50</f>
        <v>10</v>
      </c>
      <c r="O44" s="136"/>
      <c r="P44" s="136"/>
    </row>
    <row r="45" spans="1:16" x14ac:dyDescent="0.15">
      <c r="A45" s="136" t="s">
        <v>53</v>
      </c>
      <c r="B45" s="136">
        <f>'実質公債費比率（分子）の構造'!K$49</f>
        <v>39</v>
      </c>
      <c r="C45" s="136"/>
      <c r="D45" s="136"/>
      <c r="E45" s="136">
        <f>'実質公債費比率（分子）の構造'!L$49</f>
        <v>28</v>
      </c>
      <c r="F45" s="136"/>
      <c r="G45" s="136"/>
      <c r="H45" s="136">
        <f>'実質公債費比率（分子）の構造'!M$49</f>
        <v>34</v>
      </c>
      <c r="I45" s="136"/>
      <c r="J45" s="136"/>
      <c r="K45" s="136">
        <f>'実質公債費比率（分子）の構造'!N$49</f>
        <v>33</v>
      </c>
      <c r="L45" s="136"/>
      <c r="M45" s="136"/>
      <c r="N45" s="136">
        <f>'実質公債費比率（分子）の構造'!O$49</f>
        <v>33</v>
      </c>
      <c r="O45" s="136"/>
      <c r="P45" s="136"/>
    </row>
    <row r="46" spans="1:16" x14ac:dyDescent="0.15">
      <c r="A46" s="136" t="s">
        <v>54</v>
      </c>
      <c r="B46" s="136">
        <f>'実質公債費比率（分子）の構造'!K$48</f>
        <v>532</v>
      </c>
      <c r="C46" s="136"/>
      <c r="D46" s="136"/>
      <c r="E46" s="136">
        <f>'実質公債費比率（分子）の構造'!L$48</f>
        <v>545</v>
      </c>
      <c r="F46" s="136"/>
      <c r="G46" s="136"/>
      <c r="H46" s="136">
        <f>'実質公債費比率（分子）の構造'!M$48</f>
        <v>523</v>
      </c>
      <c r="I46" s="136"/>
      <c r="J46" s="136"/>
      <c r="K46" s="136">
        <f>'実質公債費比率（分子）の構造'!N$48</f>
        <v>525</v>
      </c>
      <c r="L46" s="136"/>
      <c r="M46" s="136"/>
      <c r="N46" s="136">
        <f>'実質公債費比率（分子）の構造'!O$48</f>
        <v>586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2570</v>
      </c>
      <c r="C49" s="136"/>
      <c r="D49" s="136"/>
      <c r="E49" s="136">
        <f>'実質公債費比率（分子）の構造'!L$45</f>
        <v>2344</v>
      </c>
      <c r="F49" s="136"/>
      <c r="G49" s="136"/>
      <c r="H49" s="136">
        <f>'実質公債費比率（分子）の構造'!M$45</f>
        <v>2340</v>
      </c>
      <c r="I49" s="136"/>
      <c r="J49" s="136"/>
      <c r="K49" s="136">
        <f>'実質公債費比率（分子）の構造'!N$45</f>
        <v>2675</v>
      </c>
      <c r="L49" s="136"/>
      <c r="M49" s="136"/>
      <c r="N49" s="136">
        <f>'実質公債費比率（分子）の構造'!O$45</f>
        <v>2849</v>
      </c>
      <c r="O49" s="136"/>
      <c r="P49" s="136"/>
    </row>
    <row r="50" spans="1:16" x14ac:dyDescent="0.15">
      <c r="A50" s="136" t="s">
        <v>58</v>
      </c>
      <c r="B50" s="136" t="e">
        <f>NA()</f>
        <v>#N/A</v>
      </c>
      <c r="C50" s="136">
        <f>IF(ISNUMBER('実質公債費比率（分子）の構造'!K$53),'実質公債費比率（分子）の構造'!K$53,NA())</f>
        <v>1153</v>
      </c>
      <c r="D50" s="136" t="e">
        <f>NA()</f>
        <v>#N/A</v>
      </c>
      <c r="E50" s="136" t="e">
        <f>NA()</f>
        <v>#N/A</v>
      </c>
      <c r="F50" s="136">
        <f>IF(ISNUMBER('実質公債費比率（分子）の構造'!L$53),'実質公債費比率（分子）の構造'!L$53,NA())</f>
        <v>874</v>
      </c>
      <c r="G50" s="136" t="e">
        <f>NA()</f>
        <v>#N/A</v>
      </c>
      <c r="H50" s="136" t="e">
        <f>NA()</f>
        <v>#N/A</v>
      </c>
      <c r="I50" s="136">
        <f>IF(ISNUMBER('実質公債費比率（分子）の構造'!M$53),'実質公債費比率（分子）の構造'!M$53,NA())</f>
        <v>795</v>
      </c>
      <c r="J50" s="136" t="e">
        <f>NA()</f>
        <v>#N/A</v>
      </c>
      <c r="K50" s="136" t="e">
        <f>NA()</f>
        <v>#N/A</v>
      </c>
      <c r="L50" s="136">
        <f>IF(ISNUMBER('実質公債費比率（分子）の構造'!N$53),'実質公債費比率（分子）の構造'!N$53,NA())</f>
        <v>922</v>
      </c>
      <c r="M50" s="136" t="e">
        <f>NA()</f>
        <v>#N/A</v>
      </c>
      <c r="N50" s="136" t="e">
        <f>NA()</f>
        <v>#N/A</v>
      </c>
      <c r="O50" s="136">
        <f>IF(ISNUMBER('実質公債費比率（分子）の構造'!O$53),'実質公債費比率（分子）の構造'!O$53,NA())</f>
        <v>1023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19224</v>
      </c>
      <c r="E56" s="135"/>
      <c r="F56" s="135"/>
      <c r="G56" s="135">
        <f>'将来負担比率（分子）の構造'!J$51</f>
        <v>20607</v>
      </c>
      <c r="H56" s="135"/>
      <c r="I56" s="135"/>
      <c r="J56" s="135">
        <f>'将来負担比率（分子）の構造'!K$51</f>
        <v>22384</v>
      </c>
      <c r="K56" s="135"/>
      <c r="L56" s="135"/>
      <c r="M56" s="135">
        <f>'将来負担比率（分子）の構造'!L$51</f>
        <v>24216</v>
      </c>
      <c r="N56" s="135"/>
      <c r="O56" s="135"/>
      <c r="P56" s="135">
        <f>'将来負担比率（分子）の構造'!M$51</f>
        <v>24724</v>
      </c>
    </row>
    <row r="57" spans="1:16" x14ac:dyDescent="0.15">
      <c r="A57" s="135" t="s">
        <v>34</v>
      </c>
      <c r="B57" s="135"/>
      <c r="C57" s="135"/>
      <c r="D57" s="135">
        <f>'将来負担比率（分子）の構造'!I$50</f>
        <v>2950</v>
      </c>
      <c r="E57" s="135"/>
      <c r="F57" s="135"/>
      <c r="G57" s="135">
        <f>'将来負担比率（分子）の構造'!J$50</f>
        <v>3337</v>
      </c>
      <c r="H57" s="135"/>
      <c r="I57" s="135"/>
      <c r="J57" s="135">
        <f>'将来負担比率（分子）の構造'!K$50</f>
        <v>3326</v>
      </c>
      <c r="K57" s="135"/>
      <c r="L57" s="135"/>
      <c r="M57" s="135">
        <f>'将来負担比率（分子）の構造'!L$50</f>
        <v>3404</v>
      </c>
      <c r="N57" s="135"/>
      <c r="O57" s="135"/>
      <c r="P57" s="135">
        <f>'将来負担比率（分子）の構造'!M$50</f>
        <v>3085</v>
      </c>
    </row>
    <row r="58" spans="1:16" x14ac:dyDescent="0.15">
      <c r="A58" s="135" t="s">
        <v>33</v>
      </c>
      <c r="B58" s="135"/>
      <c r="C58" s="135"/>
      <c r="D58" s="135">
        <f>'将来負担比率（分子）の構造'!I$49</f>
        <v>7082</v>
      </c>
      <c r="E58" s="135"/>
      <c r="F58" s="135"/>
      <c r="G58" s="135">
        <f>'将来負担比率（分子）の構造'!J$49</f>
        <v>8862</v>
      </c>
      <c r="H58" s="135"/>
      <c r="I58" s="135"/>
      <c r="J58" s="135">
        <f>'将来負担比率（分子）の構造'!K$49</f>
        <v>8444</v>
      </c>
      <c r="K58" s="135"/>
      <c r="L58" s="135"/>
      <c r="M58" s="135">
        <f>'将来負担比率（分子）の構造'!L$49</f>
        <v>8589</v>
      </c>
      <c r="N58" s="135"/>
      <c r="O58" s="135"/>
      <c r="P58" s="135">
        <f>'将来負担比率（分子）の構造'!M$49</f>
        <v>8177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613</v>
      </c>
      <c r="C61" s="135"/>
      <c r="D61" s="135"/>
      <c r="E61" s="135">
        <f>'将来負担比率（分子）の構造'!J$46</f>
        <v>590</v>
      </c>
      <c r="F61" s="135"/>
      <c r="G61" s="135"/>
      <c r="H61" s="135">
        <f>'将来負担比率（分子）の構造'!K$46</f>
        <v>502</v>
      </c>
      <c r="I61" s="135"/>
      <c r="J61" s="135"/>
      <c r="K61" s="135">
        <f>'将来負担比率（分子）の構造'!L$46</f>
        <v>491</v>
      </c>
      <c r="L61" s="135"/>
      <c r="M61" s="135"/>
      <c r="N61" s="135">
        <f>'将来負担比率（分子）の構造'!M$46</f>
        <v>513</v>
      </c>
      <c r="O61" s="135"/>
      <c r="P61" s="135"/>
    </row>
    <row r="62" spans="1:16" x14ac:dyDescent="0.15">
      <c r="A62" s="135" t="s">
        <v>28</v>
      </c>
      <c r="B62" s="135">
        <f>'将来負担比率（分子）の構造'!I$45</f>
        <v>4052</v>
      </c>
      <c r="C62" s="135"/>
      <c r="D62" s="135"/>
      <c r="E62" s="135">
        <f>'将来負担比率（分子）の構造'!J$45</f>
        <v>3973</v>
      </c>
      <c r="F62" s="135"/>
      <c r="G62" s="135"/>
      <c r="H62" s="135">
        <f>'将来負担比率（分子）の構造'!K$45</f>
        <v>3963</v>
      </c>
      <c r="I62" s="135"/>
      <c r="J62" s="135"/>
      <c r="K62" s="135">
        <f>'将来負担比率（分子）の構造'!L$45</f>
        <v>3782</v>
      </c>
      <c r="L62" s="135"/>
      <c r="M62" s="135"/>
      <c r="N62" s="135">
        <f>'将来負担比率（分子）の構造'!M$45</f>
        <v>3411</v>
      </c>
      <c r="O62" s="135"/>
      <c r="P62" s="135"/>
    </row>
    <row r="63" spans="1:16" x14ac:dyDescent="0.15">
      <c r="A63" s="135" t="s">
        <v>27</v>
      </c>
      <c r="B63" s="135">
        <f>'将来負担比率（分子）の構造'!I$44</f>
        <v>236</v>
      </c>
      <c r="C63" s="135"/>
      <c r="D63" s="135"/>
      <c r="E63" s="135">
        <f>'将来負担比率（分子）の構造'!J$44</f>
        <v>223</v>
      </c>
      <c r="F63" s="135"/>
      <c r="G63" s="135"/>
      <c r="H63" s="135">
        <f>'将来負担比率（分子）の構造'!K$44</f>
        <v>198</v>
      </c>
      <c r="I63" s="135"/>
      <c r="J63" s="135"/>
      <c r="K63" s="135">
        <f>'将来負担比率（分子）の構造'!L$44</f>
        <v>243</v>
      </c>
      <c r="L63" s="135"/>
      <c r="M63" s="135"/>
      <c r="N63" s="135">
        <f>'将来負担比率（分子）の構造'!M$44</f>
        <v>278</v>
      </c>
      <c r="O63" s="135"/>
      <c r="P63" s="135"/>
    </row>
    <row r="64" spans="1:16" x14ac:dyDescent="0.15">
      <c r="A64" s="135" t="s">
        <v>26</v>
      </c>
      <c r="B64" s="135">
        <f>'将来負担比率（分子）の構造'!I$43</f>
        <v>6942</v>
      </c>
      <c r="C64" s="135"/>
      <c r="D64" s="135"/>
      <c r="E64" s="135">
        <f>'将来負担比率（分子）の構造'!J$43</f>
        <v>6785</v>
      </c>
      <c r="F64" s="135"/>
      <c r="G64" s="135"/>
      <c r="H64" s="135">
        <f>'将来負担比率（分子）の構造'!K$43</f>
        <v>6906</v>
      </c>
      <c r="I64" s="135"/>
      <c r="J64" s="135"/>
      <c r="K64" s="135">
        <f>'将来負担比率（分子）の構造'!L$43</f>
        <v>6897</v>
      </c>
      <c r="L64" s="135"/>
      <c r="M64" s="135"/>
      <c r="N64" s="135">
        <f>'将来負担比率（分子）の構造'!M$43</f>
        <v>6845</v>
      </c>
      <c r="O64" s="135"/>
      <c r="P64" s="135"/>
    </row>
    <row r="65" spans="1:16" x14ac:dyDescent="0.15">
      <c r="A65" s="135" t="s">
        <v>25</v>
      </c>
      <c r="B65" s="135">
        <f>'将来負担比率（分子）の構造'!I$42</f>
        <v>445</v>
      </c>
      <c r="C65" s="135"/>
      <c r="D65" s="135"/>
      <c r="E65" s="135">
        <f>'将来負担比率（分子）の構造'!J$42</f>
        <v>169</v>
      </c>
      <c r="F65" s="135"/>
      <c r="G65" s="135"/>
      <c r="H65" s="135">
        <f>'将来負担比率（分子）の構造'!K$42</f>
        <v>147</v>
      </c>
      <c r="I65" s="135"/>
      <c r="J65" s="135"/>
      <c r="K65" s="135">
        <f>'将来負担比率（分子）の構造'!L$42</f>
        <v>125</v>
      </c>
      <c r="L65" s="135"/>
      <c r="M65" s="135"/>
      <c r="N65" s="135">
        <f>'将来負担比率（分子）の構造'!M$42</f>
        <v>127</v>
      </c>
      <c r="O65" s="135"/>
      <c r="P65" s="135"/>
    </row>
    <row r="66" spans="1:16" x14ac:dyDescent="0.15">
      <c r="A66" s="135" t="s">
        <v>24</v>
      </c>
      <c r="B66" s="135">
        <f>'将来負担比率（分子）の構造'!I$41</f>
        <v>21380</v>
      </c>
      <c r="C66" s="135"/>
      <c r="D66" s="135"/>
      <c r="E66" s="135">
        <f>'将来負担比率（分子）の構造'!J$41</f>
        <v>22314</v>
      </c>
      <c r="F66" s="135"/>
      <c r="G66" s="135"/>
      <c r="H66" s="135">
        <f>'将来負担比率（分子）の構造'!K$41</f>
        <v>24455</v>
      </c>
      <c r="I66" s="135"/>
      <c r="J66" s="135"/>
      <c r="K66" s="135">
        <f>'将来負担比率（分子）の構造'!L$41</f>
        <v>26355</v>
      </c>
      <c r="L66" s="135"/>
      <c r="M66" s="135"/>
      <c r="N66" s="135">
        <f>'将来負担比率（分子）の構造'!M$41</f>
        <v>26996</v>
      </c>
      <c r="O66" s="135"/>
      <c r="P66" s="135"/>
    </row>
    <row r="67" spans="1:16" x14ac:dyDescent="0.15">
      <c r="A67" s="135" t="s">
        <v>62</v>
      </c>
      <c r="B67" s="135" t="e">
        <f>NA()</f>
        <v>#N/A</v>
      </c>
      <c r="C67" s="135">
        <f>IF(ISNUMBER('将来負担比率（分子）の構造'!I$52), IF('将来負担比率（分子）の構造'!I$52 &lt; 0, 0, '将来負担比率（分子）の構造'!I$52), NA())</f>
        <v>4413</v>
      </c>
      <c r="D67" s="135" t="e">
        <f>NA()</f>
        <v>#N/A</v>
      </c>
      <c r="E67" s="135" t="e">
        <f>NA()</f>
        <v>#N/A</v>
      </c>
      <c r="F67" s="135">
        <f>IF(ISNUMBER('将来負担比率（分子）の構造'!J$52), IF('将来負担比率（分子）の構造'!J$52 &lt; 0, 0, '将来負担比率（分子）の構造'!J$52), NA())</f>
        <v>1248</v>
      </c>
      <c r="G67" s="135" t="e">
        <f>NA()</f>
        <v>#N/A</v>
      </c>
      <c r="H67" s="135" t="e">
        <f>NA()</f>
        <v>#N/A</v>
      </c>
      <c r="I67" s="135">
        <f>IF(ISNUMBER('将来負担比率（分子）の構造'!K$52), IF('将来負担比率（分子）の構造'!K$52 &lt; 0, 0, '将来負担比率（分子）の構造'!K$52), NA())</f>
        <v>2016</v>
      </c>
      <c r="J67" s="135" t="e">
        <f>NA()</f>
        <v>#N/A</v>
      </c>
      <c r="K67" s="135" t="e">
        <f>NA()</f>
        <v>#N/A</v>
      </c>
      <c r="L67" s="135">
        <f>IF(ISNUMBER('将来負担比率（分子）の構造'!L$52), IF('将来負担比率（分子）の構造'!L$52 &lt; 0, 0, '将来負担比率（分子）の構造'!L$52), NA())</f>
        <v>1686</v>
      </c>
      <c r="M67" s="135" t="e">
        <f>NA()</f>
        <v>#N/A</v>
      </c>
      <c r="N67" s="135" t="e">
        <f>NA()</f>
        <v>#N/A</v>
      </c>
      <c r="O67" s="135">
        <f>IF(ISNUMBER('将来負担比率（分子）の構造'!M$52), IF('将来負担比率（分子）の構造'!M$52 &lt; 0, 0, '将来負担比率（分子）の構造'!M$52), NA())</f>
        <v>2184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203</v>
      </c>
      <c r="C5" s="580"/>
      <c r="D5" s="580"/>
      <c r="E5" s="580"/>
      <c r="F5" s="580"/>
      <c r="G5" s="580"/>
      <c r="H5" s="580"/>
      <c r="I5" s="580"/>
      <c r="J5" s="580"/>
      <c r="K5" s="580"/>
      <c r="L5" s="580"/>
      <c r="M5" s="580"/>
      <c r="N5" s="580"/>
      <c r="O5" s="580"/>
      <c r="P5" s="580"/>
      <c r="Q5" s="581"/>
      <c r="R5" s="582">
        <v>10300568</v>
      </c>
      <c r="S5" s="583"/>
      <c r="T5" s="583"/>
      <c r="U5" s="583"/>
      <c r="V5" s="583"/>
      <c r="W5" s="583"/>
      <c r="X5" s="583"/>
      <c r="Y5" s="584"/>
      <c r="Z5" s="585">
        <v>38</v>
      </c>
      <c r="AA5" s="585"/>
      <c r="AB5" s="585"/>
      <c r="AC5" s="585"/>
      <c r="AD5" s="586">
        <v>10074012</v>
      </c>
      <c r="AE5" s="586"/>
      <c r="AF5" s="586"/>
      <c r="AG5" s="586"/>
      <c r="AH5" s="586"/>
      <c r="AI5" s="586"/>
      <c r="AJ5" s="586"/>
      <c r="AK5" s="586"/>
      <c r="AL5" s="587">
        <v>67.8</v>
      </c>
      <c r="AM5" s="588"/>
      <c r="AN5" s="588"/>
      <c r="AO5" s="589"/>
      <c r="AP5" s="579" t="s">
        <v>204</v>
      </c>
      <c r="AQ5" s="580"/>
      <c r="AR5" s="580"/>
      <c r="AS5" s="580"/>
      <c r="AT5" s="580"/>
      <c r="AU5" s="580"/>
      <c r="AV5" s="580"/>
      <c r="AW5" s="580"/>
      <c r="AX5" s="580"/>
      <c r="AY5" s="580"/>
      <c r="AZ5" s="580"/>
      <c r="BA5" s="580"/>
      <c r="BB5" s="580"/>
      <c r="BC5" s="580"/>
      <c r="BD5" s="580"/>
      <c r="BE5" s="580"/>
      <c r="BF5" s="581"/>
      <c r="BG5" s="593">
        <v>10039543</v>
      </c>
      <c r="BH5" s="594"/>
      <c r="BI5" s="594"/>
      <c r="BJ5" s="594"/>
      <c r="BK5" s="594"/>
      <c r="BL5" s="594"/>
      <c r="BM5" s="594"/>
      <c r="BN5" s="595"/>
      <c r="BO5" s="596">
        <v>97.5</v>
      </c>
      <c r="BP5" s="596"/>
      <c r="BQ5" s="596"/>
      <c r="BR5" s="596"/>
      <c r="BS5" s="597">
        <v>401559</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x14ac:dyDescent="0.15">
      <c r="B6" s="590" t="s">
        <v>208</v>
      </c>
      <c r="C6" s="591"/>
      <c r="D6" s="591"/>
      <c r="E6" s="591"/>
      <c r="F6" s="591"/>
      <c r="G6" s="591"/>
      <c r="H6" s="591"/>
      <c r="I6" s="591"/>
      <c r="J6" s="591"/>
      <c r="K6" s="591"/>
      <c r="L6" s="591"/>
      <c r="M6" s="591"/>
      <c r="N6" s="591"/>
      <c r="O6" s="591"/>
      <c r="P6" s="591"/>
      <c r="Q6" s="592"/>
      <c r="R6" s="593">
        <v>330911</v>
      </c>
      <c r="S6" s="594"/>
      <c r="T6" s="594"/>
      <c r="U6" s="594"/>
      <c r="V6" s="594"/>
      <c r="W6" s="594"/>
      <c r="X6" s="594"/>
      <c r="Y6" s="595"/>
      <c r="Z6" s="596">
        <v>1.2</v>
      </c>
      <c r="AA6" s="596"/>
      <c r="AB6" s="596"/>
      <c r="AC6" s="596"/>
      <c r="AD6" s="597">
        <v>330911</v>
      </c>
      <c r="AE6" s="597"/>
      <c r="AF6" s="597"/>
      <c r="AG6" s="597"/>
      <c r="AH6" s="597"/>
      <c r="AI6" s="597"/>
      <c r="AJ6" s="597"/>
      <c r="AK6" s="597"/>
      <c r="AL6" s="598">
        <v>2.2000000000000002</v>
      </c>
      <c r="AM6" s="599"/>
      <c r="AN6" s="599"/>
      <c r="AO6" s="600"/>
      <c r="AP6" s="590" t="s">
        <v>209</v>
      </c>
      <c r="AQ6" s="591"/>
      <c r="AR6" s="591"/>
      <c r="AS6" s="591"/>
      <c r="AT6" s="591"/>
      <c r="AU6" s="591"/>
      <c r="AV6" s="591"/>
      <c r="AW6" s="591"/>
      <c r="AX6" s="591"/>
      <c r="AY6" s="591"/>
      <c r="AZ6" s="591"/>
      <c r="BA6" s="591"/>
      <c r="BB6" s="591"/>
      <c r="BC6" s="591"/>
      <c r="BD6" s="591"/>
      <c r="BE6" s="591"/>
      <c r="BF6" s="592"/>
      <c r="BG6" s="593">
        <v>10039543</v>
      </c>
      <c r="BH6" s="594"/>
      <c r="BI6" s="594"/>
      <c r="BJ6" s="594"/>
      <c r="BK6" s="594"/>
      <c r="BL6" s="594"/>
      <c r="BM6" s="594"/>
      <c r="BN6" s="595"/>
      <c r="BO6" s="596">
        <v>97.5</v>
      </c>
      <c r="BP6" s="596"/>
      <c r="BQ6" s="596"/>
      <c r="BR6" s="596"/>
      <c r="BS6" s="597">
        <v>401559</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257645</v>
      </c>
      <c r="CS6" s="594"/>
      <c r="CT6" s="594"/>
      <c r="CU6" s="594"/>
      <c r="CV6" s="594"/>
      <c r="CW6" s="594"/>
      <c r="CX6" s="594"/>
      <c r="CY6" s="595"/>
      <c r="CZ6" s="596">
        <v>1</v>
      </c>
      <c r="DA6" s="596"/>
      <c r="DB6" s="596"/>
      <c r="DC6" s="596"/>
      <c r="DD6" s="602" t="s">
        <v>211</v>
      </c>
      <c r="DE6" s="594"/>
      <c r="DF6" s="594"/>
      <c r="DG6" s="594"/>
      <c r="DH6" s="594"/>
      <c r="DI6" s="594"/>
      <c r="DJ6" s="594"/>
      <c r="DK6" s="594"/>
      <c r="DL6" s="594"/>
      <c r="DM6" s="594"/>
      <c r="DN6" s="594"/>
      <c r="DO6" s="594"/>
      <c r="DP6" s="595"/>
      <c r="DQ6" s="602">
        <v>257636</v>
      </c>
      <c r="DR6" s="594"/>
      <c r="DS6" s="594"/>
      <c r="DT6" s="594"/>
      <c r="DU6" s="594"/>
      <c r="DV6" s="594"/>
      <c r="DW6" s="594"/>
      <c r="DX6" s="594"/>
      <c r="DY6" s="594"/>
      <c r="DZ6" s="594"/>
      <c r="EA6" s="594"/>
      <c r="EB6" s="594"/>
      <c r="EC6" s="603"/>
    </row>
    <row r="7" spans="2:143" ht="11.25" customHeight="1" x14ac:dyDescent="0.15">
      <c r="B7" s="590" t="s">
        <v>212</v>
      </c>
      <c r="C7" s="591"/>
      <c r="D7" s="591"/>
      <c r="E7" s="591"/>
      <c r="F7" s="591"/>
      <c r="G7" s="591"/>
      <c r="H7" s="591"/>
      <c r="I7" s="591"/>
      <c r="J7" s="591"/>
      <c r="K7" s="591"/>
      <c r="L7" s="591"/>
      <c r="M7" s="591"/>
      <c r="N7" s="591"/>
      <c r="O7" s="591"/>
      <c r="P7" s="591"/>
      <c r="Q7" s="592"/>
      <c r="R7" s="593">
        <v>11817</v>
      </c>
      <c r="S7" s="594"/>
      <c r="T7" s="594"/>
      <c r="U7" s="594"/>
      <c r="V7" s="594"/>
      <c r="W7" s="594"/>
      <c r="X7" s="594"/>
      <c r="Y7" s="595"/>
      <c r="Z7" s="596">
        <v>0</v>
      </c>
      <c r="AA7" s="596"/>
      <c r="AB7" s="596"/>
      <c r="AC7" s="596"/>
      <c r="AD7" s="597">
        <v>11817</v>
      </c>
      <c r="AE7" s="597"/>
      <c r="AF7" s="597"/>
      <c r="AG7" s="597"/>
      <c r="AH7" s="597"/>
      <c r="AI7" s="597"/>
      <c r="AJ7" s="597"/>
      <c r="AK7" s="597"/>
      <c r="AL7" s="598">
        <v>0.1</v>
      </c>
      <c r="AM7" s="599"/>
      <c r="AN7" s="599"/>
      <c r="AO7" s="600"/>
      <c r="AP7" s="590" t="s">
        <v>213</v>
      </c>
      <c r="AQ7" s="591"/>
      <c r="AR7" s="591"/>
      <c r="AS7" s="591"/>
      <c r="AT7" s="591"/>
      <c r="AU7" s="591"/>
      <c r="AV7" s="591"/>
      <c r="AW7" s="591"/>
      <c r="AX7" s="591"/>
      <c r="AY7" s="591"/>
      <c r="AZ7" s="591"/>
      <c r="BA7" s="591"/>
      <c r="BB7" s="591"/>
      <c r="BC7" s="591"/>
      <c r="BD7" s="591"/>
      <c r="BE7" s="591"/>
      <c r="BF7" s="592"/>
      <c r="BG7" s="593">
        <v>5158893</v>
      </c>
      <c r="BH7" s="594"/>
      <c r="BI7" s="594"/>
      <c r="BJ7" s="594"/>
      <c r="BK7" s="594"/>
      <c r="BL7" s="594"/>
      <c r="BM7" s="594"/>
      <c r="BN7" s="595"/>
      <c r="BO7" s="596">
        <v>50.1</v>
      </c>
      <c r="BP7" s="596"/>
      <c r="BQ7" s="596"/>
      <c r="BR7" s="596"/>
      <c r="BS7" s="597">
        <v>401559</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2969489</v>
      </c>
      <c r="CS7" s="594"/>
      <c r="CT7" s="594"/>
      <c r="CU7" s="594"/>
      <c r="CV7" s="594"/>
      <c r="CW7" s="594"/>
      <c r="CX7" s="594"/>
      <c r="CY7" s="595"/>
      <c r="CZ7" s="596">
        <v>11.3</v>
      </c>
      <c r="DA7" s="596"/>
      <c r="DB7" s="596"/>
      <c r="DC7" s="596"/>
      <c r="DD7" s="602">
        <v>6551</v>
      </c>
      <c r="DE7" s="594"/>
      <c r="DF7" s="594"/>
      <c r="DG7" s="594"/>
      <c r="DH7" s="594"/>
      <c r="DI7" s="594"/>
      <c r="DJ7" s="594"/>
      <c r="DK7" s="594"/>
      <c r="DL7" s="594"/>
      <c r="DM7" s="594"/>
      <c r="DN7" s="594"/>
      <c r="DO7" s="594"/>
      <c r="DP7" s="595"/>
      <c r="DQ7" s="602">
        <v>2311100</v>
      </c>
      <c r="DR7" s="594"/>
      <c r="DS7" s="594"/>
      <c r="DT7" s="594"/>
      <c r="DU7" s="594"/>
      <c r="DV7" s="594"/>
      <c r="DW7" s="594"/>
      <c r="DX7" s="594"/>
      <c r="DY7" s="594"/>
      <c r="DZ7" s="594"/>
      <c r="EA7" s="594"/>
      <c r="EB7" s="594"/>
      <c r="EC7" s="603"/>
    </row>
    <row r="8" spans="2:143" ht="11.25" customHeight="1" x14ac:dyDescent="0.15">
      <c r="B8" s="590" t="s">
        <v>215</v>
      </c>
      <c r="C8" s="591"/>
      <c r="D8" s="591"/>
      <c r="E8" s="591"/>
      <c r="F8" s="591"/>
      <c r="G8" s="591"/>
      <c r="H8" s="591"/>
      <c r="I8" s="591"/>
      <c r="J8" s="591"/>
      <c r="K8" s="591"/>
      <c r="L8" s="591"/>
      <c r="M8" s="591"/>
      <c r="N8" s="591"/>
      <c r="O8" s="591"/>
      <c r="P8" s="591"/>
      <c r="Q8" s="592"/>
      <c r="R8" s="593">
        <v>36929</v>
      </c>
      <c r="S8" s="594"/>
      <c r="T8" s="594"/>
      <c r="U8" s="594"/>
      <c r="V8" s="594"/>
      <c r="W8" s="594"/>
      <c r="X8" s="594"/>
      <c r="Y8" s="595"/>
      <c r="Z8" s="596">
        <v>0.1</v>
      </c>
      <c r="AA8" s="596"/>
      <c r="AB8" s="596"/>
      <c r="AC8" s="596"/>
      <c r="AD8" s="597">
        <v>36929</v>
      </c>
      <c r="AE8" s="597"/>
      <c r="AF8" s="597"/>
      <c r="AG8" s="597"/>
      <c r="AH8" s="597"/>
      <c r="AI8" s="597"/>
      <c r="AJ8" s="597"/>
      <c r="AK8" s="597"/>
      <c r="AL8" s="598">
        <v>0.2</v>
      </c>
      <c r="AM8" s="599"/>
      <c r="AN8" s="599"/>
      <c r="AO8" s="600"/>
      <c r="AP8" s="590" t="s">
        <v>216</v>
      </c>
      <c r="AQ8" s="591"/>
      <c r="AR8" s="591"/>
      <c r="AS8" s="591"/>
      <c r="AT8" s="591"/>
      <c r="AU8" s="591"/>
      <c r="AV8" s="591"/>
      <c r="AW8" s="591"/>
      <c r="AX8" s="591"/>
      <c r="AY8" s="591"/>
      <c r="AZ8" s="591"/>
      <c r="BA8" s="591"/>
      <c r="BB8" s="591"/>
      <c r="BC8" s="591"/>
      <c r="BD8" s="591"/>
      <c r="BE8" s="591"/>
      <c r="BF8" s="592"/>
      <c r="BG8" s="593">
        <v>102091</v>
      </c>
      <c r="BH8" s="594"/>
      <c r="BI8" s="594"/>
      <c r="BJ8" s="594"/>
      <c r="BK8" s="594"/>
      <c r="BL8" s="594"/>
      <c r="BM8" s="594"/>
      <c r="BN8" s="595"/>
      <c r="BO8" s="596">
        <v>1</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9049322</v>
      </c>
      <c r="CS8" s="594"/>
      <c r="CT8" s="594"/>
      <c r="CU8" s="594"/>
      <c r="CV8" s="594"/>
      <c r="CW8" s="594"/>
      <c r="CX8" s="594"/>
      <c r="CY8" s="595"/>
      <c r="CZ8" s="596">
        <v>34.5</v>
      </c>
      <c r="DA8" s="596"/>
      <c r="DB8" s="596"/>
      <c r="DC8" s="596"/>
      <c r="DD8" s="602">
        <v>609413</v>
      </c>
      <c r="DE8" s="594"/>
      <c r="DF8" s="594"/>
      <c r="DG8" s="594"/>
      <c r="DH8" s="594"/>
      <c r="DI8" s="594"/>
      <c r="DJ8" s="594"/>
      <c r="DK8" s="594"/>
      <c r="DL8" s="594"/>
      <c r="DM8" s="594"/>
      <c r="DN8" s="594"/>
      <c r="DO8" s="594"/>
      <c r="DP8" s="595"/>
      <c r="DQ8" s="602">
        <v>4724143</v>
      </c>
      <c r="DR8" s="594"/>
      <c r="DS8" s="594"/>
      <c r="DT8" s="594"/>
      <c r="DU8" s="594"/>
      <c r="DV8" s="594"/>
      <c r="DW8" s="594"/>
      <c r="DX8" s="594"/>
      <c r="DY8" s="594"/>
      <c r="DZ8" s="594"/>
      <c r="EA8" s="594"/>
      <c r="EB8" s="594"/>
      <c r="EC8" s="603"/>
    </row>
    <row r="9" spans="2:143" ht="11.25" customHeight="1" x14ac:dyDescent="0.15">
      <c r="B9" s="590" t="s">
        <v>218</v>
      </c>
      <c r="C9" s="591"/>
      <c r="D9" s="591"/>
      <c r="E9" s="591"/>
      <c r="F9" s="591"/>
      <c r="G9" s="591"/>
      <c r="H9" s="591"/>
      <c r="I9" s="591"/>
      <c r="J9" s="591"/>
      <c r="K9" s="591"/>
      <c r="L9" s="591"/>
      <c r="M9" s="591"/>
      <c r="N9" s="591"/>
      <c r="O9" s="591"/>
      <c r="P9" s="591"/>
      <c r="Q9" s="592"/>
      <c r="R9" s="593">
        <v>37169</v>
      </c>
      <c r="S9" s="594"/>
      <c r="T9" s="594"/>
      <c r="U9" s="594"/>
      <c r="V9" s="594"/>
      <c r="W9" s="594"/>
      <c r="X9" s="594"/>
      <c r="Y9" s="595"/>
      <c r="Z9" s="596">
        <v>0.1</v>
      </c>
      <c r="AA9" s="596"/>
      <c r="AB9" s="596"/>
      <c r="AC9" s="596"/>
      <c r="AD9" s="597">
        <v>37169</v>
      </c>
      <c r="AE9" s="597"/>
      <c r="AF9" s="597"/>
      <c r="AG9" s="597"/>
      <c r="AH9" s="597"/>
      <c r="AI9" s="597"/>
      <c r="AJ9" s="597"/>
      <c r="AK9" s="597"/>
      <c r="AL9" s="598">
        <v>0.3</v>
      </c>
      <c r="AM9" s="599"/>
      <c r="AN9" s="599"/>
      <c r="AO9" s="600"/>
      <c r="AP9" s="590" t="s">
        <v>219</v>
      </c>
      <c r="AQ9" s="591"/>
      <c r="AR9" s="591"/>
      <c r="AS9" s="591"/>
      <c r="AT9" s="591"/>
      <c r="AU9" s="591"/>
      <c r="AV9" s="591"/>
      <c r="AW9" s="591"/>
      <c r="AX9" s="591"/>
      <c r="AY9" s="591"/>
      <c r="AZ9" s="591"/>
      <c r="BA9" s="591"/>
      <c r="BB9" s="591"/>
      <c r="BC9" s="591"/>
      <c r="BD9" s="591"/>
      <c r="BE9" s="591"/>
      <c r="BF9" s="592"/>
      <c r="BG9" s="593">
        <v>2600099</v>
      </c>
      <c r="BH9" s="594"/>
      <c r="BI9" s="594"/>
      <c r="BJ9" s="594"/>
      <c r="BK9" s="594"/>
      <c r="BL9" s="594"/>
      <c r="BM9" s="594"/>
      <c r="BN9" s="595"/>
      <c r="BO9" s="596">
        <v>25.2</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2459061</v>
      </c>
      <c r="CS9" s="594"/>
      <c r="CT9" s="594"/>
      <c r="CU9" s="594"/>
      <c r="CV9" s="594"/>
      <c r="CW9" s="594"/>
      <c r="CX9" s="594"/>
      <c r="CY9" s="595"/>
      <c r="CZ9" s="596">
        <v>9.4</v>
      </c>
      <c r="DA9" s="596"/>
      <c r="DB9" s="596"/>
      <c r="DC9" s="596"/>
      <c r="DD9" s="602">
        <v>169651</v>
      </c>
      <c r="DE9" s="594"/>
      <c r="DF9" s="594"/>
      <c r="DG9" s="594"/>
      <c r="DH9" s="594"/>
      <c r="DI9" s="594"/>
      <c r="DJ9" s="594"/>
      <c r="DK9" s="594"/>
      <c r="DL9" s="594"/>
      <c r="DM9" s="594"/>
      <c r="DN9" s="594"/>
      <c r="DO9" s="594"/>
      <c r="DP9" s="595"/>
      <c r="DQ9" s="602">
        <v>2195599</v>
      </c>
      <c r="DR9" s="594"/>
      <c r="DS9" s="594"/>
      <c r="DT9" s="594"/>
      <c r="DU9" s="594"/>
      <c r="DV9" s="594"/>
      <c r="DW9" s="594"/>
      <c r="DX9" s="594"/>
      <c r="DY9" s="594"/>
      <c r="DZ9" s="594"/>
      <c r="EA9" s="594"/>
      <c r="EB9" s="594"/>
      <c r="EC9" s="603"/>
    </row>
    <row r="10" spans="2:143" ht="11.25" customHeight="1" x14ac:dyDescent="0.15">
      <c r="B10" s="590" t="s">
        <v>221</v>
      </c>
      <c r="C10" s="591"/>
      <c r="D10" s="591"/>
      <c r="E10" s="591"/>
      <c r="F10" s="591"/>
      <c r="G10" s="591"/>
      <c r="H10" s="591"/>
      <c r="I10" s="591"/>
      <c r="J10" s="591"/>
      <c r="K10" s="591"/>
      <c r="L10" s="591"/>
      <c r="M10" s="591"/>
      <c r="N10" s="591"/>
      <c r="O10" s="591"/>
      <c r="P10" s="591"/>
      <c r="Q10" s="592"/>
      <c r="R10" s="593">
        <v>1123085</v>
      </c>
      <c r="S10" s="594"/>
      <c r="T10" s="594"/>
      <c r="U10" s="594"/>
      <c r="V10" s="594"/>
      <c r="W10" s="594"/>
      <c r="X10" s="594"/>
      <c r="Y10" s="595"/>
      <c r="Z10" s="596">
        <v>4.0999999999999996</v>
      </c>
      <c r="AA10" s="596"/>
      <c r="AB10" s="596"/>
      <c r="AC10" s="596"/>
      <c r="AD10" s="597">
        <v>1123085</v>
      </c>
      <c r="AE10" s="597"/>
      <c r="AF10" s="597"/>
      <c r="AG10" s="597"/>
      <c r="AH10" s="597"/>
      <c r="AI10" s="597"/>
      <c r="AJ10" s="597"/>
      <c r="AK10" s="597"/>
      <c r="AL10" s="598">
        <v>7.6</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164307</v>
      </c>
      <c r="BH10" s="594"/>
      <c r="BI10" s="594"/>
      <c r="BJ10" s="594"/>
      <c r="BK10" s="594"/>
      <c r="BL10" s="594"/>
      <c r="BM10" s="594"/>
      <c r="BN10" s="595"/>
      <c r="BO10" s="596">
        <v>1.6</v>
      </c>
      <c r="BP10" s="596"/>
      <c r="BQ10" s="596"/>
      <c r="BR10" s="596"/>
      <c r="BS10" s="602">
        <v>27272</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31494</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26704</v>
      </c>
      <c r="DR10" s="594"/>
      <c r="DS10" s="594"/>
      <c r="DT10" s="594"/>
      <c r="DU10" s="594"/>
      <c r="DV10" s="594"/>
      <c r="DW10" s="594"/>
      <c r="DX10" s="594"/>
      <c r="DY10" s="594"/>
      <c r="DZ10" s="594"/>
      <c r="EA10" s="594"/>
      <c r="EB10" s="594"/>
      <c r="EC10" s="603"/>
    </row>
    <row r="11" spans="2:143" ht="11.25" customHeight="1" x14ac:dyDescent="0.15">
      <c r="B11" s="590" t="s">
        <v>224</v>
      </c>
      <c r="C11" s="591"/>
      <c r="D11" s="591"/>
      <c r="E11" s="591"/>
      <c r="F11" s="591"/>
      <c r="G11" s="591"/>
      <c r="H11" s="591"/>
      <c r="I11" s="591"/>
      <c r="J11" s="591"/>
      <c r="K11" s="591"/>
      <c r="L11" s="591"/>
      <c r="M11" s="591"/>
      <c r="N11" s="591"/>
      <c r="O11" s="591"/>
      <c r="P11" s="591"/>
      <c r="Q11" s="592"/>
      <c r="R11" s="593">
        <v>97192</v>
      </c>
      <c r="S11" s="594"/>
      <c r="T11" s="594"/>
      <c r="U11" s="594"/>
      <c r="V11" s="594"/>
      <c r="W11" s="594"/>
      <c r="X11" s="594"/>
      <c r="Y11" s="595"/>
      <c r="Z11" s="596">
        <v>0.4</v>
      </c>
      <c r="AA11" s="596"/>
      <c r="AB11" s="596"/>
      <c r="AC11" s="596"/>
      <c r="AD11" s="597">
        <v>97192</v>
      </c>
      <c r="AE11" s="597"/>
      <c r="AF11" s="597"/>
      <c r="AG11" s="597"/>
      <c r="AH11" s="597"/>
      <c r="AI11" s="597"/>
      <c r="AJ11" s="597"/>
      <c r="AK11" s="597"/>
      <c r="AL11" s="598">
        <v>0.7</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2292396</v>
      </c>
      <c r="BH11" s="594"/>
      <c r="BI11" s="594"/>
      <c r="BJ11" s="594"/>
      <c r="BK11" s="594"/>
      <c r="BL11" s="594"/>
      <c r="BM11" s="594"/>
      <c r="BN11" s="595"/>
      <c r="BO11" s="596">
        <v>22.3</v>
      </c>
      <c r="BP11" s="596"/>
      <c r="BQ11" s="596"/>
      <c r="BR11" s="596"/>
      <c r="BS11" s="602">
        <v>374287</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1108354</v>
      </c>
      <c r="CS11" s="594"/>
      <c r="CT11" s="594"/>
      <c r="CU11" s="594"/>
      <c r="CV11" s="594"/>
      <c r="CW11" s="594"/>
      <c r="CX11" s="594"/>
      <c r="CY11" s="595"/>
      <c r="CZ11" s="596">
        <v>4.2</v>
      </c>
      <c r="DA11" s="596"/>
      <c r="DB11" s="596"/>
      <c r="DC11" s="596"/>
      <c r="DD11" s="602">
        <v>740101</v>
      </c>
      <c r="DE11" s="594"/>
      <c r="DF11" s="594"/>
      <c r="DG11" s="594"/>
      <c r="DH11" s="594"/>
      <c r="DI11" s="594"/>
      <c r="DJ11" s="594"/>
      <c r="DK11" s="594"/>
      <c r="DL11" s="594"/>
      <c r="DM11" s="594"/>
      <c r="DN11" s="594"/>
      <c r="DO11" s="594"/>
      <c r="DP11" s="595"/>
      <c r="DQ11" s="602">
        <v>423354</v>
      </c>
      <c r="DR11" s="594"/>
      <c r="DS11" s="594"/>
      <c r="DT11" s="594"/>
      <c r="DU11" s="594"/>
      <c r="DV11" s="594"/>
      <c r="DW11" s="594"/>
      <c r="DX11" s="594"/>
      <c r="DY11" s="594"/>
      <c r="DZ11" s="594"/>
      <c r="EA11" s="594"/>
      <c r="EB11" s="594"/>
      <c r="EC11" s="603"/>
    </row>
    <row r="12" spans="2:143" ht="11.25" customHeight="1" x14ac:dyDescent="0.15">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4337796</v>
      </c>
      <c r="BH12" s="594"/>
      <c r="BI12" s="594"/>
      <c r="BJ12" s="594"/>
      <c r="BK12" s="594"/>
      <c r="BL12" s="594"/>
      <c r="BM12" s="594"/>
      <c r="BN12" s="595"/>
      <c r="BO12" s="596">
        <v>42.1</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1233846</v>
      </c>
      <c r="CS12" s="594"/>
      <c r="CT12" s="594"/>
      <c r="CU12" s="594"/>
      <c r="CV12" s="594"/>
      <c r="CW12" s="594"/>
      <c r="CX12" s="594"/>
      <c r="CY12" s="595"/>
      <c r="CZ12" s="596">
        <v>4.7</v>
      </c>
      <c r="DA12" s="596"/>
      <c r="DB12" s="596"/>
      <c r="DC12" s="596"/>
      <c r="DD12" s="602">
        <v>855684</v>
      </c>
      <c r="DE12" s="594"/>
      <c r="DF12" s="594"/>
      <c r="DG12" s="594"/>
      <c r="DH12" s="594"/>
      <c r="DI12" s="594"/>
      <c r="DJ12" s="594"/>
      <c r="DK12" s="594"/>
      <c r="DL12" s="594"/>
      <c r="DM12" s="594"/>
      <c r="DN12" s="594"/>
      <c r="DO12" s="594"/>
      <c r="DP12" s="595"/>
      <c r="DQ12" s="602">
        <v>701646</v>
      </c>
      <c r="DR12" s="594"/>
      <c r="DS12" s="594"/>
      <c r="DT12" s="594"/>
      <c r="DU12" s="594"/>
      <c r="DV12" s="594"/>
      <c r="DW12" s="594"/>
      <c r="DX12" s="594"/>
      <c r="DY12" s="594"/>
      <c r="DZ12" s="594"/>
      <c r="EA12" s="594"/>
      <c r="EB12" s="594"/>
      <c r="EC12" s="603"/>
    </row>
    <row r="13" spans="2:143" ht="11.25" customHeight="1" x14ac:dyDescent="0.15">
      <c r="B13" s="590" t="s">
        <v>230</v>
      </c>
      <c r="C13" s="591"/>
      <c r="D13" s="591"/>
      <c r="E13" s="591"/>
      <c r="F13" s="591"/>
      <c r="G13" s="591"/>
      <c r="H13" s="591"/>
      <c r="I13" s="591"/>
      <c r="J13" s="591"/>
      <c r="K13" s="591"/>
      <c r="L13" s="591"/>
      <c r="M13" s="591"/>
      <c r="N13" s="591"/>
      <c r="O13" s="591"/>
      <c r="P13" s="591"/>
      <c r="Q13" s="592"/>
      <c r="R13" s="593">
        <v>70740</v>
      </c>
      <c r="S13" s="594"/>
      <c r="T13" s="594"/>
      <c r="U13" s="594"/>
      <c r="V13" s="594"/>
      <c r="W13" s="594"/>
      <c r="X13" s="594"/>
      <c r="Y13" s="595"/>
      <c r="Z13" s="596">
        <v>0.3</v>
      </c>
      <c r="AA13" s="596"/>
      <c r="AB13" s="596"/>
      <c r="AC13" s="596"/>
      <c r="AD13" s="597">
        <v>70740</v>
      </c>
      <c r="AE13" s="597"/>
      <c r="AF13" s="597"/>
      <c r="AG13" s="597"/>
      <c r="AH13" s="597"/>
      <c r="AI13" s="597"/>
      <c r="AJ13" s="597"/>
      <c r="AK13" s="597"/>
      <c r="AL13" s="598">
        <v>0.5</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4311612</v>
      </c>
      <c r="BH13" s="594"/>
      <c r="BI13" s="594"/>
      <c r="BJ13" s="594"/>
      <c r="BK13" s="594"/>
      <c r="BL13" s="594"/>
      <c r="BM13" s="594"/>
      <c r="BN13" s="595"/>
      <c r="BO13" s="596">
        <v>41.9</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1965061</v>
      </c>
      <c r="CS13" s="594"/>
      <c r="CT13" s="594"/>
      <c r="CU13" s="594"/>
      <c r="CV13" s="594"/>
      <c r="CW13" s="594"/>
      <c r="CX13" s="594"/>
      <c r="CY13" s="595"/>
      <c r="CZ13" s="596">
        <v>7.5</v>
      </c>
      <c r="DA13" s="596"/>
      <c r="DB13" s="596"/>
      <c r="DC13" s="596"/>
      <c r="DD13" s="602">
        <v>860378</v>
      </c>
      <c r="DE13" s="594"/>
      <c r="DF13" s="594"/>
      <c r="DG13" s="594"/>
      <c r="DH13" s="594"/>
      <c r="DI13" s="594"/>
      <c r="DJ13" s="594"/>
      <c r="DK13" s="594"/>
      <c r="DL13" s="594"/>
      <c r="DM13" s="594"/>
      <c r="DN13" s="594"/>
      <c r="DO13" s="594"/>
      <c r="DP13" s="595"/>
      <c r="DQ13" s="602">
        <v>1517384</v>
      </c>
      <c r="DR13" s="594"/>
      <c r="DS13" s="594"/>
      <c r="DT13" s="594"/>
      <c r="DU13" s="594"/>
      <c r="DV13" s="594"/>
      <c r="DW13" s="594"/>
      <c r="DX13" s="594"/>
      <c r="DY13" s="594"/>
      <c r="DZ13" s="594"/>
      <c r="EA13" s="594"/>
      <c r="EB13" s="594"/>
      <c r="EC13" s="603"/>
    </row>
    <row r="14" spans="2:143" ht="11.25" customHeight="1" x14ac:dyDescent="0.15">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143749</v>
      </c>
      <c r="BH14" s="594"/>
      <c r="BI14" s="594"/>
      <c r="BJ14" s="594"/>
      <c r="BK14" s="594"/>
      <c r="BL14" s="594"/>
      <c r="BM14" s="594"/>
      <c r="BN14" s="595"/>
      <c r="BO14" s="596">
        <v>1.4</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882607</v>
      </c>
      <c r="CS14" s="594"/>
      <c r="CT14" s="594"/>
      <c r="CU14" s="594"/>
      <c r="CV14" s="594"/>
      <c r="CW14" s="594"/>
      <c r="CX14" s="594"/>
      <c r="CY14" s="595"/>
      <c r="CZ14" s="596">
        <v>3.4</v>
      </c>
      <c r="DA14" s="596"/>
      <c r="DB14" s="596"/>
      <c r="DC14" s="596"/>
      <c r="DD14" s="602">
        <v>62022</v>
      </c>
      <c r="DE14" s="594"/>
      <c r="DF14" s="594"/>
      <c r="DG14" s="594"/>
      <c r="DH14" s="594"/>
      <c r="DI14" s="594"/>
      <c r="DJ14" s="594"/>
      <c r="DK14" s="594"/>
      <c r="DL14" s="594"/>
      <c r="DM14" s="594"/>
      <c r="DN14" s="594"/>
      <c r="DO14" s="594"/>
      <c r="DP14" s="595"/>
      <c r="DQ14" s="602">
        <v>826149</v>
      </c>
      <c r="DR14" s="594"/>
      <c r="DS14" s="594"/>
      <c r="DT14" s="594"/>
      <c r="DU14" s="594"/>
      <c r="DV14" s="594"/>
      <c r="DW14" s="594"/>
      <c r="DX14" s="594"/>
      <c r="DY14" s="594"/>
      <c r="DZ14" s="594"/>
      <c r="EA14" s="594"/>
      <c r="EB14" s="594"/>
      <c r="EC14" s="603"/>
    </row>
    <row r="15" spans="2:143" ht="11.25" customHeight="1" x14ac:dyDescent="0.15">
      <c r="B15" s="590" t="s">
        <v>236</v>
      </c>
      <c r="C15" s="591"/>
      <c r="D15" s="591"/>
      <c r="E15" s="591"/>
      <c r="F15" s="591"/>
      <c r="G15" s="591"/>
      <c r="H15" s="591"/>
      <c r="I15" s="591"/>
      <c r="J15" s="591"/>
      <c r="K15" s="591"/>
      <c r="L15" s="591"/>
      <c r="M15" s="591"/>
      <c r="N15" s="591"/>
      <c r="O15" s="591"/>
      <c r="P15" s="591"/>
      <c r="Q15" s="592"/>
      <c r="R15" s="593">
        <v>28239</v>
      </c>
      <c r="S15" s="594"/>
      <c r="T15" s="594"/>
      <c r="U15" s="594"/>
      <c r="V15" s="594"/>
      <c r="W15" s="594"/>
      <c r="X15" s="594"/>
      <c r="Y15" s="595"/>
      <c r="Z15" s="596">
        <v>0.1</v>
      </c>
      <c r="AA15" s="596"/>
      <c r="AB15" s="596"/>
      <c r="AC15" s="596"/>
      <c r="AD15" s="597">
        <v>28239</v>
      </c>
      <c r="AE15" s="597"/>
      <c r="AF15" s="597"/>
      <c r="AG15" s="597"/>
      <c r="AH15" s="597"/>
      <c r="AI15" s="597"/>
      <c r="AJ15" s="597"/>
      <c r="AK15" s="597"/>
      <c r="AL15" s="598">
        <v>0.2</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399105</v>
      </c>
      <c r="BH15" s="594"/>
      <c r="BI15" s="594"/>
      <c r="BJ15" s="594"/>
      <c r="BK15" s="594"/>
      <c r="BL15" s="594"/>
      <c r="BM15" s="594"/>
      <c r="BN15" s="595"/>
      <c r="BO15" s="596">
        <v>3.9</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3429407</v>
      </c>
      <c r="CS15" s="594"/>
      <c r="CT15" s="594"/>
      <c r="CU15" s="594"/>
      <c r="CV15" s="594"/>
      <c r="CW15" s="594"/>
      <c r="CX15" s="594"/>
      <c r="CY15" s="595"/>
      <c r="CZ15" s="596">
        <v>13.1</v>
      </c>
      <c r="DA15" s="596"/>
      <c r="DB15" s="596"/>
      <c r="DC15" s="596"/>
      <c r="DD15" s="602">
        <v>1327098</v>
      </c>
      <c r="DE15" s="594"/>
      <c r="DF15" s="594"/>
      <c r="DG15" s="594"/>
      <c r="DH15" s="594"/>
      <c r="DI15" s="594"/>
      <c r="DJ15" s="594"/>
      <c r="DK15" s="594"/>
      <c r="DL15" s="594"/>
      <c r="DM15" s="594"/>
      <c r="DN15" s="594"/>
      <c r="DO15" s="594"/>
      <c r="DP15" s="595"/>
      <c r="DQ15" s="602">
        <v>2181583</v>
      </c>
      <c r="DR15" s="594"/>
      <c r="DS15" s="594"/>
      <c r="DT15" s="594"/>
      <c r="DU15" s="594"/>
      <c r="DV15" s="594"/>
      <c r="DW15" s="594"/>
      <c r="DX15" s="594"/>
      <c r="DY15" s="594"/>
      <c r="DZ15" s="594"/>
      <c r="EA15" s="594"/>
      <c r="EB15" s="594"/>
      <c r="EC15" s="603"/>
    </row>
    <row r="16" spans="2:143" ht="11.25" customHeight="1" x14ac:dyDescent="0.15">
      <c r="B16" s="590" t="s">
        <v>239</v>
      </c>
      <c r="C16" s="591"/>
      <c r="D16" s="591"/>
      <c r="E16" s="591"/>
      <c r="F16" s="591"/>
      <c r="G16" s="591"/>
      <c r="H16" s="591"/>
      <c r="I16" s="591"/>
      <c r="J16" s="591"/>
      <c r="K16" s="591"/>
      <c r="L16" s="591"/>
      <c r="M16" s="591"/>
      <c r="N16" s="591"/>
      <c r="O16" s="591"/>
      <c r="P16" s="591"/>
      <c r="Q16" s="592"/>
      <c r="R16" s="593">
        <v>3752627</v>
      </c>
      <c r="S16" s="594"/>
      <c r="T16" s="594"/>
      <c r="U16" s="594"/>
      <c r="V16" s="594"/>
      <c r="W16" s="594"/>
      <c r="X16" s="594"/>
      <c r="Y16" s="595"/>
      <c r="Z16" s="596">
        <v>13.9</v>
      </c>
      <c r="AA16" s="596"/>
      <c r="AB16" s="596"/>
      <c r="AC16" s="596"/>
      <c r="AD16" s="597">
        <v>3002607</v>
      </c>
      <c r="AE16" s="597"/>
      <c r="AF16" s="597"/>
      <c r="AG16" s="597"/>
      <c r="AH16" s="597"/>
      <c r="AI16" s="597"/>
      <c r="AJ16" s="597"/>
      <c r="AK16" s="597"/>
      <c r="AL16" s="598">
        <v>20.2</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3467</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3467</v>
      </c>
      <c r="DR16" s="594"/>
      <c r="DS16" s="594"/>
      <c r="DT16" s="594"/>
      <c r="DU16" s="594"/>
      <c r="DV16" s="594"/>
      <c r="DW16" s="594"/>
      <c r="DX16" s="594"/>
      <c r="DY16" s="594"/>
      <c r="DZ16" s="594"/>
      <c r="EA16" s="594"/>
      <c r="EB16" s="594"/>
      <c r="EC16" s="603"/>
    </row>
    <row r="17" spans="2:133" ht="11.25" customHeight="1" x14ac:dyDescent="0.15">
      <c r="B17" s="590" t="s">
        <v>242</v>
      </c>
      <c r="C17" s="591"/>
      <c r="D17" s="591"/>
      <c r="E17" s="591"/>
      <c r="F17" s="591"/>
      <c r="G17" s="591"/>
      <c r="H17" s="591"/>
      <c r="I17" s="591"/>
      <c r="J17" s="591"/>
      <c r="K17" s="591"/>
      <c r="L17" s="591"/>
      <c r="M17" s="591"/>
      <c r="N17" s="591"/>
      <c r="O17" s="591"/>
      <c r="P17" s="591"/>
      <c r="Q17" s="592"/>
      <c r="R17" s="593">
        <v>3002607</v>
      </c>
      <c r="S17" s="594"/>
      <c r="T17" s="594"/>
      <c r="U17" s="594"/>
      <c r="V17" s="594"/>
      <c r="W17" s="594"/>
      <c r="X17" s="594"/>
      <c r="Y17" s="595"/>
      <c r="Z17" s="596">
        <v>11.1</v>
      </c>
      <c r="AA17" s="596"/>
      <c r="AB17" s="596"/>
      <c r="AC17" s="596"/>
      <c r="AD17" s="597">
        <v>3002607</v>
      </c>
      <c r="AE17" s="597"/>
      <c r="AF17" s="597"/>
      <c r="AG17" s="597"/>
      <c r="AH17" s="597"/>
      <c r="AI17" s="597"/>
      <c r="AJ17" s="597"/>
      <c r="AK17" s="597"/>
      <c r="AL17" s="598">
        <v>20.2</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2849146</v>
      </c>
      <c r="CS17" s="594"/>
      <c r="CT17" s="594"/>
      <c r="CU17" s="594"/>
      <c r="CV17" s="594"/>
      <c r="CW17" s="594"/>
      <c r="CX17" s="594"/>
      <c r="CY17" s="595"/>
      <c r="CZ17" s="596">
        <v>10.9</v>
      </c>
      <c r="DA17" s="596"/>
      <c r="DB17" s="596"/>
      <c r="DC17" s="596"/>
      <c r="DD17" s="602" t="s">
        <v>108</v>
      </c>
      <c r="DE17" s="594"/>
      <c r="DF17" s="594"/>
      <c r="DG17" s="594"/>
      <c r="DH17" s="594"/>
      <c r="DI17" s="594"/>
      <c r="DJ17" s="594"/>
      <c r="DK17" s="594"/>
      <c r="DL17" s="594"/>
      <c r="DM17" s="594"/>
      <c r="DN17" s="594"/>
      <c r="DO17" s="594"/>
      <c r="DP17" s="595"/>
      <c r="DQ17" s="602">
        <v>2764399</v>
      </c>
      <c r="DR17" s="594"/>
      <c r="DS17" s="594"/>
      <c r="DT17" s="594"/>
      <c r="DU17" s="594"/>
      <c r="DV17" s="594"/>
      <c r="DW17" s="594"/>
      <c r="DX17" s="594"/>
      <c r="DY17" s="594"/>
      <c r="DZ17" s="594"/>
      <c r="EA17" s="594"/>
      <c r="EB17" s="594"/>
      <c r="EC17" s="603"/>
    </row>
    <row r="18" spans="2:133" ht="11.25" customHeight="1" x14ac:dyDescent="0.15">
      <c r="B18" s="590" t="s">
        <v>245</v>
      </c>
      <c r="C18" s="591"/>
      <c r="D18" s="591"/>
      <c r="E18" s="591"/>
      <c r="F18" s="591"/>
      <c r="G18" s="591"/>
      <c r="H18" s="591"/>
      <c r="I18" s="591"/>
      <c r="J18" s="591"/>
      <c r="K18" s="591"/>
      <c r="L18" s="591"/>
      <c r="M18" s="591"/>
      <c r="N18" s="591"/>
      <c r="O18" s="591"/>
      <c r="P18" s="591"/>
      <c r="Q18" s="592"/>
      <c r="R18" s="593">
        <v>750014</v>
      </c>
      <c r="S18" s="594"/>
      <c r="T18" s="594"/>
      <c r="U18" s="594"/>
      <c r="V18" s="594"/>
      <c r="W18" s="594"/>
      <c r="X18" s="594"/>
      <c r="Y18" s="595"/>
      <c r="Z18" s="596">
        <v>2.8</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248</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261025</v>
      </c>
      <c r="BH19" s="594"/>
      <c r="BI19" s="594"/>
      <c r="BJ19" s="594"/>
      <c r="BK19" s="594"/>
      <c r="BL19" s="594"/>
      <c r="BM19" s="594"/>
      <c r="BN19" s="595"/>
      <c r="BO19" s="596">
        <v>2.5</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251</v>
      </c>
      <c r="C20" s="591"/>
      <c r="D20" s="591"/>
      <c r="E20" s="591"/>
      <c r="F20" s="591"/>
      <c r="G20" s="591"/>
      <c r="H20" s="591"/>
      <c r="I20" s="591"/>
      <c r="J20" s="591"/>
      <c r="K20" s="591"/>
      <c r="L20" s="591"/>
      <c r="M20" s="591"/>
      <c r="N20" s="591"/>
      <c r="O20" s="591"/>
      <c r="P20" s="591"/>
      <c r="Q20" s="592"/>
      <c r="R20" s="593">
        <v>15789277</v>
      </c>
      <c r="S20" s="594"/>
      <c r="T20" s="594"/>
      <c r="U20" s="594"/>
      <c r="V20" s="594"/>
      <c r="W20" s="594"/>
      <c r="X20" s="594"/>
      <c r="Y20" s="595"/>
      <c r="Z20" s="596">
        <v>58.3</v>
      </c>
      <c r="AA20" s="596"/>
      <c r="AB20" s="596"/>
      <c r="AC20" s="596"/>
      <c r="AD20" s="597">
        <v>14812701</v>
      </c>
      <c r="AE20" s="597"/>
      <c r="AF20" s="597"/>
      <c r="AG20" s="597"/>
      <c r="AH20" s="597"/>
      <c r="AI20" s="597"/>
      <c r="AJ20" s="597"/>
      <c r="AK20" s="597"/>
      <c r="AL20" s="598">
        <v>99.7</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261025</v>
      </c>
      <c r="BH20" s="594"/>
      <c r="BI20" s="594"/>
      <c r="BJ20" s="594"/>
      <c r="BK20" s="594"/>
      <c r="BL20" s="594"/>
      <c r="BM20" s="594"/>
      <c r="BN20" s="595"/>
      <c r="BO20" s="596">
        <v>2.5</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26238899</v>
      </c>
      <c r="CS20" s="594"/>
      <c r="CT20" s="594"/>
      <c r="CU20" s="594"/>
      <c r="CV20" s="594"/>
      <c r="CW20" s="594"/>
      <c r="CX20" s="594"/>
      <c r="CY20" s="595"/>
      <c r="CZ20" s="596">
        <v>100</v>
      </c>
      <c r="DA20" s="596"/>
      <c r="DB20" s="596"/>
      <c r="DC20" s="596"/>
      <c r="DD20" s="602">
        <v>4630898</v>
      </c>
      <c r="DE20" s="594"/>
      <c r="DF20" s="594"/>
      <c r="DG20" s="594"/>
      <c r="DH20" s="594"/>
      <c r="DI20" s="594"/>
      <c r="DJ20" s="594"/>
      <c r="DK20" s="594"/>
      <c r="DL20" s="594"/>
      <c r="DM20" s="594"/>
      <c r="DN20" s="594"/>
      <c r="DO20" s="594"/>
      <c r="DP20" s="595"/>
      <c r="DQ20" s="602">
        <v>17933164</v>
      </c>
      <c r="DR20" s="594"/>
      <c r="DS20" s="594"/>
      <c r="DT20" s="594"/>
      <c r="DU20" s="594"/>
      <c r="DV20" s="594"/>
      <c r="DW20" s="594"/>
      <c r="DX20" s="594"/>
      <c r="DY20" s="594"/>
      <c r="DZ20" s="594"/>
      <c r="EA20" s="594"/>
      <c r="EB20" s="594"/>
      <c r="EC20" s="603"/>
    </row>
    <row r="21" spans="2:133" ht="11.25" customHeight="1" x14ac:dyDescent="0.15">
      <c r="B21" s="590" t="s">
        <v>254</v>
      </c>
      <c r="C21" s="591"/>
      <c r="D21" s="591"/>
      <c r="E21" s="591"/>
      <c r="F21" s="591"/>
      <c r="G21" s="591"/>
      <c r="H21" s="591"/>
      <c r="I21" s="591"/>
      <c r="J21" s="591"/>
      <c r="K21" s="591"/>
      <c r="L21" s="591"/>
      <c r="M21" s="591"/>
      <c r="N21" s="591"/>
      <c r="O21" s="591"/>
      <c r="P21" s="591"/>
      <c r="Q21" s="592"/>
      <c r="R21" s="593">
        <v>8723</v>
      </c>
      <c r="S21" s="594"/>
      <c r="T21" s="594"/>
      <c r="U21" s="594"/>
      <c r="V21" s="594"/>
      <c r="W21" s="594"/>
      <c r="X21" s="594"/>
      <c r="Y21" s="595"/>
      <c r="Z21" s="596">
        <v>0</v>
      </c>
      <c r="AA21" s="596"/>
      <c r="AB21" s="596"/>
      <c r="AC21" s="596"/>
      <c r="AD21" s="597">
        <v>8723</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34469</v>
      </c>
      <c r="BH21" s="594"/>
      <c r="BI21" s="594"/>
      <c r="BJ21" s="594"/>
      <c r="BK21" s="594"/>
      <c r="BL21" s="594"/>
      <c r="BM21" s="594"/>
      <c r="BN21" s="595"/>
      <c r="BO21" s="596">
        <v>0.3</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256</v>
      </c>
      <c r="C22" s="591"/>
      <c r="D22" s="591"/>
      <c r="E22" s="591"/>
      <c r="F22" s="591"/>
      <c r="G22" s="591"/>
      <c r="H22" s="591"/>
      <c r="I22" s="591"/>
      <c r="J22" s="591"/>
      <c r="K22" s="591"/>
      <c r="L22" s="591"/>
      <c r="M22" s="591"/>
      <c r="N22" s="591"/>
      <c r="O22" s="591"/>
      <c r="P22" s="591"/>
      <c r="Q22" s="592"/>
      <c r="R22" s="593">
        <v>183101</v>
      </c>
      <c r="S22" s="594"/>
      <c r="T22" s="594"/>
      <c r="U22" s="594"/>
      <c r="V22" s="594"/>
      <c r="W22" s="594"/>
      <c r="X22" s="594"/>
      <c r="Y22" s="595"/>
      <c r="Z22" s="596">
        <v>0.7</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259</v>
      </c>
      <c r="C23" s="591"/>
      <c r="D23" s="591"/>
      <c r="E23" s="591"/>
      <c r="F23" s="591"/>
      <c r="G23" s="591"/>
      <c r="H23" s="591"/>
      <c r="I23" s="591"/>
      <c r="J23" s="591"/>
      <c r="K23" s="591"/>
      <c r="L23" s="591"/>
      <c r="M23" s="591"/>
      <c r="N23" s="591"/>
      <c r="O23" s="591"/>
      <c r="P23" s="591"/>
      <c r="Q23" s="592"/>
      <c r="R23" s="593">
        <v>377933</v>
      </c>
      <c r="S23" s="594"/>
      <c r="T23" s="594"/>
      <c r="U23" s="594"/>
      <c r="V23" s="594"/>
      <c r="W23" s="594"/>
      <c r="X23" s="594"/>
      <c r="Y23" s="595"/>
      <c r="Z23" s="596">
        <v>1.4</v>
      </c>
      <c r="AA23" s="596"/>
      <c r="AB23" s="596"/>
      <c r="AC23" s="596"/>
      <c r="AD23" s="597">
        <v>15525</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226556</v>
      </c>
      <c r="BH23" s="594"/>
      <c r="BI23" s="594"/>
      <c r="BJ23" s="594"/>
      <c r="BK23" s="594"/>
      <c r="BL23" s="594"/>
      <c r="BM23" s="594"/>
      <c r="BN23" s="595"/>
      <c r="BO23" s="596">
        <v>2.2000000000000002</v>
      </c>
      <c r="BP23" s="596"/>
      <c r="BQ23" s="596"/>
      <c r="BR23" s="596"/>
      <c r="BS23" s="602" t="s">
        <v>108</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x14ac:dyDescent="0.15">
      <c r="B24" s="590" t="s">
        <v>266</v>
      </c>
      <c r="C24" s="591"/>
      <c r="D24" s="591"/>
      <c r="E24" s="591"/>
      <c r="F24" s="591"/>
      <c r="G24" s="591"/>
      <c r="H24" s="591"/>
      <c r="I24" s="591"/>
      <c r="J24" s="591"/>
      <c r="K24" s="591"/>
      <c r="L24" s="591"/>
      <c r="M24" s="591"/>
      <c r="N24" s="591"/>
      <c r="O24" s="591"/>
      <c r="P24" s="591"/>
      <c r="Q24" s="592"/>
      <c r="R24" s="593">
        <v>126732</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11847485</v>
      </c>
      <c r="CS24" s="583"/>
      <c r="CT24" s="583"/>
      <c r="CU24" s="583"/>
      <c r="CV24" s="583"/>
      <c r="CW24" s="583"/>
      <c r="CX24" s="583"/>
      <c r="CY24" s="584"/>
      <c r="CZ24" s="620">
        <v>45.2</v>
      </c>
      <c r="DA24" s="621"/>
      <c r="DB24" s="621"/>
      <c r="DC24" s="622"/>
      <c r="DD24" s="619">
        <v>8324802</v>
      </c>
      <c r="DE24" s="583"/>
      <c r="DF24" s="583"/>
      <c r="DG24" s="583"/>
      <c r="DH24" s="583"/>
      <c r="DI24" s="583"/>
      <c r="DJ24" s="583"/>
      <c r="DK24" s="584"/>
      <c r="DL24" s="619">
        <v>8180079</v>
      </c>
      <c r="DM24" s="583"/>
      <c r="DN24" s="583"/>
      <c r="DO24" s="583"/>
      <c r="DP24" s="583"/>
      <c r="DQ24" s="583"/>
      <c r="DR24" s="583"/>
      <c r="DS24" s="583"/>
      <c r="DT24" s="583"/>
      <c r="DU24" s="583"/>
      <c r="DV24" s="584"/>
      <c r="DW24" s="587">
        <v>51.1</v>
      </c>
      <c r="DX24" s="588"/>
      <c r="DY24" s="588"/>
      <c r="DZ24" s="588"/>
      <c r="EA24" s="588"/>
      <c r="EB24" s="588"/>
      <c r="EC24" s="589"/>
    </row>
    <row r="25" spans="2:133" ht="11.25" customHeight="1" x14ac:dyDescent="0.15">
      <c r="B25" s="590" t="s">
        <v>269</v>
      </c>
      <c r="C25" s="591"/>
      <c r="D25" s="591"/>
      <c r="E25" s="591"/>
      <c r="F25" s="591"/>
      <c r="G25" s="591"/>
      <c r="H25" s="591"/>
      <c r="I25" s="591"/>
      <c r="J25" s="591"/>
      <c r="K25" s="591"/>
      <c r="L25" s="591"/>
      <c r="M25" s="591"/>
      <c r="N25" s="591"/>
      <c r="O25" s="591"/>
      <c r="P25" s="591"/>
      <c r="Q25" s="592"/>
      <c r="R25" s="593">
        <v>2699736</v>
      </c>
      <c r="S25" s="594"/>
      <c r="T25" s="594"/>
      <c r="U25" s="594"/>
      <c r="V25" s="594"/>
      <c r="W25" s="594"/>
      <c r="X25" s="594"/>
      <c r="Y25" s="595"/>
      <c r="Z25" s="596">
        <v>10</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3996158</v>
      </c>
      <c r="CS25" s="625"/>
      <c r="CT25" s="625"/>
      <c r="CU25" s="625"/>
      <c r="CV25" s="625"/>
      <c r="CW25" s="625"/>
      <c r="CX25" s="625"/>
      <c r="CY25" s="626"/>
      <c r="CZ25" s="627">
        <v>15.2</v>
      </c>
      <c r="DA25" s="628"/>
      <c r="DB25" s="628"/>
      <c r="DC25" s="629"/>
      <c r="DD25" s="602">
        <v>3774089</v>
      </c>
      <c r="DE25" s="625"/>
      <c r="DF25" s="625"/>
      <c r="DG25" s="625"/>
      <c r="DH25" s="625"/>
      <c r="DI25" s="625"/>
      <c r="DJ25" s="625"/>
      <c r="DK25" s="626"/>
      <c r="DL25" s="602">
        <v>3629451</v>
      </c>
      <c r="DM25" s="625"/>
      <c r="DN25" s="625"/>
      <c r="DO25" s="625"/>
      <c r="DP25" s="625"/>
      <c r="DQ25" s="625"/>
      <c r="DR25" s="625"/>
      <c r="DS25" s="625"/>
      <c r="DT25" s="625"/>
      <c r="DU25" s="625"/>
      <c r="DV25" s="626"/>
      <c r="DW25" s="598">
        <v>22.7</v>
      </c>
      <c r="DX25" s="623"/>
      <c r="DY25" s="623"/>
      <c r="DZ25" s="623"/>
      <c r="EA25" s="623"/>
      <c r="EB25" s="623"/>
      <c r="EC25" s="624"/>
    </row>
    <row r="26" spans="2:133" ht="11.25" customHeight="1" x14ac:dyDescent="0.15">
      <c r="B26" s="630" t="s">
        <v>272</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2424525</v>
      </c>
      <c r="CS26" s="594"/>
      <c r="CT26" s="594"/>
      <c r="CU26" s="594"/>
      <c r="CV26" s="594"/>
      <c r="CW26" s="594"/>
      <c r="CX26" s="594"/>
      <c r="CY26" s="595"/>
      <c r="CZ26" s="627">
        <v>9.1999999999999993</v>
      </c>
      <c r="DA26" s="628"/>
      <c r="DB26" s="628"/>
      <c r="DC26" s="629"/>
      <c r="DD26" s="602">
        <v>2296318</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275</v>
      </c>
      <c r="C27" s="591"/>
      <c r="D27" s="591"/>
      <c r="E27" s="591"/>
      <c r="F27" s="591"/>
      <c r="G27" s="591"/>
      <c r="H27" s="591"/>
      <c r="I27" s="591"/>
      <c r="J27" s="591"/>
      <c r="K27" s="591"/>
      <c r="L27" s="591"/>
      <c r="M27" s="591"/>
      <c r="N27" s="591"/>
      <c r="O27" s="591"/>
      <c r="P27" s="591"/>
      <c r="Q27" s="592"/>
      <c r="R27" s="593">
        <v>2079305</v>
      </c>
      <c r="S27" s="594"/>
      <c r="T27" s="594"/>
      <c r="U27" s="594"/>
      <c r="V27" s="594"/>
      <c r="W27" s="594"/>
      <c r="X27" s="594"/>
      <c r="Y27" s="595"/>
      <c r="Z27" s="596">
        <v>7.7</v>
      </c>
      <c r="AA27" s="596"/>
      <c r="AB27" s="596"/>
      <c r="AC27" s="596"/>
      <c r="AD27" s="597" t="s">
        <v>108</v>
      </c>
      <c r="AE27" s="597"/>
      <c r="AF27" s="597"/>
      <c r="AG27" s="597"/>
      <c r="AH27" s="597"/>
      <c r="AI27" s="597"/>
      <c r="AJ27" s="597"/>
      <c r="AK27" s="597"/>
      <c r="AL27" s="598" t="s">
        <v>108</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10300568</v>
      </c>
      <c r="BH27" s="594"/>
      <c r="BI27" s="594"/>
      <c r="BJ27" s="594"/>
      <c r="BK27" s="594"/>
      <c r="BL27" s="594"/>
      <c r="BM27" s="594"/>
      <c r="BN27" s="595"/>
      <c r="BO27" s="596">
        <v>100</v>
      </c>
      <c r="BP27" s="596"/>
      <c r="BQ27" s="596"/>
      <c r="BR27" s="596"/>
      <c r="BS27" s="602">
        <v>401559</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5002186</v>
      </c>
      <c r="CS27" s="625"/>
      <c r="CT27" s="625"/>
      <c r="CU27" s="625"/>
      <c r="CV27" s="625"/>
      <c r="CW27" s="625"/>
      <c r="CX27" s="625"/>
      <c r="CY27" s="626"/>
      <c r="CZ27" s="627">
        <v>19.100000000000001</v>
      </c>
      <c r="DA27" s="628"/>
      <c r="DB27" s="628"/>
      <c r="DC27" s="629"/>
      <c r="DD27" s="602">
        <v>1786319</v>
      </c>
      <c r="DE27" s="625"/>
      <c r="DF27" s="625"/>
      <c r="DG27" s="625"/>
      <c r="DH27" s="625"/>
      <c r="DI27" s="625"/>
      <c r="DJ27" s="625"/>
      <c r="DK27" s="626"/>
      <c r="DL27" s="602">
        <v>1786234</v>
      </c>
      <c r="DM27" s="625"/>
      <c r="DN27" s="625"/>
      <c r="DO27" s="625"/>
      <c r="DP27" s="625"/>
      <c r="DQ27" s="625"/>
      <c r="DR27" s="625"/>
      <c r="DS27" s="625"/>
      <c r="DT27" s="625"/>
      <c r="DU27" s="625"/>
      <c r="DV27" s="626"/>
      <c r="DW27" s="598">
        <v>11.2</v>
      </c>
      <c r="DX27" s="623"/>
      <c r="DY27" s="623"/>
      <c r="DZ27" s="623"/>
      <c r="EA27" s="623"/>
      <c r="EB27" s="623"/>
      <c r="EC27" s="624"/>
    </row>
    <row r="28" spans="2:133" ht="11.25" customHeight="1" x14ac:dyDescent="0.15">
      <c r="B28" s="590" t="s">
        <v>278</v>
      </c>
      <c r="C28" s="591"/>
      <c r="D28" s="591"/>
      <c r="E28" s="591"/>
      <c r="F28" s="591"/>
      <c r="G28" s="591"/>
      <c r="H28" s="591"/>
      <c r="I28" s="591"/>
      <c r="J28" s="591"/>
      <c r="K28" s="591"/>
      <c r="L28" s="591"/>
      <c r="M28" s="591"/>
      <c r="N28" s="591"/>
      <c r="O28" s="591"/>
      <c r="P28" s="591"/>
      <c r="Q28" s="592"/>
      <c r="R28" s="593">
        <v>172495</v>
      </c>
      <c r="S28" s="594"/>
      <c r="T28" s="594"/>
      <c r="U28" s="594"/>
      <c r="V28" s="594"/>
      <c r="W28" s="594"/>
      <c r="X28" s="594"/>
      <c r="Y28" s="595"/>
      <c r="Z28" s="596">
        <v>0.6</v>
      </c>
      <c r="AA28" s="596"/>
      <c r="AB28" s="596"/>
      <c r="AC28" s="596"/>
      <c r="AD28" s="597">
        <v>13101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2849141</v>
      </c>
      <c r="CS28" s="594"/>
      <c r="CT28" s="594"/>
      <c r="CU28" s="594"/>
      <c r="CV28" s="594"/>
      <c r="CW28" s="594"/>
      <c r="CX28" s="594"/>
      <c r="CY28" s="595"/>
      <c r="CZ28" s="627">
        <v>10.9</v>
      </c>
      <c r="DA28" s="628"/>
      <c r="DB28" s="628"/>
      <c r="DC28" s="629"/>
      <c r="DD28" s="602">
        <v>2764394</v>
      </c>
      <c r="DE28" s="594"/>
      <c r="DF28" s="594"/>
      <c r="DG28" s="594"/>
      <c r="DH28" s="594"/>
      <c r="DI28" s="594"/>
      <c r="DJ28" s="594"/>
      <c r="DK28" s="595"/>
      <c r="DL28" s="602">
        <v>2764394</v>
      </c>
      <c r="DM28" s="594"/>
      <c r="DN28" s="594"/>
      <c r="DO28" s="594"/>
      <c r="DP28" s="594"/>
      <c r="DQ28" s="594"/>
      <c r="DR28" s="594"/>
      <c r="DS28" s="594"/>
      <c r="DT28" s="594"/>
      <c r="DU28" s="594"/>
      <c r="DV28" s="595"/>
      <c r="DW28" s="598">
        <v>17.3</v>
      </c>
      <c r="DX28" s="623"/>
      <c r="DY28" s="623"/>
      <c r="DZ28" s="623"/>
      <c r="EA28" s="623"/>
      <c r="EB28" s="623"/>
      <c r="EC28" s="624"/>
    </row>
    <row r="29" spans="2:133" ht="11.25" customHeight="1" x14ac:dyDescent="0.15">
      <c r="B29" s="590" t="s">
        <v>280</v>
      </c>
      <c r="C29" s="591"/>
      <c r="D29" s="591"/>
      <c r="E29" s="591"/>
      <c r="F29" s="591"/>
      <c r="G29" s="591"/>
      <c r="H29" s="591"/>
      <c r="I29" s="591"/>
      <c r="J29" s="591"/>
      <c r="K29" s="591"/>
      <c r="L29" s="591"/>
      <c r="M29" s="591"/>
      <c r="N29" s="591"/>
      <c r="O29" s="591"/>
      <c r="P29" s="591"/>
      <c r="Q29" s="592"/>
      <c r="R29" s="593">
        <v>918</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2849141</v>
      </c>
      <c r="CS29" s="625"/>
      <c r="CT29" s="625"/>
      <c r="CU29" s="625"/>
      <c r="CV29" s="625"/>
      <c r="CW29" s="625"/>
      <c r="CX29" s="625"/>
      <c r="CY29" s="626"/>
      <c r="CZ29" s="627">
        <v>10.9</v>
      </c>
      <c r="DA29" s="628"/>
      <c r="DB29" s="628"/>
      <c r="DC29" s="629"/>
      <c r="DD29" s="602">
        <v>2764394</v>
      </c>
      <c r="DE29" s="625"/>
      <c r="DF29" s="625"/>
      <c r="DG29" s="625"/>
      <c r="DH29" s="625"/>
      <c r="DI29" s="625"/>
      <c r="DJ29" s="625"/>
      <c r="DK29" s="626"/>
      <c r="DL29" s="602">
        <v>2764394</v>
      </c>
      <c r="DM29" s="625"/>
      <c r="DN29" s="625"/>
      <c r="DO29" s="625"/>
      <c r="DP29" s="625"/>
      <c r="DQ29" s="625"/>
      <c r="DR29" s="625"/>
      <c r="DS29" s="625"/>
      <c r="DT29" s="625"/>
      <c r="DU29" s="625"/>
      <c r="DV29" s="626"/>
      <c r="DW29" s="598">
        <v>17.3</v>
      </c>
      <c r="DX29" s="623"/>
      <c r="DY29" s="623"/>
      <c r="DZ29" s="623"/>
      <c r="EA29" s="623"/>
      <c r="EB29" s="623"/>
      <c r="EC29" s="624"/>
    </row>
    <row r="30" spans="2:133" ht="11.25" customHeight="1" x14ac:dyDescent="0.15">
      <c r="B30" s="590" t="s">
        <v>285</v>
      </c>
      <c r="C30" s="591"/>
      <c r="D30" s="591"/>
      <c r="E30" s="591"/>
      <c r="F30" s="591"/>
      <c r="G30" s="591"/>
      <c r="H30" s="591"/>
      <c r="I30" s="591"/>
      <c r="J30" s="591"/>
      <c r="K30" s="591"/>
      <c r="L30" s="591"/>
      <c r="M30" s="591"/>
      <c r="N30" s="591"/>
      <c r="O30" s="591"/>
      <c r="P30" s="591"/>
      <c r="Q30" s="592"/>
      <c r="R30" s="593">
        <v>1107381</v>
      </c>
      <c r="S30" s="594"/>
      <c r="T30" s="594"/>
      <c r="U30" s="594"/>
      <c r="V30" s="594"/>
      <c r="W30" s="594"/>
      <c r="X30" s="594"/>
      <c r="Y30" s="595"/>
      <c r="Z30" s="596">
        <v>4.0999999999999996</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98.8</v>
      </c>
      <c r="BH30" s="652"/>
      <c r="BI30" s="652"/>
      <c r="BJ30" s="652"/>
      <c r="BK30" s="652"/>
      <c r="BL30" s="652"/>
      <c r="BM30" s="588">
        <v>93.1</v>
      </c>
      <c r="BN30" s="652"/>
      <c r="BO30" s="652"/>
      <c r="BP30" s="652"/>
      <c r="BQ30" s="653"/>
      <c r="BR30" s="651">
        <v>98.7</v>
      </c>
      <c r="BS30" s="652"/>
      <c r="BT30" s="652"/>
      <c r="BU30" s="652"/>
      <c r="BV30" s="652"/>
      <c r="BW30" s="652"/>
      <c r="BX30" s="588">
        <v>92.4</v>
      </c>
      <c r="BY30" s="652"/>
      <c r="BZ30" s="652"/>
      <c r="CA30" s="652"/>
      <c r="CB30" s="653"/>
      <c r="CD30" s="656"/>
      <c r="CE30" s="657"/>
      <c r="CF30" s="607" t="s">
        <v>288</v>
      </c>
      <c r="CG30" s="608"/>
      <c r="CH30" s="608"/>
      <c r="CI30" s="608"/>
      <c r="CJ30" s="608"/>
      <c r="CK30" s="608"/>
      <c r="CL30" s="608"/>
      <c r="CM30" s="608"/>
      <c r="CN30" s="608"/>
      <c r="CO30" s="608"/>
      <c r="CP30" s="608"/>
      <c r="CQ30" s="609"/>
      <c r="CR30" s="593">
        <v>2637116</v>
      </c>
      <c r="CS30" s="594"/>
      <c r="CT30" s="594"/>
      <c r="CU30" s="594"/>
      <c r="CV30" s="594"/>
      <c r="CW30" s="594"/>
      <c r="CX30" s="594"/>
      <c r="CY30" s="595"/>
      <c r="CZ30" s="627">
        <v>10.1</v>
      </c>
      <c r="DA30" s="628"/>
      <c r="DB30" s="628"/>
      <c r="DC30" s="629"/>
      <c r="DD30" s="602">
        <v>2552541</v>
      </c>
      <c r="DE30" s="594"/>
      <c r="DF30" s="594"/>
      <c r="DG30" s="594"/>
      <c r="DH30" s="594"/>
      <c r="DI30" s="594"/>
      <c r="DJ30" s="594"/>
      <c r="DK30" s="595"/>
      <c r="DL30" s="602">
        <v>2552541</v>
      </c>
      <c r="DM30" s="594"/>
      <c r="DN30" s="594"/>
      <c r="DO30" s="594"/>
      <c r="DP30" s="594"/>
      <c r="DQ30" s="594"/>
      <c r="DR30" s="594"/>
      <c r="DS30" s="594"/>
      <c r="DT30" s="594"/>
      <c r="DU30" s="594"/>
      <c r="DV30" s="595"/>
      <c r="DW30" s="598">
        <v>16</v>
      </c>
      <c r="DX30" s="623"/>
      <c r="DY30" s="623"/>
      <c r="DZ30" s="623"/>
      <c r="EA30" s="623"/>
      <c r="EB30" s="623"/>
      <c r="EC30" s="624"/>
    </row>
    <row r="31" spans="2:133" ht="11.25" customHeight="1" x14ac:dyDescent="0.15">
      <c r="B31" s="590" t="s">
        <v>289</v>
      </c>
      <c r="C31" s="591"/>
      <c r="D31" s="591"/>
      <c r="E31" s="591"/>
      <c r="F31" s="591"/>
      <c r="G31" s="591"/>
      <c r="H31" s="591"/>
      <c r="I31" s="591"/>
      <c r="J31" s="591"/>
      <c r="K31" s="591"/>
      <c r="L31" s="591"/>
      <c r="M31" s="591"/>
      <c r="N31" s="591"/>
      <c r="O31" s="591"/>
      <c r="P31" s="591"/>
      <c r="Q31" s="592"/>
      <c r="R31" s="593">
        <v>653224</v>
      </c>
      <c r="S31" s="594"/>
      <c r="T31" s="594"/>
      <c r="U31" s="594"/>
      <c r="V31" s="594"/>
      <c r="W31" s="594"/>
      <c r="X31" s="594"/>
      <c r="Y31" s="595"/>
      <c r="Z31" s="596">
        <v>2.4</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99.5</v>
      </c>
      <c r="BH31" s="625"/>
      <c r="BI31" s="625"/>
      <c r="BJ31" s="625"/>
      <c r="BK31" s="625"/>
      <c r="BL31" s="625"/>
      <c r="BM31" s="599">
        <v>97.4</v>
      </c>
      <c r="BN31" s="649"/>
      <c r="BO31" s="649"/>
      <c r="BP31" s="649"/>
      <c r="BQ31" s="650"/>
      <c r="BR31" s="648">
        <v>99.4</v>
      </c>
      <c r="BS31" s="625"/>
      <c r="BT31" s="625"/>
      <c r="BU31" s="625"/>
      <c r="BV31" s="625"/>
      <c r="BW31" s="625"/>
      <c r="BX31" s="599">
        <v>96.7</v>
      </c>
      <c r="BY31" s="649"/>
      <c r="BZ31" s="649"/>
      <c r="CA31" s="649"/>
      <c r="CB31" s="650"/>
      <c r="CD31" s="656"/>
      <c r="CE31" s="657"/>
      <c r="CF31" s="607" t="s">
        <v>292</v>
      </c>
      <c r="CG31" s="608"/>
      <c r="CH31" s="608"/>
      <c r="CI31" s="608"/>
      <c r="CJ31" s="608"/>
      <c r="CK31" s="608"/>
      <c r="CL31" s="608"/>
      <c r="CM31" s="608"/>
      <c r="CN31" s="608"/>
      <c r="CO31" s="608"/>
      <c r="CP31" s="608"/>
      <c r="CQ31" s="609"/>
      <c r="CR31" s="593">
        <v>212025</v>
      </c>
      <c r="CS31" s="625"/>
      <c r="CT31" s="625"/>
      <c r="CU31" s="625"/>
      <c r="CV31" s="625"/>
      <c r="CW31" s="625"/>
      <c r="CX31" s="625"/>
      <c r="CY31" s="626"/>
      <c r="CZ31" s="627">
        <v>0.8</v>
      </c>
      <c r="DA31" s="628"/>
      <c r="DB31" s="628"/>
      <c r="DC31" s="629"/>
      <c r="DD31" s="602">
        <v>211853</v>
      </c>
      <c r="DE31" s="625"/>
      <c r="DF31" s="625"/>
      <c r="DG31" s="625"/>
      <c r="DH31" s="625"/>
      <c r="DI31" s="625"/>
      <c r="DJ31" s="625"/>
      <c r="DK31" s="626"/>
      <c r="DL31" s="602">
        <v>211853</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293</v>
      </c>
      <c r="C32" s="591"/>
      <c r="D32" s="591"/>
      <c r="E32" s="591"/>
      <c r="F32" s="591"/>
      <c r="G32" s="591"/>
      <c r="H32" s="591"/>
      <c r="I32" s="591"/>
      <c r="J32" s="591"/>
      <c r="K32" s="591"/>
      <c r="L32" s="591"/>
      <c r="M32" s="591"/>
      <c r="N32" s="591"/>
      <c r="O32" s="591"/>
      <c r="P32" s="591"/>
      <c r="Q32" s="592"/>
      <c r="R32" s="593">
        <v>611255</v>
      </c>
      <c r="S32" s="594"/>
      <c r="T32" s="594"/>
      <c r="U32" s="594"/>
      <c r="V32" s="594"/>
      <c r="W32" s="594"/>
      <c r="X32" s="594"/>
      <c r="Y32" s="595"/>
      <c r="Z32" s="596">
        <v>2.2999999999999998</v>
      </c>
      <c r="AA32" s="596"/>
      <c r="AB32" s="596"/>
      <c r="AC32" s="596"/>
      <c r="AD32" s="597" t="s">
        <v>108</v>
      </c>
      <c r="AE32" s="597"/>
      <c r="AF32" s="597"/>
      <c r="AG32" s="597"/>
      <c r="AH32" s="597"/>
      <c r="AI32" s="597"/>
      <c r="AJ32" s="597"/>
      <c r="AK32" s="597"/>
      <c r="AL32" s="598" t="s">
        <v>108</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98.1</v>
      </c>
      <c r="BH32" s="661"/>
      <c r="BI32" s="661"/>
      <c r="BJ32" s="661"/>
      <c r="BK32" s="661"/>
      <c r="BL32" s="661"/>
      <c r="BM32" s="662">
        <v>88.7</v>
      </c>
      <c r="BN32" s="661"/>
      <c r="BO32" s="661"/>
      <c r="BP32" s="661"/>
      <c r="BQ32" s="663"/>
      <c r="BR32" s="660">
        <v>98</v>
      </c>
      <c r="BS32" s="661"/>
      <c r="BT32" s="661"/>
      <c r="BU32" s="661"/>
      <c r="BV32" s="661"/>
      <c r="BW32" s="661"/>
      <c r="BX32" s="662">
        <v>88.5</v>
      </c>
      <c r="BY32" s="661"/>
      <c r="BZ32" s="661"/>
      <c r="CA32" s="661"/>
      <c r="CB32" s="663"/>
      <c r="CD32" s="658"/>
      <c r="CE32" s="659"/>
      <c r="CF32" s="607" t="s">
        <v>295</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15">
      <c r="B33" s="590" t="s">
        <v>296</v>
      </c>
      <c r="C33" s="591"/>
      <c r="D33" s="591"/>
      <c r="E33" s="591"/>
      <c r="F33" s="591"/>
      <c r="G33" s="591"/>
      <c r="H33" s="591"/>
      <c r="I33" s="591"/>
      <c r="J33" s="591"/>
      <c r="K33" s="591"/>
      <c r="L33" s="591"/>
      <c r="M33" s="591"/>
      <c r="N33" s="591"/>
      <c r="O33" s="591"/>
      <c r="P33" s="591"/>
      <c r="Q33" s="592"/>
      <c r="R33" s="593">
        <v>3278200</v>
      </c>
      <c r="S33" s="594"/>
      <c r="T33" s="594"/>
      <c r="U33" s="594"/>
      <c r="V33" s="594"/>
      <c r="W33" s="594"/>
      <c r="X33" s="594"/>
      <c r="Y33" s="595"/>
      <c r="Z33" s="596">
        <v>12.1</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9757049</v>
      </c>
      <c r="CS33" s="625"/>
      <c r="CT33" s="625"/>
      <c r="CU33" s="625"/>
      <c r="CV33" s="625"/>
      <c r="CW33" s="625"/>
      <c r="CX33" s="625"/>
      <c r="CY33" s="626"/>
      <c r="CZ33" s="627">
        <v>37.200000000000003</v>
      </c>
      <c r="DA33" s="628"/>
      <c r="DB33" s="628"/>
      <c r="DC33" s="629"/>
      <c r="DD33" s="602">
        <v>8071818</v>
      </c>
      <c r="DE33" s="625"/>
      <c r="DF33" s="625"/>
      <c r="DG33" s="625"/>
      <c r="DH33" s="625"/>
      <c r="DI33" s="625"/>
      <c r="DJ33" s="625"/>
      <c r="DK33" s="626"/>
      <c r="DL33" s="602">
        <v>7271960</v>
      </c>
      <c r="DM33" s="625"/>
      <c r="DN33" s="625"/>
      <c r="DO33" s="625"/>
      <c r="DP33" s="625"/>
      <c r="DQ33" s="625"/>
      <c r="DR33" s="625"/>
      <c r="DS33" s="625"/>
      <c r="DT33" s="625"/>
      <c r="DU33" s="625"/>
      <c r="DV33" s="626"/>
      <c r="DW33" s="598">
        <v>45.5</v>
      </c>
      <c r="DX33" s="623"/>
      <c r="DY33" s="623"/>
      <c r="DZ33" s="623"/>
      <c r="EA33" s="623"/>
      <c r="EB33" s="623"/>
      <c r="EC33" s="624"/>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3227761</v>
      </c>
      <c r="CS34" s="594"/>
      <c r="CT34" s="594"/>
      <c r="CU34" s="594"/>
      <c r="CV34" s="594"/>
      <c r="CW34" s="594"/>
      <c r="CX34" s="594"/>
      <c r="CY34" s="595"/>
      <c r="CZ34" s="627">
        <v>12.3</v>
      </c>
      <c r="DA34" s="628"/>
      <c r="DB34" s="628"/>
      <c r="DC34" s="629"/>
      <c r="DD34" s="602">
        <v>2613698</v>
      </c>
      <c r="DE34" s="594"/>
      <c r="DF34" s="594"/>
      <c r="DG34" s="594"/>
      <c r="DH34" s="594"/>
      <c r="DI34" s="594"/>
      <c r="DJ34" s="594"/>
      <c r="DK34" s="595"/>
      <c r="DL34" s="602">
        <v>2501532</v>
      </c>
      <c r="DM34" s="594"/>
      <c r="DN34" s="594"/>
      <c r="DO34" s="594"/>
      <c r="DP34" s="594"/>
      <c r="DQ34" s="594"/>
      <c r="DR34" s="594"/>
      <c r="DS34" s="594"/>
      <c r="DT34" s="594"/>
      <c r="DU34" s="594"/>
      <c r="DV34" s="595"/>
      <c r="DW34" s="598">
        <v>15.6</v>
      </c>
      <c r="DX34" s="623"/>
      <c r="DY34" s="623"/>
      <c r="DZ34" s="623"/>
      <c r="EA34" s="623"/>
      <c r="EB34" s="623"/>
      <c r="EC34" s="624"/>
    </row>
    <row r="35" spans="2:133" ht="11.25" customHeight="1" x14ac:dyDescent="0.15">
      <c r="B35" s="590" t="s">
        <v>302</v>
      </c>
      <c r="C35" s="591"/>
      <c r="D35" s="591"/>
      <c r="E35" s="591"/>
      <c r="F35" s="591"/>
      <c r="G35" s="591"/>
      <c r="H35" s="591"/>
      <c r="I35" s="591"/>
      <c r="J35" s="591"/>
      <c r="K35" s="591"/>
      <c r="L35" s="591"/>
      <c r="M35" s="591"/>
      <c r="N35" s="591"/>
      <c r="O35" s="591"/>
      <c r="P35" s="591"/>
      <c r="Q35" s="592"/>
      <c r="R35" s="593">
        <v>1145200</v>
      </c>
      <c r="S35" s="594"/>
      <c r="T35" s="594"/>
      <c r="U35" s="594"/>
      <c r="V35" s="594"/>
      <c r="W35" s="594"/>
      <c r="X35" s="594"/>
      <c r="Y35" s="595"/>
      <c r="Z35" s="596">
        <v>4.2</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3568522</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22454</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515315</v>
      </c>
      <c r="CS35" s="625"/>
      <c r="CT35" s="625"/>
      <c r="CU35" s="625"/>
      <c r="CV35" s="625"/>
      <c r="CW35" s="625"/>
      <c r="CX35" s="625"/>
      <c r="CY35" s="626"/>
      <c r="CZ35" s="627">
        <v>2</v>
      </c>
      <c r="DA35" s="628"/>
      <c r="DB35" s="628"/>
      <c r="DC35" s="629"/>
      <c r="DD35" s="602">
        <v>385983</v>
      </c>
      <c r="DE35" s="625"/>
      <c r="DF35" s="625"/>
      <c r="DG35" s="625"/>
      <c r="DH35" s="625"/>
      <c r="DI35" s="625"/>
      <c r="DJ35" s="625"/>
      <c r="DK35" s="626"/>
      <c r="DL35" s="602">
        <v>356180</v>
      </c>
      <c r="DM35" s="625"/>
      <c r="DN35" s="625"/>
      <c r="DO35" s="625"/>
      <c r="DP35" s="625"/>
      <c r="DQ35" s="625"/>
      <c r="DR35" s="625"/>
      <c r="DS35" s="625"/>
      <c r="DT35" s="625"/>
      <c r="DU35" s="625"/>
      <c r="DV35" s="626"/>
      <c r="DW35" s="598">
        <v>2.2000000000000002</v>
      </c>
      <c r="DX35" s="623"/>
      <c r="DY35" s="623"/>
      <c r="DZ35" s="623"/>
      <c r="EA35" s="623"/>
      <c r="EB35" s="623"/>
      <c r="EC35" s="624"/>
    </row>
    <row r="36" spans="2:133" ht="11.25" customHeight="1" x14ac:dyDescent="0.15">
      <c r="B36" s="636" t="s">
        <v>306</v>
      </c>
      <c r="C36" s="637"/>
      <c r="D36" s="637"/>
      <c r="E36" s="637"/>
      <c r="F36" s="637"/>
      <c r="G36" s="637"/>
      <c r="H36" s="637"/>
      <c r="I36" s="637"/>
      <c r="J36" s="637"/>
      <c r="K36" s="637"/>
      <c r="L36" s="637"/>
      <c r="M36" s="637"/>
      <c r="N36" s="637"/>
      <c r="O36" s="637"/>
      <c r="P36" s="637"/>
      <c r="Q36" s="638"/>
      <c r="R36" s="665">
        <v>27088280</v>
      </c>
      <c r="S36" s="666"/>
      <c r="T36" s="666"/>
      <c r="U36" s="666"/>
      <c r="V36" s="666"/>
      <c r="W36" s="666"/>
      <c r="X36" s="666"/>
      <c r="Y36" s="667"/>
      <c r="Z36" s="668">
        <v>100</v>
      </c>
      <c r="AA36" s="668"/>
      <c r="AB36" s="668"/>
      <c r="AC36" s="668"/>
      <c r="AD36" s="669">
        <v>14850050</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672502</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-420445</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2454937</v>
      </c>
      <c r="CS36" s="594"/>
      <c r="CT36" s="594"/>
      <c r="CU36" s="594"/>
      <c r="CV36" s="594"/>
      <c r="CW36" s="594"/>
      <c r="CX36" s="594"/>
      <c r="CY36" s="595"/>
      <c r="CZ36" s="627">
        <v>9.4</v>
      </c>
      <c r="DA36" s="628"/>
      <c r="DB36" s="628"/>
      <c r="DC36" s="629"/>
      <c r="DD36" s="602">
        <v>2275260</v>
      </c>
      <c r="DE36" s="594"/>
      <c r="DF36" s="594"/>
      <c r="DG36" s="594"/>
      <c r="DH36" s="594"/>
      <c r="DI36" s="594"/>
      <c r="DJ36" s="594"/>
      <c r="DK36" s="595"/>
      <c r="DL36" s="602">
        <v>1926698</v>
      </c>
      <c r="DM36" s="594"/>
      <c r="DN36" s="594"/>
      <c r="DO36" s="594"/>
      <c r="DP36" s="594"/>
      <c r="DQ36" s="594"/>
      <c r="DR36" s="594"/>
      <c r="DS36" s="594"/>
      <c r="DT36" s="594"/>
      <c r="DU36" s="594"/>
      <c r="DV36" s="595"/>
      <c r="DW36" s="598">
        <v>12</v>
      </c>
      <c r="DX36" s="623"/>
      <c r="DY36" s="623"/>
      <c r="DZ36" s="623"/>
      <c r="EA36" s="623"/>
      <c r="EB36" s="623"/>
      <c r="EC36" s="624"/>
    </row>
    <row r="37" spans="2:133" ht="11.25" customHeight="1" x14ac:dyDescent="0.15">
      <c r="AQ37" s="672" t="s">
        <v>310</v>
      </c>
      <c r="AR37" s="673"/>
      <c r="AS37" s="673"/>
      <c r="AT37" s="673"/>
      <c r="AU37" s="673"/>
      <c r="AV37" s="673"/>
      <c r="AW37" s="673"/>
      <c r="AX37" s="673"/>
      <c r="AY37" s="674"/>
      <c r="AZ37" s="593">
        <v>482000</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9483</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727807</v>
      </c>
      <c r="CS37" s="625"/>
      <c r="CT37" s="625"/>
      <c r="CU37" s="625"/>
      <c r="CV37" s="625"/>
      <c r="CW37" s="625"/>
      <c r="CX37" s="625"/>
      <c r="CY37" s="626"/>
      <c r="CZ37" s="627">
        <v>2.8</v>
      </c>
      <c r="DA37" s="628"/>
      <c r="DB37" s="628"/>
      <c r="DC37" s="629"/>
      <c r="DD37" s="602">
        <v>727807</v>
      </c>
      <c r="DE37" s="625"/>
      <c r="DF37" s="625"/>
      <c r="DG37" s="625"/>
      <c r="DH37" s="625"/>
      <c r="DI37" s="625"/>
      <c r="DJ37" s="625"/>
      <c r="DK37" s="626"/>
      <c r="DL37" s="602">
        <v>710984</v>
      </c>
      <c r="DM37" s="625"/>
      <c r="DN37" s="625"/>
      <c r="DO37" s="625"/>
      <c r="DP37" s="625"/>
      <c r="DQ37" s="625"/>
      <c r="DR37" s="625"/>
      <c r="DS37" s="625"/>
      <c r="DT37" s="625"/>
      <c r="DU37" s="625"/>
      <c r="DV37" s="626"/>
      <c r="DW37" s="598">
        <v>4.4000000000000004</v>
      </c>
      <c r="DX37" s="623"/>
      <c r="DY37" s="623"/>
      <c r="DZ37" s="623"/>
      <c r="EA37" s="623"/>
      <c r="EB37" s="623"/>
      <c r="EC37" s="624"/>
    </row>
    <row r="38" spans="2:133" ht="11.25" customHeight="1" x14ac:dyDescent="0.15">
      <c r="AQ38" s="672" t="s">
        <v>313</v>
      </c>
      <c r="AR38" s="673"/>
      <c r="AS38" s="673"/>
      <c r="AT38" s="673"/>
      <c r="AU38" s="673"/>
      <c r="AV38" s="673"/>
      <c r="AW38" s="673"/>
      <c r="AX38" s="673"/>
      <c r="AY38" s="674"/>
      <c r="AZ38" s="593">
        <v>26424</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16051</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2867972</v>
      </c>
      <c r="CS38" s="594"/>
      <c r="CT38" s="594"/>
      <c r="CU38" s="594"/>
      <c r="CV38" s="594"/>
      <c r="CW38" s="594"/>
      <c r="CX38" s="594"/>
      <c r="CY38" s="595"/>
      <c r="CZ38" s="627">
        <v>10.9</v>
      </c>
      <c r="DA38" s="628"/>
      <c r="DB38" s="628"/>
      <c r="DC38" s="629"/>
      <c r="DD38" s="602">
        <v>2580087</v>
      </c>
      <c r="DE38" s="594"/>
      <c r="DF38" s="594"/>
      <c r="DG38" s="594"/>
      <c r="DH38" s="594"/>
      <c r="DI38" s="594"/>
      <c r="DJ38" s="594"/>
      <c r="DK38" s="595"/>
      <c r="DL38" s="602">
        <v>2487550</v>
      </c>
      <c r="DM38" s="594"/>
      <c r="DN38" s="594"/>
      <c r="DO38" s="594"/>
      <c r="DP38" s="594"/>
      <c r="DQ38" s="594"/>
      <c r="DR38" s="594"/>
      <c r="DS38" s="594"/>
      <c r="DT38" s="594"/>
      <c r="DU38" s="594"/>
      <c r="DV38" s="595"/>
      <c r="DW38" s="598">
        <v>15.6</v>
      </c>
      <c r="DX38" s="623"/>
      <c r="DY38" s="623"/>
      <c r="DZ38" s="623"/>
      <c r="EA38" s="623"/>
      <c r="EB38" s="623"/>
      <c r="EC38" s="624"/>
    </row>
    <row r="39" spans="2:133" ht="11.25" customHeight="1" x14ac:dyDescent="0.15">
      <c r="AQ39" s="672" t="s">
        <v>316</v>
      </c>
      <c r="AR39" s="673"/>
      <c r="AS39" s="673"/>
      <c r="AT39" s="673"/>
      <c r="AU39" s="673"/>
      <c r="AV39" s="673"/>
      <c r="AW39" s="673"/>
      <c r="AX39" s="673"/>
      <c r="AY39" s="674"/>
      <c r="AZ39" s="593">
        <v>1624</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84</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584648</v>
      </c>
      <c r="CS39" s="625"/>
      <c r="CT39" s="625"/>
      <c r="CU39" s="625"/>
      <c r="CV39" s="625"/>
      <c r="CW39" s="625"/>
      <c r="CX39" s="625"/>
      <c r="CY39" s="626"/>
      <c r="CZ39" s="627">
        <v>2.2000000000000002</v>
      </c>
      <c r="DA39" s="628"/>
      <c r="DB39" s="628"/>
      <c r="DC39" s="629"/>
      <c r="DD39" s="602">
        <v>201218</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695734</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93</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106416</v>
      </c>
      <c r="CS40" s="594"/>
      <c r="CT40" s="594"/>
      <c r="CU40" s="594"/>
      <c r="CV40" s="594"/>
      <c r="CW40" s="594"/>
      <c r="CX40" s="594"/>
      <c r="CY40" s="595"/>
      <c r="CZ40" s="627">
        <v>0.4</v>
      </c>
      <c r="DA40" s="628"/>
      <c r="DB40" s="628"/>
      <c r="DC40" s="629"/>
      <c r="DD40" s="602">
        <v>15572</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1690238</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307</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4634365</v>
      </c>
      <c r="CS42" s="594"/>
      <c r="CT42" s="594"/>
      <c r="CU42" s="594"/>
      <c r="CV42" s="594"/>
      <c r="CW42" s="594"/>
      <c r="CX42" s="594"/>
      <c r="CY42" s="595"/>
      <c r="CZ42" s="627">
        <v>17.7</v>
      </c>
      <c r="DA42" s="676"/>
      <c r="DB42" s="676"/>
      <c r="DC42" s="677"/>
      <c r="DD42" s="602">
        <v>1536544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105314</v>
      </c>
      <c r="CS43" s="625"/>
      <c r="CT43" s="625"/>
      <c r="CU43" s="625"/>
      <c r="CV43" s="625"/>
      <c r="CW43" s="625"/>
      <c r="CX43" s="625"/>
      <c r="CY43" s="626"/>
      <c r="CZ43" s="627">
        <v>0.4</v>
      </c>
      <c r="DA43" s="628"/>
      <c r="DB43" s="628"/>
      <c r="DC43" s="629"/>
      <c r="DD43" s="602">
        <v>105269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330</v>
      </c>
      <c r="CD44" s="699" t="s">
        <v>283</v>
      </c>
      <c r="CE44" s="700"/>
      <c r="CF44" s="590" t="s">
        <v>331</v>
      </c>
      <c r="CG44" s="591"/>
      <c r="CH44" s="591"/>
      <c r="CI44" s="591"/>
      <c r="CJ44" s="591"/>
      <c r="CK44" s="591"/>
      <c r="CL44" s="591"/>
      <c r="CM44" s="591"/>
      <c r="CN44" s="591"/>
      <c r="CO44" s="591"/>
      <c r="CP44" s="591"/>
      <c r="CQ44" s="592"/>
      <c r="CR44" s="593">
        <v>4630898</v>
      </c>
      <c r="CS44" s="594"/>
      <c r="CT44" s="594"/>
      <c r="CU44" s="594"/>
      <c r="CV44" s="594"/>
      <c r="CW44" s="594"/>
      <c r="CX44" s="594"/>
      <c r="CY44" s="595"/>
      <c r="CZ44" s="627">
        <v>17.600000000000001</v>
      </c>
      <c r="DA44" s="676"/>
      <c r="DB44" s="676"/>
      <c r="DC44" s="677"/>
      <c r="DD44" s="602">
        <v>1533077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332</v>
      </c>
      <c r="CG45" s="591"/>
      <c r="CH45" s="591"/>
      <c r="CI45" s="591"/>
      <c r="CJ45" s="591"/>
      <c r="CK45" s="591"/>
      <c r="CL45" s="591"/>
      <c r="CM45" s="591"/>
      <c r="CN45" s="591"/>
      <c r="CO45" s="591"/>
      <c r="CP45" s="591"/>
      <c r="CQ45" s="592"/>
      <c r="CR45" s="593">
        <v>1794115</v>
      </c>
      <c r="CS45" s="625"/>
      <c r="CT45" s="625"/>
      <c r="CU45" s="625"/>
      <c r="CV45" s="625"/>
      <c r="CW45" s="625"/>
      <c r="CX45" s="625"/>
      <c r="CY45" s="626"/>
      <c r="CZ45" s="627">
        <v>6.8</v>
      </c>
      <c r="DA45" s="628"/>
      <c r="DB45" s="628"/>
      <c r="DC45" s="629"/>
      <c r="DD45" s="602">
        <v>118842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333</v>
      </c>
      <c r="CG46" s="591"/>
      <c r="CH46" s="591"/>
      <c r="CI46" s="591"/>
      <c r="CJ46" s="591"/>
      <c r="CK46" s="591"/>
      <c r="CL46" s="591"/>
      <c r="CM46" s="591"/>
      <c r="CN46" s="591"/>
      <c r="CO46" s="591"/>
      <c r="CP46" s="591"/>
      <c r="CQ46" s="592"/>
      <c r="CR46" s="593">
        <v>2781358</v>
      </c>
      <c r="CS46" s="594"/>
      <c r="CT46" s="594"/>
      <c r="CU46" s="594"/>
      <c r="CV46" s="594"/>
      <c r="CW46" s="594"/>
      <c r="CX46" s="594"/>
      <c r="CY46" s="595"/>
      <c r="CZ46" s="627">
        <v>10.6</v>
      </c>
      <c r="DA46" s="676"/>
      <c r="DB46" s="676"/>
      <c r="DC46" s="677"/>
      <c r="DD46" s="602">
        <v>1371210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334</v>
      </c>
      <c r="CG47" s="591"/>
      <c r="CH47" s="591"/>
      <c r="CI47" s="591"/>
      <c r="CJ47" s="591"/>
      <c r="CK47" s="591"/>
      <c r="CL47" s="591"/>
      <c r="CM47" s="591"/>
      <c r="CN47" s="591"/>
      <c r="CO47" s="591"/>
      <c r="CP47" s="591"/>
      <c r="CQ47" s="592"/>
      <c r="CR47" s="593">
        <v>3467</v>
      </c>
      <c r="CS47" s="625"/>
      <c r="CT47" s="625"/>
      <c r="CU47" s="625"/>
      <c r="CV47" s="625"/>
      <c r="CW47" s="625"/>
      <c r="CX47" s="625"/>
      <c r="CY47" s="626"/>
      <c r="CZ47" s="627">
        <v>0</v>
      </c>
      <c r="DA47" s="628"/>
      <c r="DB47" s="628"/>
      <c r="DC47" s="629"/>
      <c r="DD47" s="602">
        <v>3467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335</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336</v>
      </c>
      <c r="CE49" s="637"/>
      <c r="CF49" s="637"/>
      <c r="CG49" s="637"/>
      <c r="CH49" s="637"/>
      <c r="CI49" s="637"/>
      <c r="CJ49" s="637"/>
      <c r="CK49" s="637"/>
      <c r="CL49" s="637"/>
      <c r="CM49" s="637"/>
      <c r="CN49" s="637"/>
      <c r="CO49" s="637"/>
      <c r="CP49" s="637"/>
      <c r="CQ49" s="638"/>
      <c r="CR49" s="665">
        <v>26238899</v>
      </c>
      <c r="CS49" s="661"/>
      <c r="CT49" s="661"/>
      <c r="CU49" s="661"/>
      <c r="CV49" s="661"/>
      <c r="CW49" s="661"/>
      <c r="CX49" s="661"/>
      <c r="CY49" s="688"/>
      <c r="CZ49" s="689">
        <v>100</v>
      </c>
      <c r="DA49" s="690"/>
      <c r="DB49" s="690"/>
      <c r="DC49" s="691"/>
      <c r="DD49" s="692">
        <v>17933164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60" zoomScaleNormal="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359</v>
      </c>
      <c r="C7" s="720"/>
      <c r="D7" s="720"/>
      <c r="E7" s="720"/>
      <c r="F7" s="720"/>
      <c r="G7" s="720"/>
      <c r="H7" s="720"/>
      <c r="I7" s="720"/>
      <c r="J7" s="720"/>
      <c r="K7" s="720"/>
      <c r="L7" s="720"/>
      <c r="M7" s="720"/>
      <c r="N7" s="720"/>
      <c r="O7" s="720"/>
      <c r="P7" s="721"/>
      <c r="Q7" s="722">
        <v>26987</v>
      </c>
      <c r="R7" s="723"/>
      <c r="S7" s="723"/>
      <c r="T7" s="723"/>
      <c r="U7" s="723"/>
      <c r="V7" s="723">
        <v>26142</v>
      </c>
      <c r="W7" s="723"/>
      <c r="X7" s="723"/>
      <c r="Y7" s="723"/>
      <c r="Z7" s="723"/>
      <c r="AA7" s="723">
        <v>845</v>
      </c>
      <c r="AB7" s="723"/>
      <c r="AC7" s="723"/>
      <c r="AD7" s="723"/>
      <c r="AE7" s="724"/>
      <c r="AF7" s="725">
        <v>815</v>
      </c>
      <c r="AG7" s="726"/>
      <c r="AH7" s="726"/>
      <c r="AI7" s="726"/>
      <c r="AJ7" s="727"/>
      <c r="AK7" s="762">
        <v>1107</v>
      </c>
      <c r="AL7" s="763"/>
      <c r="AM7" s="763"/>
      <c r="AN7" s="763"/>
      <c r="AO7" s="763"/>
      <c r="AP7" s="763">
        <v>26996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550</v>
      </c>
      <c r="BS7" s="766" t="s">
        <v>548</v>
      </c>
      <c r="BT7" s="767"/>
      <c r="BU7" s="767"/>
      <c r="BV7" s="767"/>
      <c r="BW7" s="767"/>
      <c r="BX7" s="767"/>
      <c r="BY7" s="767"/>
      <c r="BZ7" s="767"/>
      <c r="CA7" s="767"/>
      <c r="CB7" s="767"/>
      <c r="CC7" s="767"/>
      <c r="CD7" s="767"/>
      <c r="CE7" s="767"/>
      <c r="CF7" s="767"/>
      <c r="CG7" s="768"/>
      <c r="CH7" s="759">
        <v>-8</v>
      </c>
      <c r="CI7" s="760"/>
      <c r="CJ7" s="760"/>
      <c r="CK7" s="760"/>
      <c r="CL7" s="761"/>
      <c r="CM7" s="759">
        <v>-463</v>
      </c>
      <c r="CN7" s="760"/>
      <c r="CO7" s="760"/>
      <c r="CP7" s="760"/>
      <c r="CQ7" s="761"/>
      <c r="CR7" s="759">
        <v>5</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542</v>
      </c>
      <c r="DM7" s="760"/>
      <c r="DN7" s="760"/>
      <c r="DO7" s="760"/>
      <c r="DP7" s="761"/>
      <c r="DQ7" s="759">
        <v>482</v>
      </c>
      <c r="DR7" s="760"/>
      <c r="DS7" s="760"/>
      <c r="DT7" s="760"/>
      <c r="DU7" s="761"/>
      <c r="DV7" s="740"/>
      <c r="DW7" s="741"/>
      <c r="DX7" s="741"/>
      <c r="DY7" s="741"/>
      <c r="DZ7" s="742"/>
      <c r="EA7" s="205"/>
    </row>
    <row r="8" spans="1:131" s="206" customFormat="1" ht="26.25" customHeight="1" x14ac:dyDescent="0.15">
      <c r="A8" s="212">
        <v>2</v>
      </c>
      <c r="B8" s="743" t="s">
        <v>360</v>
      </c>
      <c r="C8" s="744"/>
      <c r="D8" s="744"/>
      <c r="E8" s="744"/>
      <c r="F8" s="744"/>
      <c r="G8" s="744"/>
      <c r="H8" s="744"/>
      <c r="I8" s="744"/>
      <c r="J8" s="744"/>
      <c r="K8" s="744"/>
      <c r="L8" s="744"/>
      <c r="M8" s="744"/>
      <c r="N8" s="744"/>
      <c r="O8" s="744"/>
      <c r="P8" s="745"/>
      <c r="Q8" s="746">
        <v>191</v>
      </c>
      <c r="R8" s="747"/>
      <c r="S8" s="747"/>
      <c r="T8" s="747"/>
      <c r="U8" s="747"/>
      <c r="V8" s="747">
        <v>187</v>
      </c>
      <c r="W8" s="747"/>
      <c r="X8" s="747"/>
      <c r="Y8" s="747"/>
      <c r="Z8" s="747"/>
      <c r="AA8" s="747">
        <v>4</v>
      </c>
      <c r="AB8" s="747"/>
      <c r="AC8" s="747"/>
      <c r="AD8" s="747"/>
      <c r="AE8" s="748"/>
      <c r="AF8" s="749">
        <v>4</v>
      </c>
      <c r="AG8" s="750"/>
      <c r="AH8" s="750"/>
      <c r="AI8" s="750"/>
      <c r="AJ8" s="751"/>
      <c r="AK8" s="752">
        <v>32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-13</v>
      </c>
      <c r="CI8" s="770"/>
      <c r="CJ8" s="770"/>
      <c r="CK8" s="770"/>
      <c r="CL8" s="771"/>
      <c r="CM8" s="769">
        <v>235</v>
      </c>
      <c r="CN8" s="770"/>
      <c r="CO8" s="770"/>
      <c r="CP8" s="770"/>
      <c r="CQ8" s="771"/>
      <c r="CR8" s="769">
        <v>200</v>
      </c>
      <c r="CS8" s="770"/>
      <c r="CT8" s="770"/>
      <c r="CU8" s="770"/>
      <c r="CV8" s="771"/>
      <c r="CW8" s="769" t="s">
        <v>542</v>
      </c>
      <c r="CX8" s="770"/>
      <c r="CY8" s="770"/>
      <c r="CZ8" s="770"/>
      <c r="DA8" s="771"/>
      <c r="DB8" s="769" t="s">
        <v>542</v>
      </c>
      <c r="DC8" s="770"/>
      <c r="DD8" s="770"/>
      <c r="DE8" s="770"/>
      <c r="DF8" s="771"/>
      <c r="DG8" s="769" t="s">
        <v>542</v>
      </c>
      <c r="DH8" s="770"/>
      <c r="DI8" s="770"/>
      <c r="DJ8" s="770"/>
      <c r="DK8" s="771"/>
      <c r="DL8" s="769" t="s">
        <v>542</v>
      </c>
      <c r="DM8" s="770"/>
      <c r="DN8" s="770"/>
      <c r="DO8" s="770"/>
      <c r="DP8" s="771"/>
      <c r="DQ8" s="769" t="s">
        <v>542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27146</v>
      </c>
      <c r="R23" s="782"/>
      <c r="S23" s="782"/>
      <c r="T23" s="782"/>
      <c r="U23" s="782"/>
      <c r="V23" s="782">
        <v>26297</v>
      </c>
      <c r="W23" s="782"/>
      <c r="X23" s="782"/>
      <c r="Y23" s="782"/>
      <c r="Z23" s="782"/>
      <c r="AA23" s="782">
        <v>849</v>
      </c>
      <c r="AB23" s="782"/>
      <c r="AC23" s="782"/>
      <c r="AD23" s="782"/>
      <c r="AE23" s="783"/>
      <c r="AF23" s="784">
        <v>819</v>
      </c>
      <c r="AG23" s="782"/>
      <c r="AH23" s="782"/>
      <c r="AI23" s="782"/>
      <c r="AJ23" s="785"/>
      <c r="AK23" s="786"/>
      <c r="AL23" s="787"/>
      <c r="AM23" s="787"/>
      <c r="AN23" s="787"/>
      <c r="AO23" s="787"/>
      <c r="AP23" s="782">
        <v>26996</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342</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8056</v>
      </c>
      <c r="R28" s="811"/>
      <c r="S28" s="811"/>
      <c r="T28" s="811"/>
      <c r="U28" s="811"/>
      <c r="V28" s="811">
        <v>8033</v>
      </c>
      <c r="W28" s="811"/>
      <c r="X28" s="811"/>
      <c r="Y28" s="811"/>
      <c r="Z28" s="811"/>
      <c r="AA28" s="811">
        <v>22</v>
      </c>
      <c r="AB28" s="811"/>
      <c r="AC28" s="811"/>
      <c r="AD28" s="811"/>
      <c r="AE28" s="812"/>
      <c r="AF28" s="813">
        <v>22</v>
      </c>
      <c r="AG28" s="811"/>
      <c r="AH28" s="811"/>
      <c r="AI28" s="811"/>
      <c r="AJ28" s="814"/>
      <c r="AK28" s="815">
        <v>600</v>
      </c>
      <c r="AL28" s="806"/>
      <c r="AM28" s="806"/>
      <c r="AN28" s="806"/>
      <c r="AO28" s="806"/>
      <c r="AP28" s="806" t="s">
        <v>542</v>
      </c>
      <c r="AQ28" s="806"/>
      <c r="AR28" s="806"/>
      <c r="AS28" s="806"/>
      <c r="AT28" s="806"/>
      <c r="AU28" s="806" t="s">
        <v>542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683</v>
      </c>
      <c r="R29" s="747"/>
      <c r="S29" s="747"/>
      <c r="T29" s="747"/>
      <c r="U29" s="747"/>
      <c r="V29" s="747">
        <v>680</v>
      </c>
      <c r="W29" s="747"/>
      <c r="X29" s="747"/>
      <c r="Y29" s="747"/>
      <c r="Z29" s="747"/>
      <c r="AA29" s="747">
        <v>2</v>
      </c>
      <c r="AB29" s="747"/>
      <c r="AC29" s="747"/>
      <c r="AD29" s="747"/>
      <c r="AE29" s="748"/>
      <c r="AF29" s="749">
        <v>2</v>
      </c>
      <c r="AG29" s="750"/>
      <c r="AH29" s="750"/>
      <c r="AI29" s="750"/>
      <c r="AJ29" s="751"/>
      <c r="AK29" s="818">
        <v>201</v>
      </c>
      <c r="AL29" s="819"/>
      <c r="AM29" s="819"/>
      <c r="AN29" s="819"/>
      <c r="AO29" s="819"/>
      <c r="AP29" s="819" t="s">
        <v>542</v>
      </c>
      <c r="AQ29" s="819"/>
      <c r="AR29" s="819"/>
      <c r="AS29" s="819"/>
      <c r="AT29" s="819"/>
      <c r="AU29" s="819" t="s">
        <v>542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5640</v>
      </c>
      <c r="R30" s="747"/>
      <c r="S30" s="747"/>
      <c r="T30" s="747"/>
      <c r="U30" s="747"/>
      <c r="V30" s="747">
        <v>5562</v>
      </c>
      <c r="W30" s="747"/>
      <c r="X30" s="747"/>
      <c r="Y30" s="747"/>
      <c r="Z30" s="747"/>
      <c r="AA30" s="747">
        <v>77</v>
      </c>
      <c r="AB30" s="747"/>
      <c r="AC30" s="747"/>
      <c r="AD30" s="747"/>
      <c r="AE30" s="748"/>
      <c r="AF30" s="749">
        <v>77</v>
      </c>
      <c r="AG30" s="750"/>
      <c r="AH30" s="750"/>
      <c r="AI30" s="750"/>
      <c r="AJ30" s="751"/>
      <c r="AK30" s="818">
        <v>766</v>
      </c>
      <c r="AL30" s="819"/>
      <c r="AM30" s="819"/>
      <c r="AN30" s="819"/>
      <c r="AO30" s="819"/>
      <c r="AP30" s="819" t="s">
        <v>542</v>
      </c>
      <c r="AQ30" s="819"/>
      <c r="AR30" s="819"/>
      <c r="AS30" s="819"/>
      <c r="AT30" s="819"/>
      <c r="AU30" s="819" t="s">
        <v>542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1251</v>
      </c>
      <c r="R31" s="747"/>
      <c r="S31" s="747"/>
      <c r="T31" s="747"/>
      <c r="U31" s="747"/>
      <c r="V31" s="747">
        <v>1218</v>
      </c>
      <c r="W31" s="747"/>
      <c r="X31" s="747"/>
      <c r="Y31" s="747"/>
      <c r="Z31" s="747"/>
      <c r="AA31" s="747">
        <v>33</v>
      </c>
      <c r="AB31" s="747"/>
      <c r="AC31" s="747"/>
      <c r="AD31" s="747"/>
      <c r="AE31" s="748"/>
      <c r="AF31" s="749">
        <v>2031</v>
      </c>
      <c r="AG31" s="750"/>
      <c r="AH31" s="750"/>
      <c r="AI31" s="750"/>
      <c r="AJ31" s="751"/>
      <c r="AK31" s="818">
        <v>26</v>
      </c>
      <c r="AL31" s="819"/>
      <c r="AM31" s="819"/>
      <c r="AN31" s="819"/>
      <c r="AO31" s="819"/>
      <c r="AP31" s="819">
        <v>6745</v>
      </c>
      <c r="AQ31" s="819"/>
      <c r="AR31" s="819"/>
      <c r="AS31" s="819"/>
      <c r="AT31" s="819"/>
      <c r="AU31" s="819">
        <v>364</v>
      </c>
      <c r="AV31" s="819"/>
      <c r="AW31" s="819"/>
      <c r="AX31" s="819"/>
      <c r="AY31" s="819"/>
      <c r="AZ31" s="820"/>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2686</v>
      </c>
      <c r="R32" s="747"/>
      <c r="S32" s="747"/>
      <c r="T32" s="747"/>
      <c r="U32" s="747"/>
      <c r="V32" s="747">
        <v>2699</v>
      </c>
      <c r="W32" s="747"/>
      <c r="X32" s="747"/>
      <c r="Y32" s="747"/>
      <c r="Z32" s="747"/>
      <c r="AA32" s="747">
        <v>-13</v>
      </c>
      <c r="AB32" s="747"/>
      <c r="AC32" s="747"/>
      <c r="AD32" s="747"/>
      <c r="AE32" s="748"/>
      <c r="AF32" s="749">
        <v>290</v>
      </c>
      <c r="AG32" s="750"/>
      <c r="AH32" s="750"/>
      <c r="AI32" s="750"/>
      <c r="AJ32" s="751"/>
      <c r="AK32" s="818">
        <v>673</v>
      </c>
      <c r="AL32" s="819"/>
      <c r="AM32" s="819"/>
      <c r="AN32" s="819"/>
      <c r="AO32" s="819"/>
      <c r="AP32" s="819">
        <v>1751</v>
      </c>
      <c r="AQ32" s="819"/>
      <c r="AR32" s="819"/>
      <c r="AS32" s="819"/>
      <c r="AT32" s="819"/>
      <c r="AU32" s="819">
        <v>979</v>
      </c>
      <c r="AV32" s="819"/>
      <c r="AW32" s="819"/>
      <c r="AX32" s="819"/>
      <c r="AY32" s="819"/>
      <c r="AZ32" s="820"/>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41</v>
      </c>
      <c r="R33" s="747"/>
      <c r="S33" s="747"/>
      <c r="T33" s="747"/>
      <c r="U33" s="747"/>
      <c r="V33" s="747">
        <v>47</v>
      </c>
      <c r="W33" s="747"/>
      <c r="X33" s="747"/>
      <c r="Y33" s="747"/>
      <c r="Z33" s="747"/>
      <c r="AA33" s="747">
        <v>-5</v>
      </c>
      <c r="AB33" s="747"/>
      <c r="AC33" s="747"/>
      <c r="AD33" s="747"/>
      <c r="AE33" s="748"/>
      <c r="AF33" s="749">
        <v>33</v>
      </c>
      <c r="AG33" s="750"/>
      <c r="AH33" s="750"/>
      <c r="AI33" s="750"/>
      <c r="AJ33" s="751"/>
      <c r="AK33" s="818">
        <v>2</v>
      </c>
      <c r="AL33" s="819"/>
      <c r="AM33" s="819"/>
      <c r="AN33" s="819"/>
      <c r="AO33" s="819"/>
      <c r="AP33" s="819" t="s">
        <v>542</v>
      </c>
      <c r="AQ33" s="819"/>
      <c r="AR33" s="819"/>
      <c r="AS33" s="819"/>
      <c r="AT33" s="819"/>
      <c r="AU33" s="819" t="s">
        <v>542</v>
      </c>
      <c r="AV33" s="819"/>
      <c r="AW33" s="819"/>
      <c r="AX33" s="819"/>
      <c r="AY33" s="819"/>
      <c r="AZ33" s="820"/>
      <c r="BA33" s="820"/>
      <c r="BB33" s="820"/>
      <c r="BC33" s="820"/>
      <c r="BD33" s="820"/>
      <c r="BE33" s="816" t="s">
        <v>379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1184</v>
      </c>
      <c r="R34" s="747"/>
      <c r="S34" s="747"/>
      <c r="T34" s="747"/>
      <c r="U34" s="747"/>
      <c r="V34" s="747">
        <v>1170</v>
      </c>
      <c r="W34" s="747"/>
      <c r="X34" s="747"/>
      <c r="Y34" s="747"/>
      <c r="Z34" s="747"/>
      <c r="AA34" s="747">
        <v>13</v>
      </c>
      <c r="AB34" s="747"/>
      <c r="AC34" s="747"/>
      <c r="AD34" s="747"/>
      <c r="AE34" s="748"/>
      <c r="AF34" s="749">
        <v>6</v>
      </c>
      <c r="AG34" s="750"/>
      <c r="AH34" s="750"/>
      <c r="AI34" s="750"/>
      <c r="AJ34" s="751"/>
      <c r="AK34" s="818">
        <v>482</v>
      </c>
      <c r="AL34" s="819"/>
      <c r="AM34" s="819"/>
      <c r="AN34" s="819"/>
      <c r="AO34" s="819"/>
      <c r="AP34" s="819">
        <v>5708</v>
      </c>
      <c r="AQ34" s="819"/>
      <c r="AR34" s="819"/>
      <c r="AS34" s="819"/>
      <c r="AT34" s="819"/>
      <c r="AU34" s="819">
        <v>5502</v>
      </c>
      <c r="AV34" s="819"/>
      <c r="AW34" s="819"/>
      <c r="AX34" s="819"/>
      <c r="AY34" s="819"/>
      <c r="AZ34" s="820"/>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2461</v>
      </c>
      <c r="AG63" s="830"/>
      <c r="AH63" s="830"/>
      <c r="AI63" s="830"/>
      <c r="AJ63" s="831"/>
      <c r="AK63" s="832"/>
      <c r="AL63" s="827"/>
      <c r="AM63" s="827"/>
      <c r="AN63" s="827"/>
      <c r="AO63" s="827"/>
      <c r="AP63" s="830">
        <v>14204</v>
      </c>
      <c r="AQ63" s="830"/>
      <c r="AR63" s="830"/>
      <c r="AS63" s="830"/>
      <c r="AT63" s="830"/>
      <c r="AU63" s="830">
        <v>6845</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5488</v>
      </c>
      <c r="R68" s="854"/>
      <c r="S68" s="854"/>
      <c r="T68" s="854"/>
      <c r="U68" s="854"/>
      <c r="V68" s="854">
        <v>5432</v>
      </c>
      <c r="W68" s="854"/>
      <c r="X68" s="854"/>
      <c r="Y68" s="854"/>
      <c r="Z68" s="854"/>
      <c r="AA68" s="854">
        <v>56</v>
      </c>
      <c r="AB68" s="854"/>
      <c r="AC68" s="854"/>
      <c r="AD68" s="854"/>
      <c r="AE68" s="854"/>
      <c r="AF68" s="854">
        <v>56</v>
      </c>
      <c r="AG68" s="854"/>
      <c r="AH68" s="854"/>
      <c r="AI68" s="854"/>
      <c r="AJ68" s="854"/>
      <c r="AK68" s="854" t="s">
        <v>542</v>
      </c>
      <c r="AL68" s="854"/>
      <c r="AM68" s="854"/>
      <c r="AN68" s="854"/>
      <c r="AO68" s="854"/>
      <c r="AP68" s="854">
        <v>1627</v>
      </c>
      <c r="AQ68" s="854"/>
      <c r="AR68" s="854"/>
      <c r="AS68" s="854"/>
      <c r="AT68" s="854"/>
      <c r="AU68" s="854">
        <v>278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8206</v>
      </c>
      <c r="R69" s="819"/>
      <c r="S69" s="819"/>
      <c r="T69" s="819"/>
      <c r="U69" s="819"/>
      <c r="V69" s="819">
        <v>7544</v>
      </c>
      <c r="W69" s="819"/>
      <c r="X69" s="819"/>
      <c r="Y69" s="819"/>
      <c r="Z69" s="819"/>
      <c r="AA69" s="819">
        <v>662</v>
      </c>
      <c r="AB69" s="819"/>
      <c r="AC69" s="819"/>
      <c r="AD69" s="819"/>
      <c r="AE69" s="819"/>
      <c r="AF69" s="819">
        <v>662</v>
      </c>
      <c r="AG69" s="819"/>
      <c r="AH69" s="819"/>
      <c r="AI69" s="819"/>
      <c r="AJ69" s="819"/>
      <c r="AK69" s="819">
        <v>1650</v>
      </c>
      <c r="AL69" s="819"/>
      <c r="AM69" s="819"/>
      <c r="AN69" s="819"/>
      <c r="AO69" s="819"/>
      <c r="AP69" s="819" t="s">
        <v>542</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204</v>
      </c>
      <c r="R70" s="819"/>
      <c r="S70" s="819"/>
      <c r="T70" s="819"/>
      <c r="U70" s="819"/>
      <c r="V70" s="819">
        <v>176</v>
      </c>
      <c r="W70" s="819"/>
      <c r="X70" s="819"/>
      <c r="Y70" s="819"/>
      <c r="Z70" s="819"/>
      <c r="AA70" s="819">
        <v>28</v>
      </c>
      <c r="AB70" s="819"/>
      <c r="AC70" s="819"/>
      <c r="AD70" s="819"/>
      <c r="AE70" s="819"/>
      <c r="AF70" s="819">
        <v>27</v>
      </c>
      <c r="AG70" s="819"/>
      <c r="AH70" s="819"/>
      <c r="AI70" s="819"/>
      <c r="AJ70" s="819"/>
      <c r="AK70" s="819">
        <v>54</v>
      </c>
      <c r="AL70" s="819"/>
      <c r="AM70" s="819"/>
      <c r="AN70" s="819"/>
      <c r="AO70" s="819"/>
      <c r="AP70" s="819" t="s">
        <v>542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107</v>
      </c>
      <c r="R71" s="819"/>
      <c r="S71" s="819"/>
      <c r="T71" s="819"/>
      <c r="U71" s="819"/>
      <c r="V71" s="819">
        <v>96</v>
      </c>
      <c r="W71" s="819"/>
      <c r="X71" s="819"/>
      <c r="Y71" s="819"/>
      <c r="Z71" s="819"/>
      <c r="AA71" s="819">
        <v>11</v>
      </c>
      <c r="AB71" s="819"/>
      <c r="AC71" s="819"/>
      <c r="AD71" s="819"/>
      <c r="AE71" s="819"/>
      <c r="AF71" s="819">
        <v>11</v>
      </c>
      <c r="AG71" s="819"/>
      <c r="AH71" s="819"/>
      <c r="AI71" s="819"/>
      <c r="AJ71" s="819"/>
      <c r="AK71" s="819" t="s">
        <v>542</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223048</v>
      </c>
      <c r="R72" s="819"/>
      <c r="S72" s="819"/>
      <c r="T72" s="819"/>
      <c r="U72" s="819"/>
      <c r="V72" s="819">
        <v>217428</v>
      </c>
      <c r="W72" s="819"/>
      <c r="X72" s="819"/>
      <c r="Y72" s="819"/>
      <c r="Z72" s="819"/>
      <c r="AA72" s="819">
        <v>5620</v>
      </c>
      <c r="AB72" s="819"/>
      <c r="AC72" s="819"/>
      <c r="AD72" s="819"/>
      <c r="AE72" s="819"/>
      <c r="AF72" s="819">
        <v>5620</v>
      </c>
      <c r="AG72" s="819"/>
      <c r="AH72" s="819"/>
      <c r="AI72" s="819"/>
      <c r="AJ72" s="819"/>
      <c r="AK72" s="819">
        <v>1845</v>
      </c>
      <c r="AL72" s="819"/>
      <c r="AM72" s="819"/>
      <c r="AN72" s="819"/>
      <c r="AO72" s="819"/>
      <c r="AP72" s="819" t="s">
        <v>542</v>
      </c>
      <c r="AQ72" s="819"/>
      <c r="AR72" s="819"/>
      <c r="AS72" s="819"/>
      <c r="AT72" s="819"/>
      <c r="AU72" s="819" t="s">
        <v>542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6376</v>
      </c>
      <c r="AG88" s="830"/>
      <c r="AH88" s="830"/>
      <c r="AI88" s="830"/>
      <c r="AJ88" s="830"/>
      <c r="AK88" s="827"/>
      <c r="AL88" s="827"/>
      <c r="AM88" s="827"/>
      <c r="AN88" s="827"/>
      <c r="AO88" s="827"/>
      <c r="AP88" s="830">
        <v>1627</v>
      </c>
      <c r="AQ88" s="830"/>
      <c r="AR88" s="830"/>
      <c r="AS88" s="830"/>
      <c r="AT88" s="830"/>
      <c r="AU88" s="830">
        <v>278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v>482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282</v>
      </c>
      <c r="AG109" s="883"/>
      <c r="AH109" s="883"/>
      <c r="AI109" s="883"/>
      <c r="AJ109" s="884"/>
      <c r="AK109" s="882" t="s">
        <v>281</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282</v>
      </c>
      <c r="BW109" s="883"/>
      <c r="BX109" s="883"/>
      <c r="BY109" s="883"/>
      <c r="BZ109" s="884"/>
      <c r="CA109" s="882" t="s">
        <v>281</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282</v>
      </c>
      <c r="DM109" s="883"/>
      <c r="DN109" s="883"/>
      <c r="DO109" s="883"/>
      <c r="DP109" s="884"/>
      <c r="DQ109" s="882" t="s">
        <v>281</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2340285</v>
      </c>
      <c r="AB110" s="890"/>
      <c r="AC110" s="890"/>
      <c r="AD110" s="890"/>
      <c r="AE110" s="891"/>
      <c r="AF110" s="892">
        <v>2674514</v>
      </c>
      <c r="AG110" s="890"/>
      <c r="AH110" s="890"/>
      <c r="AI110" s="890"/>
      <c r="AJ110" s="891"/>
      <c r="AK110" s="892">
        <v>2849141</v>
      </c>
      <c r="AL110" s="890"/>
      <c r="AM110" s="890"/>
      <c r="AN110" s="890"/>
      <c r="AO110" s="891"/>
      <c r="AP110" s="893">
        <v>22</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24455114</v>
      </c>
      <c r="BR110" s="927"/>
      <c r="BS110" s="927"/>
      <c r="BT110" s="927"/>
      <c r="BU110" s="927"/>
      <c r="BV110" s="927">
        <v>26355054</v>
      </c>
      <c r="BW110" s="927"/>
      <c r="BX110" s="927"/>
      <c r="BY110" s="927"/>
      <c r="BZ110" s="927"/>
      <c r="CA110" s="927">
        <v>26996138</v>
      </c>
      <c r="CB110" s="927"/>
      <c r="CC110" s="927"/>
      <c r="CD110" s="927"/>
      <c r="CE110" s="927"/>
      <c r="CF110" s="941">
        <v>208.7</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413</v>
      </c>
      <c r="AG111" s="934"/>
      <c r="AH111" s="934"/>
      <c r="AI111" s="934"/>
      <c r="AJ111" s="935"/>
      <c r="AK111" s="936" t="s">
        <v>413</v>
      </c>
      <c r="AL111" s="934"/>
      <c r="AM111" s="934"/>
      <c r="AN111" s="934"/>
      <c r="AO111" s="935"/>
      <c r="AP111" s="937" t="s">
        <v>413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146625</v>
      </c>
      <c r="BR111" s="920"/>
      <c r="BS111" s="920"/>
      <c r="BT111" s="920"/>
      <c r="BU111" s="920"/>
      <c r="BV111" s="920">
        <v>125097</v>
      </c>
      <c r="BW111" s="920"/>
      <c r="BX111" s="920"/>
      <c r="BY111" s="920"/>
      <c r="BZ111" s="920"/>
      <c r="CA111" s="920">
        <v>126794</v>
      </c>
      <c r="CB111" s="920"/>
      <c r="CC111" s="920"/>
      <c r="CD111" s="920"/>
      <c r="CE111" s="920"/>
      <c r="CF111" s="914">
        <v>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411</v>
      </c>
      <c r="DH111" s="920"/>
      <c r="DI111" s="920"/>
      <c r="DJ111" s="920"/>
      <c r="DK111" s="920"/>
      <c r="DL111" s="920" t="s">
        <v>411</v>
      </c>
      <c r="DM111" s="920"/>
      <c r="DN111" s="920"/>
      <c r="DO111" s="920"/>
      <c r="DP111" s="920"/>
      <c r="DQ111" s="920" t="s">
        <v>411</v>
      </c>
      <c r="DR111" s="920"/>
      <c r="DS111" s="920"/>
      <c r="DT111" s="920"/>
      <c r="DU111" s="920"/>
      <c r="DV111" s="921" t="s">
        <v>411</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6905983</v>
      </c>
      <c r="BR112" s="920"/>
      <c r="BS112" s="920"/>
      <c r="BT112" s="920"/>
      <c r="BU112" s="920"/>
      <c r="BV112" s="920">
        <v>6897484</v>
      </c>
      <c r="BW112" s="920"/>
      <c r="BX112" s="920"/>
      <c r="BY112" s="920"/>
      <c r="BZ112" s="920"/>
      <c r="CA112" s="920">
        <v>6845359</v>
      </c>
      <c r="CB112" s="920"/>
      <c r="CC112" s="920"/>
      <c r="CD112" s="920"/>
      <c r="CE112" s="920"/>
      <c r="CF112" s="914">
        <v>52.9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522484</v>
      </c>
      <c r="AB113" s="934"/>
      <c r="AC113" s="934"/>
      <c r="AD113" s="934"/>
      <c r="AE113" s="935"/>
      <c r="AF113" s="936">
        <v>524803</v>
      </c>
      <c r="AG113" s="934"/>
      <c r="AH113" s="934"/>
      <c r="AI113" s="934"/>
      <c r="AJ113" s="935"/>
      <c r="AK113" s="936">
        <v>585810</v>
      </c>
      <c r="AL113" s="934"/>
      <c r="AM113" s="934"/>
      <c r="AN113" s="934"/>
      <c r="AO113" s="935"/>
      <c r="AP113" s="937">
        <v>4.5</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198261</v>
      </c>
      <c r="BR113" s="920"/>
      <c r="BS113" s="920"/>
      <c r="BT113" s="920"/>
      <c r="BU113" s="920"/>
      <c r="BV113" s="920">
        <v>243145</v>
      </c>
      <c r="BW113" s="920"/>
      <c r="BX113" s="920"/>
      <c r="BY113" s="920"/>
      <c r="BZ113" s="920"/>
      <c r="CA113" s="920">
        <v>278262</v>
      </c>
      <c r="CB113" s="920"/>
      <c r="CC113" s="920"/>
      <c r="CD113" s="920"/>
      <c r="CE113" s="920"/>
      <c r="CF113" s="914">
        <v>2.2000000000000002</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34027</v>
      </c>
      <c r="AB114" s="959"/>
      <c r="AC114" s="959"/>
      <c r="AD114" s="959"/>
      <c r="AE114" s="960"/>
      <c r="AF114" s="961">
        <v>33051</v>
      </c>
      <c r="AG114" s="959"/>
      <c r="AH114" s="959"/>
      <c r="AI114" s="959"/>
      <c r="AJ114" s="960"/>
      <c r="AK114" s="961">
        <v>32956</v>
      </c>
      <c r="AL114" s="959"/>
      <c r="AM114" s="959"/>
      <c r="AN114" s="959"/>
      <c r="AO114" s="960"/>
      <c r="AP114" s="962">
        <v>0.3</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3963092</v>
      </c>
      <c r="BR114" s="920"/>
      <c r="BS114" s="920"/>
      <c r="BT114" s="920"/>
      <c r="BU114" s="920"/>
      <c r="BV114" s="920">
        <v>3782372</v>
      </c>
      <c r="BW114" s="920"/>
      <c r="BX114" s="920"/>
      <c r="BY114" s="920"/>
      <c r="BZ114" s="920"/>
      <c r="CA114" s="920">
        <v>3411088</v>
      </c>
      <c r="CB114" s="920"/>
      <c r="CC114" s="920"/>
      <c r="CD114" s="920"/>
      <c r="CE114" s="920"/>
      <c r="CF114" s="914">
        <v>26.4</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22691</v>
      </c>
      <c r="AB115" s="934"/>
      <c r="AC115" s="934"/>
      <c r="AD115" s="934"/>
      <c r="AE115" s="935"/>
      <c r="AF115" s="936">
        <v>21893</v>
      </c>
      <c r="AG115" s="934"/>
      <c r="AH115" s="934"/>
      <c r="AI115" s="934"/>
      <c r="AJ115" s="935"/>
      <c r="AK115" s="936">
        <v>9561</v>
      </c>
      <c r="AL115" s="934"/>
      <c r="AM115" s="934"/>
      <c r="AN115" s="934"/>
      <c r="AO115" s="935"/>
      <c r="AP115" s="937">
        <v>0.1</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501553</v>
      </c>
      <c r="BR115" s="920"/>
      <c r="BS115" s="920"/>
      <c r="BT115" s="920"/>
      <c r="BU115" s="920"/>
      <c r="BV115" s="920">
        <v>490866</v>
      </c>
      <c r="BW115" s="920"/>
      <c r="BX115" s="920"/>
      <c r="BY115" s="920"/>
      <c r="BZ115" s="920"/>
      <c r="CA115" s="920">
        <v>512702</v>
      </c>
      <c r="CB115" s="920"/>
      <c r="CC115" s="920"/>
      <c r="CD115" s="920"/>
      <c r="CE115" s="920"/>
      <c r="CF115" s="914">
        <v>4</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84372</v>
      </c>
      <c r="DH115" s="959"/>
      <c r="DI115" s="959"/>
      <c r="DJ115" s="959"/>
      <c r="DK115" s="960"/>
      <c r="DL115" s="961">
        <v>84372</v>
      </c>
      <c r="DM115" s="959"/>
      <c r="DN115" s="959"/>
      <c r="DO115" s="959"/>
      <c r="DP115" s="960"/>
      <c r="DQ115" s="961">
        <v>84372</v>
      </c>
      <c r="DR115" s="959"/>
      <c r="DS115" s="959"/>
      <c r="DT115" s="959"/>
      <c r="DU115" s="960"/>
      <c r="DV115" s="962">
        <v>0.7</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42477</v>
      </c>
      <c r="DH116" s="959"/>
      <c r="DI116" s="959"/>
      <c r="DJ116" s="959"/>
      <c r="DK116" s="960"/>
      <c r="DL116" s="961">
        <v>21388</v>
      </c>
      <c r="DM116" s="959"/>
      <c r="DN116" s="959"/>
      <c r="DO116" s="959"/>
      <c r="DP116" s="960"/>
      <c r="DQ116" s="961">
        <v>12099</v>
      </c>
      <c r="DR116" s="959"/>
      <c r="DS116" s="959"/>
      <c r="DT116" s="959"/>
      <c r="DU116" s="960"/>
      <c r="DV116" s="962">
        <v>0.1</v>
      </c>
      <c r="DW116" s="963"/>
      <c r="DX116" s="963"/>
      <c r="DY116" s="963"/>
      <c r="DZ116" s="964"/>
    </row>
    <row r="117" spans="1:130" s="197" customFormat="1" ht="26.25" customHeight="1" x14ac:dyDescent="0.15">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2919487</v>
      </c>
      <c r="AB117" s="966"/>
      <c r="AC117" s="966"/>
      <c r="AD117" s="966"/>
      <c r="AE117" s="967"/>
      <c r="AF117" s="965">
        <v>3254261</v>
      </c>
      <c r="AG117" s="966"/>
      <c r="AH117" s="966"/>
      <c r="AI117" s="966"/>
      <c r="AJ117" s="967"/>
      <c r="AK117" s="965">
        <v>3477468</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282</v>
      </c>
      <c r="AG118" s="883"/>
      <c r="AH118" s="883"/>
      <c r="AI118" s="883"/>
      <c r="AJ118" s="884"/>
      <c r="AK118" s="882" t="s">
        <v>281</v>
      </c>
      <c r="AL118" s="883"/>
      <c r="AM118" s="883"/>
      <c r="AN118" s="883"/>
      <c r="AO118" s="884"/>
      <c r="AP118" s="990" t="s">
        <v>405</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435</v>
      </c>
      <c r="BP118" s="994"/>
      <c r="BQ118" s="985">
        <v>36170628</v>
      </c>
      <c r="BR118" s="986"/>
      <c r="BS118" s="986"/>
      <c r="BT118" s="986"/>
      <c r="BU118" s="986"/>
      <c r="BV118" s="986">
        <v>37894018</v>
      </c>
      <c r="BW118" s="986"/>
      <c r="BX118" s="986"/>
      <c r="BY118" s="986"/>
      <c r="BZ118" s="986"/>
      <c r="CA118" s="986">
        <v>38170343</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8443677</v>
      </c>
      <c r="BR119" s="927"/>
      <c r="BS119" s="927"/>
      <c r="BT119" s="927"/>
      <c r="BU119" s="927"/>
      <c r="BV119" s="927">
        <v>8588577</v>
      </c>
      <c r="BW119" s="927"/>
      <c r="BX119" s="927"/>
      <c r="BY119" s="927"/>
      <c r="BZ119" s="927"/>
      <c r="CA119" s="927">
        <v>8177136</v>
      </c>
      <c r="CB119" s="927"/>
      <c r="CC119" s="927"/>
      <c r="CD119" s="927"/>
      <c r="CE119" s="927"/>
      <c r="CF119" s="941">
        <v>63.2</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19776</v>
      </c>
      <c r="DH119" s="998"/>
      <c r="DI119" s="998"/>
      <c r="DJ119" s="998"/>
      <c r="DK119" s="999"/>
      <c r="DL119" s="1000">
        <v>19337</v>
      </c>
      <c r="DM119" s="998"/>
      <c r="DN119" s="998"/>
      <c r="DO119" s="998"/>
      <c r="DP119" s="999"/>
      <c r="DQ119" s="1000">
        <v>30323</v>
      </c>
      <c r="DR119" s="998"/>
      <c r="DS119" s="998"/>
      <c r="DT119" s="998"/>
      <c r="DU119" s="999"/>
      <c r="DV119" s="1001">
        <v>0.2</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3326284</v>
      </c>
      <c r="BR120" s="920"/>
      <c r="BS120" s="920"/>
      <c r="BT120" s="920"/>
      <c r="BU120" s="920"/>
      <c r="BV120" s="920">
        <v>3403746</v>
      </c>
      <c r="BW120" s="920"/>
      <c r="BX120" s="920"/>
      <c r="BY120" s="920"/>
      <c r="BZ120" s="920"/>
      <c r="CA120" s="920">
        <v>3085250</v>
      </c>
      <c r="CB120" s="920"/>
      <c r="CC120" s="920"/>
      <c r="CD120" s="920"/>
      <c r="CE120" s="920"/>
      <c r="CF120" s="914">
        <v>23.8</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5531223</v>
      </c>
      <c r="DH120" s="927"/>
      <c r="DI120" s="927"/>
      <c r="DJ120" s="927"/>
      <c r="DK120" s="927"/>
      <c r="DL120" s="927">
        <v>5456841</v>
      </c>
      <c r="DM120" s="927"/>
      <c r="DN120" s="927"/>
      <c r="DO120" s="927"/>
      <c r="DP120" s="927"/>
      <c r="DQ120" s="927">
        <v>5502223</v>
      </c>
      <c r="DR120" s="927"/>
      <c r="DS120" s="927"/>
      <c r="DT120" s="927"/>
      <c r="DU120" s="927"/>
      <c r="DV120" s="928">
        <v>42.5</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22384350</v>
      </c>
      <c r="BR121" s="986"/>
      <c r="BS121" s="986"/>
      <c r="BT121" s="986"/>
      <c r="BU121" s="986"/>
      <c r="BV121" s="986">
        <v>24215593</v>
      </c>
      <c r="BW121" s="986"/>
      <c r="BX121" s="986"/>
      <c r="BY121" s="986"/>
      <c r="BZ121" s="986"/>
      <c r="CA121" s="986">
        <v>24723899</v>
      </c>
      <c r="CB121" s="986"/>
      <c r="CC121" s="986"/>
      <c r="CD121" s="986"/>
      <c r="CE121" s="986"/>
      <c r="CF121" s="1024">
        <v>191.1</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962613</v>
      </c>
      <c r="DH121" s="920"/>
      <c r="DI121" s="920"/>
      <c r="DJ121" s="920"/>
      <c r="DK121" s="920"/>
      <c r="DL121" s="920">
        <v>1049363</v>
      </c>
      <c r="DM121" s="920"/>
      <c r="DN121" s="920"/>
      <c r="DO121" s="920"/>
      <c r="DP121" s="920"/>
      <c r="DQ121" s="920">
        <v>978892</v>
      </c>
      <c r="DR121" s="920"/>
      <c r="DS121" s="920"/>
      <c r="DT121" s="920"/>
      <c r="DU121" s="920"/>
      <c r="DV121" s="921">
        <v>7.6</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446</v>
      </c>
      <c r="BP122" s="994"/>
      <c r="BQ122" s="1034">
        <v>34154311</v>
      </c>
      <c r="BR122" s="1035"/>
      <c r="BS122" s="1035"/>
      <c r="BT122" s="1035"/>
      <c r="BU122" s="1035"/>
      <c r="BV122" s="1035">
        <v>36207916</v>
      </c>
      <c r="BW122" s="1035"/>
      <c r="BX122" s="1035"/>
      <c r="BY122" s="1035"/>
      <c r="BZ122" s="1035"/>
      <c r="CA122" s="1035">
        <v>35986285</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412147</v>
      </c>
      <c r="DH122" s="920"/>
      <c r="DI122" s="920"/>
      <c r="DJ122" s="920"/>
      <c r="DK122" s="920"/>
      <c r="DL122" s="920">
        <v>391280</v>
      </c>
      <c r="DM122" s="920"/>
      <c r="DN122" s="920"/>
      <c r="DO122" s="920"/>
      <c r="DP122" s="920"/>
      <c r="DQ122" s="920">
        <v>364244</v>
      </c>
      <c r="DR122" s="920"/>
      <c r="DS122" s="920"/>
      <c r="DT122" s="920"/>
      <c r="DU122" s="920"/>
      <c r="DV122" s="921">
        <v>2.8</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21558</v>
      </c>
      <c r="AB123" s="959"/>
      <c r="AC123" s="959"/>
      <c r="AD123" s="959"/>
      <c r="AE123" s="960"/>
      <c r="AF123" s="961">
        <v>21089</v>
      </c>
      <c r="AG123" s="959"/>
      <c r="AH123" s="959"/>
      <c r="AI123" s="959"/>
      <c r="AJ123" s="960"/>
      <c r="AK123" s="961">
        <v>9118</v>
      </c>
      <c r="AL123" s="959"/>
      <c r="AM123" s="959"/>
      <c r="AN123" s="959"/>
      <c r="AO123" s="960"/>
      <c r="AP123" s="962">
        <v>0.1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15.2</v>
      </c>
      <c r="BR123" s="1027"/>
      <c r="BS123" s="1027"/>
      <c r="BT123" s="1027"/>
      <c r="BU123" s="1027"/>
      <c r="BV123" s="1027">
        <v>13.4</v>
      </c>
      <c r="BW123" s="1027"/>
      <c r="BX123" s="1027"/>
      <c r="BY123" s="1027"/>
      <c r="BZ123" s="1027"/>
      <c r="CA123" s="1027">
        <v>16.8</v>
      </c>
      <c r="CB123" s="1027"/>
      <c r="CC123" s="1027"/>
      <c r="CD123" s="1027"/>
      <c r="CE123" s="1027"/>
      <c r="CF123" s="1028"/>
      <c r="CG123" s="1029"/>
      <c r="CH123" s="1029"/>
      <c r="CI123" s="1029"/>
      <c r="CJ123" s="1030"/>
      <c r="CK123" s="1016"/>
      <c r="CL123" s="1017"/>
      <c r="CM123" s="1017"/>
      <c r="CN123" s="1017"/>
      <c r="CO123" s="1018"/>
      <c r="CP123" s="1007" t="s">
        <v>449</v>
      </c>
      <c r="CQ123" s="1008"/>
      <c r="CR123" s="1008"/>
      <c r="CS123" s="1008"/>
      <c r="CT123" s="1008"/>
      <c r="CU123" s="1008"/>
      <c r="CV123" s="1008"/>
      <c r="CW123" s="1008"/>
      <c r="CX123" s="1008"/>
      <c r="CY123" s="1008"/>
      <c r="CZ123" s="1008"/>
      <c r="DA123" s="1008"/>
      <c r="DB123" s="1008"/>
      <c r="DC123" s="1008"/>
      <c r="DD123" s="1008"/>
      <c r="DE123" s="1008"/>
      <c r="DF123" s="1009"/>
      <c r="DG123" s="958" t="s">
        <v>450</v>
      </c>
      <c r="DH123" s="959"/>
      <c r="DI123" s="959"/>
      <c r="DJ123" s="959"/>
      <c r="DK123" s="960"/>
      <c r="DL123" s="961" t="s">
        <v>450</v>
      </c>
      <c r="DM123" s="959"/>
      <c r="DN123" s="959"/>
      <c r="DO123" s="959"/>
      <c r="DP123" s="960"/>
      <c r="DQ123" s="961" t="s">
        <v>450</v>
      </c>
      <c r="DR123" s="959"/>
      <c r="DS123" s="959"/>
      <c r="DT123" s="959"/>
      <c r="DU123" s="960"/>
      <c r="DV123" s="962" t="s">
        <v>450</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450</v>
      </c>
      <c r="DH124" s="998"/>
      <c r="DI124" s="998"/>
      <c r="DJ124" s="998"/>
      <c r="DK124" s="999"/>
      <c r="DL124" s="1000" t="s">
        <v>450</v>
      </c>
      <c r="DM124" s="998"/>
      <c r="DN124" s="998"/>
      <c r="DO124" s="998"/>
      <c r="DP124" s="999"/>
      <c r="DQ124" s="1000" t="s">
        <v>450</v>
      </c>
      <c r="DR124" s="998"/>
      <c r="DS124" s="998"/>
      <c r="DT124" s="998"/>
      <c r="DU124" s="999"/>
      <c r="DV124" s="1001" t="s">
        <v>450</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450</v>
      </c>
      <c r="DH125" s="927"/>
      <c r="DI125" s="927"/>
      <c r="DJ125" s="927"/>
      <c r="DK125" s="927"/>
      <c r="DL125" s="927" t="s">
        <v>450</v>
      </c>
      <c r="DM125" s="927"/>
      <c r="DN125" s="927"/>
      <c r="DO125" s="927"/>
      <c r="DP125" s="927"/>
      <c r="DQ125" s="927" t="s">
        <v>450</v>
      </c>
      <c r="DR125" s="927"/>
      <c r="DS125" s="927"/>
      <c r="DT125" s="927"/>
      <c r="DU125" s="927"/>
      <c r="DV125" s="928" t="s">
        <v>450</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450</v>
      </c>
      <c r="AB126" s="959"/>
      <c r="AC126" s="959"/>
      <c r="AD126" s="959"/>
      <c r="AE126" s="960"/>
      <c r="AF126" s="961" t="s">
        <v>450</v>
      </c>
      <c r="AG126" s="959"/>
      <c r="AH126" s="959"/>
      <c r="AI126" s="959"/>
      <c r="AJ126" s="960"/>
      <c r="AK126" s="961" t="s">
        <v>450</v>
      </c>
      <c r="AL126" s="959"/>
      <c r="AM126" s="959"/>
      <c r="AN126" s="959"/>
      <c r="AO126" s="960"/>
      <c r="AP126" s="962" t="s">
        <v>450</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v>480031</v>
      </c>
      <c r="DH126" s="920"/>
      <c r="DI126" s="920"/>
      <c r="DJ126" s="920"/>
      <c r="DK126" s="920"/>
      <c r="DL126" s="920">
        <v>481160</v>
      </c>
      <c r="DM126" s="920"/>
      <c r="DN126" s="920"/>
      <c r="DO126" s="920"/>
      <c r="DP126" s="920"/>
      <c r="DQ126" s="920">
        <v>481811</v>
      </c>
      <c r="DR126" s="920"/>
      <c r="DS126" s="920"/>
      <c r="DT126" s="920"/>
      <c r="DU126" s="920"/>
      <c r="DV126" s="921">
        <v>3.7</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1133</v>
      </c>
      <c r="AB127" s="959"/>
      <c r="AC127" s="959"/>
      <c r="AD127" s="959"/>
      <c r="AE127" s="960"/>
      <c r="AF127" s="961">
        <v>804</v>
      </c>
      <c r="AG127" s="959"/>
      <c r="AH127" s="959"/>
      <c r="AI127" s="959"/>
      <c r="AJ127" s="960"/>
      <c r="AK127" s="961">
        <v>443</v>
      </c>
      <c r="AL127" s="959"/>
      <c r="AM127" s="959"/>
      <c r="AN127" s="959"/>
      <c r="AO127" s="960"/>
      <c r="AP127" s="962">
        <v>0</v>
      </c>
      <c r="AQ127" s="963"/>
      <c r="AR127" s="963"/>
      <c r="AS127" s="963"/>
      <c r="AT127" s="964"/>
      <c r="AU127" s="233"/>
      <c r="AV127" s="233"/>
      <c r="AW127" s="233"/>
      <c r="AX127" s="886" t="s">
        <v>460</v>
      </c>
      <c r="AY127" s="887"/>
      <c r="AZ127" s="887"/>
      <c r="BA127" s="887"/>
      <c r="BB127" s="887"/>
      <c r="BC127" s="887"/>
      <c r="BD127" s="887"/>
      <c r="BE127" s="888"/>
      <c r="BF127" s="1041" t="s">
        <v>450</v>
      </c>
      <c r="BG127" s="1042"/>
      <c r="BH127" s="1042"/>
      <c r="BI127" s="1042"/>
      <c r="BJ127" s="1042"/>
      <c r="BK127" s="1042"/>
      <c r="BL127" s="1051"/>
      <c r="BM127" s="1041">
        <v>12.77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21522</v>
      </c>
      <c r="DH127" s="1048"/>
      <c r="DI127" s="1048"/>
      <c r="DJ127" s="1048"/>
      <c r="DK127" s="1048"/>
      <c r="DL127" s="1048">
        <v>9706</v>
      </c>
      <c r="DM127" s="1048"/>
      <c r="DN127" s="1048"/>
      <c r="DO127" s="1048"/>
      <c r="DP127" s="1048"/>
      <c r="DQ127" s="1048">
        <v>30891</v>
      </c>
      <c r="DR127" s="1048"/>
      <c r="DS127" s="1048"/>
      <c r="DT127" s="1048"/>
      <c r="DU127" s="1048"/>
      <c r="DV127" s="1049">
        <v>0.2</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292214</v>
      </c>
      <c r="AB128" s="1090"/>
      <c r="AC128" s="1090"/>
      <c r="AD128" s="1090"/>
      <c r="AE128" s="1091"/>
      <c r="AF128" s="1092">
        <v>285895</v>
      </c>
      <c r="AG128" s="1090"/>
      <c r="AH128" s="1090"/>
      <c r="AI128" s="1090"/>
      <c r="AJ128" s="1091"/>
      <c r="AK128" s="1092">
        <v>277719</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450</v>
      </c>
      <c r="BG128" s="1067"/>
      <c r="BH128" s="1067"/>
      <c r="BI128" s="1067"/>
      <c r="BJ128" s="1067"/>
      <c r="BK128" s="1067"/>
      <c r="BL128" s="1068"/>
      <c r="BM128" s="1066">
        <v>17.77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15017787</v>
      </c>
      <c r="AB129" s="959"/>
      <c r="AC129" s="959"/>
      <c r="AD129" s="959"/>
      <c r="AE129" s="960"/>
      <c r="AF129" s="961">
        <v>14586199</v>
      </c>
      <c r="AG129" s="959"/>
      <c r="AH129" s="959"/>
      <c r="AI129" s="959"/>
      <c r="AJ129" s="960"/>
      <c r="AK129" s="961">
        <v>15114673</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1832298</v>
      </c>
      <c r="AB130" s="959"/>
      <c r="AC130" s="959"/>
      <c r="AD130" s="959"/>
      <c r="AE130" s="960"/>
      <c r="AF130" s="961">
        <v>2046154</v>
      </c>
      <c r="AG130" s="959"/>
      <c r="AH130" s="959"/>
      <c r="AI130" s="959"/>
      <c r="AJ130" s="960"/>
      <c r="AK130" s="961">
        <v>2177079</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16.8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13185489</v>
      </c>
      <c r="AB131" s="998"/>
      <c r="AC131" s="998"/>
      <c r="AD131" s="998"/>
      <c r="AE131" s="999"/>
      <c r="AF131" s="1000">
        <v>12540045</v>
      </c>
      <c r="AG131" s="998"/>
      <c r="AH131" s="998"/>
      <c r="AI131" s="998"/>
      <c r="AJ131" s="999"/>
      <c r="AK131" s="1000">
        <v>12937594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6.02916585</v>
      </c>
      <c r="AB132" s="1104"/>
      <c r="AC132" s="1104"/>
      <c r="AD132" s="1104"/>
      <c r="AE132" s="1105"/>
      <c r="AF132" s="1106">
        <v>7.3541362890000004</v>
      </c>
      <c r="AG132" s="1104"/>
      <c r="AH132" s="1104"/>
      <c r="AI132" s="1104"/>
      <c r="AJ132" s="1105"/>
      <c r="AK132" s="1106">
        <v>7.9046382189999997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7.3</v>
      </c>
      <c r="AB133" s="1111"/>
      <c r="AC133" s="1111"/>
      <c r="AD133" s="1111"/>
      <c r="AE133" s="1112"/>
      <c r="AF133" s="1110">
        <v>6.7</v>
      </c>
      <c r="AG133" s="1111"/>
      <c r="AH133" s="1111"/>
      <c r="AI133" s="1111"/>
      <c r="AJ133" s="1112"/>
      <c r="AK133" s="1110">
        <v>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rowBreaks count="1" manualBreakCount="1">
    <brk id="63" max="1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7" t="s">
        <v>476</v>
      </c>
      <c r="L7" s="254"/>
      <c r="M7" s="255" t="s">
        <v>477</v>
      </c>
      <c r="N7" s="256"/>
    </row>
    <row r="8" spans="1:16" x14ac:dyDescent="0.15">
      <c r="A8" s="248"/>
      <c r="B8" s="244"/>
      <c r="C8" s="244"/>
      <c r="D8" s="244"/>
      <c r="E8" s="244"/>
      <c r="F8" s="244"/>
      <c r="G8" s="257"/>
      <c r="H8" s="258"/>
      <c r="I8" s="258"/>
      <c r="J8" s="259"/>
      <c r="K8" s="1118"/>
      <c r="L8" s="260" t="s">
        <v>478</v>
      </c>
      <c r="M8" s="261" t="s">
        <v>479</v>
      </c>
      <c r="N8" s="262" t="s">
        <v>480</v>
      </c>
    </row>
    <row r="9" spans="1:16" x14ac:dyDescent="0.15">
      <c r="A9" s="248"/>
      <c r="B9" s="244"/>
      <c r="C9" s="244"/>
      <c r="D9" s="244"/>
      <c r="E9" s="244"/>
      <c r="F9" s="244"/>
      <c r="G9" s="1119" t="s">
        <v>481</v>
      </c>
      <c r="H9" s="1120"/>
      <c r="I9" s="1120"/>
      <c r="J9" s="1121"/>
      <c r="K9" s="263">
        <v>3996158</v>
      </c>
      <c r="L9" s="264">
        <v>66253</v>
      </c>
      <c r="M9" s="265">
        <v>62416</v>
      </c>
      <c r="N9" s="266">
        <v>6.1</v>
      </c>
    </row>
    <row r="10" spans="1:16" x14ac:dyDescent="0.15">
      <c r="A10" s="248"/>
      <c r="B10" s="244"/>
      <c r="C10" s="244"/>
      <c r="D10" s="244"/>
      <c r="E10" s="244"/>
      <c r="F10" s="244"/>
      <c r="G10" s="1119" t="s">
        <v>482</v>
      </c>
      <c r="H10" s="1120"/>
      <c r="I10" s="1120"/>
      <c r="J10" s="1121"/>
      <c r="K10" s="267">
        <v>171961</v>
      </c>
      <c r="L10" s="268">
        <v>2851</v>
      </c>
      <c r="M10" s="269">
        <v>5506</v>
      </c>
      <c r="N10" s="270">
        <v>-48.2</v>
      </c>
    </row>
    <row r="11" spans="1:16" ht="13.5" customHeight="1" x14ac:dyDescent="0.15">
      <c r="A11" s="248"/>
      <c r="B11" s="244"/>
      <c r="C11" s="244"/>
      <c r="D11" s="244"/>
      <c r="E11" s="244"/>
      <c r="F11" s="244"/>
      <c r="G11" s="1119" t="s">
        <v>483</v>
      </c>
      <c r="H11" s="1120"/>
      <c r="I11" s="1120"/>
      <c r="J11" s="1121"/>
      <c r="K11" s="267">
        <v>622759</v>
      </c>
      <c r="L11" s="268">
        <v>10325</v>
      </c>
      <c r="M11" s="269">
        <v>5414</v>
      </c>
      <c r="N11" s="270">
        <v>90.7</v>
      </c>
    </row>
    <row r="12" spans="1:16" ht="13.5" customHeight="1" x14ac:dyDescent="0.15">
      <c r="A12" s="248"/>
      <c r="B12" s="244"/>
      <c r="C12" s="244"/>
      <c r="D12" s="244"/>
      <c r="E12" s="244"/>
      <c r="F12" s="244"/>
      <c r="G12" s="1119" t="s">
        <v>484</v>
      </c>
      <c r="H12" s="1120"/>
      <c r="I12" s="1120"/>
      <c r="J12" s="1121"/>
      <c r="K12" s="267">
        <v>529298</v>
      </c>
      <c r="L12" s="268">
        <v>8775</v>
      </c>
      <c r="M12" s="269">
        <v>1117</v>
      </c>
      <c r="N12" s="270">
        <v>685.6</v>
      </c>
    </row>
    <row r="13" spans="1:16" ht="13.5" customHeight="1" x14ac:dyDescent="0.15">
      <c r="A13" s="248"/>
      <c r="B13" s="244"/>
      <c r="C13" s="244"/>
      <c r="D13" s="244"/>
      <c r="E13" s="244"/>
      <c r="F13" s="244"/>
      <c r="G13" s="1119" t="s">
        <v>485</v>
      </c>
      <c r="H13" s="1120"/>
      <c r="I13" s="1120"/>
      <c r="J13" s="1121"/>
      <c r="K13" s="267" t="s">
        <v>486</v>
      </c>
      <c r="L13" s="268" t="s">
        <v>486</v>
      </c>
      <c r="M13" s="269">
        <v>0</v>
      </c>
      <c r="N13" s="270" t="s">
        <v>486</v>
      </c>
    </row>
    <row r="14" spans="1:16" ht="13.5" customHeight="1" x14ac:dyDescent="0.15">
      <c r="A14" s="248"/>
      <c r="B14" s="244"/>
      <c r="C14" s="244"/>
      <c r="D14" s="244"/>
      <c r="E14" s="244"/>
      <c r="F14" s="244"/>
      <c r="G14" s="1119" t="s">
        <v>487</v>
      </c>
      <c r="H14" s="1120"/>
      <c r="I14" s="1120"/>
      <c r="J14" s="1121"/>
      <c r="K14" s="267">
        <v>179720</v>
      </c>
      <c r="L14" s="268">
        <v>2980</v>
      </c>
      <c r="M14" s="269">
        <v>2298</v>
      </c>
      <c r="N14" s="270">
        <v>29.7</v>
      </c>
    </row>
    <row r="15" spans="1:16" ht="13.5" customHeight="1" x14ac:dyDescent="0.15">
      <c r="A15" s="248"/>
      <c r="B15" s="244"/>
      <c r="C15" s="244"/>
      <c r="D15" s="244"/>
      <c r="E15" s="244"/>
      <c r="F15" s="244"/>
      <c r="G15" s="1119" t="s">
        <v>488</v>
      </c>
      <c r="H15" s="1120"/>
      <c r="I15" s="1120"/>
      <c r="J15" s="1121"/>
      <c r="K15" s="267">
        <v>105314</v>
      </c>
      <c r="L15" s="268">
        <v>1746</v>
      </c>
      <c r="M15" s="269">
        <v>1592</v>
      </c>
      <c r="N15" s="270">
        <v>9.6999999999999993</v>
      </c>
    </row>
    <row r="16" spans="1:16" x14ac:dyDescent="0.15">
      <c r="A16" s="248"/>
      <c r="B16" s="244"/>
      <c r="C16" s="244"/>
      <c r="D16" s="244"/>
      <c r="E16" s="244"/>
      <c r="F16" s="244"/>
      <c r="G16" s="1122" t="s">
        <v>489</v>
      </c>
      <c r="H16" s="1123"/>
      <c r="I16" s="1123"/>
      <c r="J16" s="1124"/>
      <c r="K16" s="268">
        <v>-427727</v>
      </c>
      <c r="L16" s="268">
        <v>-7091</v>
      </c>
      <c r="M16" s="269">
        <v>-6284</v>
      </c>
      <c r="N16" s="270">
        <v>12.8</v>
      </c>
    </row>
    <row r="17" spans="1:16" x14ac:dyDescent="0.15">
      <c r="A17" s="248"/>
      <c r="B17" s="244"/>
      <c r="C17" s="244"/>
      <c r="D17" s="244"/>
      <c r="E17" s="244"/>
      <c r="F17" s="244"/>
      <c r="G17" s="1122" t="s">
        <v>165</v>
      </c>
      <c r="H17" s="1123"/>
      <c r="I17" s="1123"/>
      <c r="J17" s="1124"/>
      <c r="K17" s="268">
        <v>5177483</v>
      </c>
      <c r="L17" s="268">
        <v>85838</v>
      </c>
      <c r="M17" s="269">
        <v>72059</v>
      </c>
      <c r="N17" s="270">
        <v>19.100000000000001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4" t="s">
        <v>494</v>
      </c>
      <c r="H21" s="1115"/>
      <c r="I21" s="1115"/>
      <c r="J21" s="1116"/>
      <c r="K21" s="280">
        <v>7.23</v>
      </c>
      <c r="L21" s="281">
        <v>7.1</v>
      </c>
      <c r="M21" s="282">
        <v>0.13</v>
      </c>
      <c r="N21" s="249"/>
      <c r="O21" s="283"/>
      <c r="P21" s="279"/>
    </row>
    <row r="22" spans="1:16" s="284" customFormat="1" x14ac:dyDescent="0.15">
      <c r="A22" s="279"/>
      <c r="B22" s="249"/>
      <c r="C22" s="249"/>
      <c r="D22" s="249"/>
      <c r="E22" s="249"/>
      <c r="F22" s="249"/>
      <c r="G22" s="1114" t="s">
        <v>495</v>
      </c>
      <c r="H22" s="1115"/>
      <c r="I22" s="1115"/>
      <c r="J22" s="1116"/>
      <c r="K22" s="285">
        <v>99.3</v>
      </c>
      <c r="L22" s="286">
        <v>98.4</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476</v>
      </c>
      <c r="L30" s="254"/>
      <c r="M30" s="255" t="s">
        <v>477</v>
      </c>
      <c r="N30" s="256"/>
    </row>
    <row r="31" spans="1:16" x14ac:dyDescent="0.15">
      <c r="A31" s="248"/>
      <c r="B31" s="244"/>
      <c r="C31" s="244"/>
      <c r="D31" s="244"/>
      <c r="E31" s="244"/>
      <c r="F31" s="244"/>
      <c r="G31" s="257"/>
      <c r="H31" s="258"/>
      <c r="I31" s="258"/>
      <c r="J31" s="259"/>
      <c r="K31" s="1118"/>
      <c r="L31" s="260" t="s">
        <v>478</v>
      </c>
      <c r="M31" s="261" t="s">
        <v>479</v>
      </c>
      <c r="N31" s="262" t="s">
        <v>480</v>
      </c>
    </row>
    <row r="32" spans="1:16" ht="27" customHeight="1" x14ac:dyDescent="0.15">
      <c r="A32" s="248"/>
      <c r="B32" s="244"/>
      <c r="C32" s="244"/>
      <c r="D32" s="244"/>
      <c r="E32" s="244"/>
      <c r="F32" s="244"/>
      <c r="G32" s="1130" t="s">
        <v>499</v>
      </c>
      <c r="H32" s="1131"/>
      <c r="I32" s="1131"/>
      <c r="J32" s="1132"/>
      <c r="K32" s="294">
        <v>2849141</v>
      </c>
      <c r="L32" s="294">
        <v>47236</v>
      </c>
      <c r="M32" s="295">
        <v>39864</v>
      </c>
      <c r="N32" s="296">
        <v>18.5</v>
      </c>
    </row>
    <row r="33" spans="1:16" ht="13.5" customHeight="1" x14ac:dyDescent="0.15">
      <c r="A33" s="248"/>
      <c r="B33" s="244"/>
      <c r="C33" s="244"/>
      <c r="D33" s="244"/>
      <c r="E33" s="244"/>
      <c r="F33" s="244"/>
      <c r="G33" s="1130" t="s">
        <v>500</v>
      </c>
      <c r="H33" s="1131"/>
      <c r="I33" s="1131"/>
      <c r="J33" s="1132"/>
      <c r="K33" s="294" t="s">
        <v>486</v>
      </c>
      <c r="L33" s="294" t="s">
        <v>486</v>
      </c>
      <c r="M33" s="295">
        <v>3</v>
      </c>
      <c r="N33" s="296" t="s">
        <v>486</v>
      </c>
    </row>
    <row r="34" spans="1:16" ht="27" customHeight="1" x14ac:dyDescent="0.15">
      <c r="A34" s="248"/>
      <c r="B34" s="244"/>
      <c r="C34" s="244"/>
      <c r="D34" s="244"/>
      <c r="E34" s="244"/>
      <c r="F34" s="244"/>
      <c r="G34" s="1130" t="s">
        <v>501</v>
      </c>
      <c r="H34" s="1131"/>
      <c r="I34" s="1131"/>
      <c r="J34" s="1132"/>
      <c r="K34" s="294" t="s">
        <v>486</v>
      </c>
      <c r="L34" s="294" t="s">
        <v>486</v>
      </c>
      <c r="M34" s="295">
        <v>79</v>
      </c>
      <c r="N34" s="296" t="s">
        <v>486</v>
      </c>
    </row>
    <row r="35" spans="1:16" ht="27" customHeight="1" x14ac:dyDescent="0.15">
      <c r="A35" s="248"/>
      <c r="B35" s="244"/>
      <c r="C35" s="244"/>
      <c r="D35" s="244"/>
      <c r="E35" s="244"/>
      <c r="F35" s="244"/>
      <c r="G35" s="1130" t="s">
        <v>502</v>
      </c>
      <c r="H35" s="1131"/>
      <c r="I35" s="1131"/>
      <c r="J35" s="1132"/>
      <c r="K35" s="294">
        <v>585810</v>
      </c>
      <c r="L35" s="294">
        <v>9712</v>
      </c>
      <c r="M35" s="295">
        <v>14090</v>
      </c>
      <c r="N35" s="296">
        <v>-31.1</v>
      </c>
    </row>
    <row r="36" spans="1:16" ht="27" customHeight="1" x14ac:dyDescent="0.15">
      <c r="A36" s="248"/>
      <c r="B36" s="244"/>
      <c r="C36" s="244"/>
      <c r="D36" s="244"/>
      <c r="E36" s="244"/>
      <c r="F36" s="244"/>
      <c r="G36" s="1130" t="s">
        <v>503</v>
      </c>
      <c r="H36" s="1131"/>
      <c r="I36" s="1131"/>
      <c r="J36" s="1132"/>
      <c r="K36" s="294">
        <v>32956</v>
      </c>
      <c r="L36" s="294">
        <v>546</v>
      </c>
      <c r="M36" s="295">
        <v>1791</v>
      </c>
      <c r="N36" s="296">
        <v>-69.5</v>
      </c>
    </row>
    <row r="37" spans="1:16" ht="13.5" customHeight="1" x14ac:dyDescent="0.15">
      <c r="A37" s="248"/>
      <c r="B37" s="244"/>
      <c r="C37" s="244"/>
      <c r="D37" s="244"/>
      <c r="E37" s="244"/>
      <c r="F37" s="244"/>
      <c r="G37" s="1130" t="s">
        <v>504</v>
      </c>
      <c r="H37" s="1131"/>
      <c r="I37" s="1131"/>
      <c r="J37" s="1132"/>
      <c r="K37" s="294">
        <v>9561</v>
      </c>
      <c r="L37" s="294">
        <v>159</v>
      </c>
      <c r="M37" s="295">
        <v>866</v>
      </c>
      <c r="N37" s="296">
        <v>-81.599999999999994</v>
      </c>
    </row>
    <row r="38" spans="1:16" ht="27" customHeight="1" x14ac:dyDescent="0.15">
      <c r="A38" s="248"/>
      <c r="B38" s="244"/>
      <c r="C38" s="244"/>
      <c r="D38" s="244"/>
      <c r="E38" s="244"/>
      <c r="F38" s="244"/>
      <c r="G38" s="1133" t="s">
        <v>505</v>
      </c>
      <c r="H38" s="1134"/>
      <c r="I38" s="1134"/>
      <c r="J38" s="1135"/>
      <c r="K38" s="297" t="s">
        <v>486</v>
      </c>
      <c r="L38" s="297" t="s">
        <v>486</v>
      </c>
      <c r="M38" s="298">
        <v>3</v>
      </c>
      <c r="N38" s="299" t="s">
        <v>486</v>
      </c>
      <c r="O38" s="293"/>
    </row>
    <row r="39" spans="1:16" x14ac:dyDescent="0.15">
      <c r="A39" s="248"/>
      <c r="B39" s="244"/>
      <c r="C39" s="244"/>
      <c r="D39" s="244"/>
      <c r="E39" s="244"/>
      <c r="F39" s="244"/>
      <c r="G39" s="1133" t="s">
        <v>506</v>
      </c>
      <c r="H39" s="1134"/>
      <c r="I39" s="1134"/>
      <c r="J39" s="1135"/>
      <c r="K39" s="300">
        <v>-277719</v>
      </c>
      <c r="L39" s="300">
        <v>-4604</v>
      </c>
      <c r="M39" s="301">
        <v>-5541</v>
      </c>
      <c r="N39" s="302">
        <v>-16.899999999999999</v>
      </c>
      <c r="O39" s="293"/>
    </row>
    <row r="40" spans="1:16" ht="27" customHeight="1" x14ac:dyDescent="0.15">
      <c r="A40" s="248"/>
      <c r="B40" s="244"/>
      <c r="C40" s="244"/>
      <c r="D40" s="244"/>
      <c r="E40" s="244"/>
      <c r="F40" s="244"/>
      <c r="G40" s="1130" t="s">
        <v>507</v>
      </c>
      <c r="H40" s="1131"/>
      <c r="I40" s="1131"/>
      <c r="J40" s="1132"/>
      <c r="K40" s="300">
        <v>-2177079</v>
      </c>
      <c r="L40" s="300">
        <v>-36094</v>
      </c>
      <c r="M40" s="301">
        <v>-36202</v>
      </c>
      <c r="N40" s="302">
        <v>-0.3</v>
      </c>
      <c r="O40" s="293"/>
    </row>
    <row r="41" spans="1:16" x14ac:dyDescent="0.15">
      <c r="A41" s="248"/>
      <c r="B41" s="244"/>
      <c r="C41" s="244"/>
      <c r="D41" s="244"/>
      <c r="E41" s="244"/>
      <c r="F41" s="244"/>
      <c r="G41" s="1136" t="s">
        <v>276</v>
      </c>
      <c r="H41" s="1137"/>
      <c r="I41" s="1137"/>
      <c r="J41" s="1138"/>
      <c r="K41" s="294">
        <v>1022670</v>
      </c>
      <c r="L41" s="300">
        <v>16955</v>
      </c>
      <c r="M41" s="301">
        <v>14952</v>
      </c>
      <c r="N41" s="302">
        <v>13.4</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5" t="s">
        <v>476</v>
      </c>
      <c r="J49" s="1127" t="s">
        <v>511</v>
      </c>
      <c r="K49" s="1128"/>
      <c r="L49" s="1128"/>
      <c r="M49" s="1128"/>
      <c r="N49" s="1129"/>
    </row>
    <row r="50" spans="1:14" x14ac:dyDescent="0.15">
      <c r="A50" s="248"/>
      <c r="B50" s="244"/>
      <c r="C50" s="244"/>
      <c r="D50" s="244"/>
      <c r="E50" s="244"/>
      <c r="F50" s="244"/>
      <c r="G50" s="312"/>
      <c r="H50" s="313"/>
      <c r="I50" s="1126"/>
      <c r="J50" s="314" t="s">
        <v>512</v>
      </c>
      <c r="K50" s="315" t="s">
        <v>513</v>
      </c>
      <c r="L50" s="316" t="s">
        <v>514</v>
      </c>
      <c r="M50" s="317" t="s">
        <v>515</v>
      </c>
      <c r="N50" s="318" t="s">
        <v>516</v>
      </c>
    </row>
    <row r="51" spans="1:14" x14ac:dyDescent="0.15">
      <c r="A51" s="248"/>
      <c r="B51" s="244"/>
      <c r="C51" s="244"/>
      <c r="D51" s="244"/>
      <c r="E51" s="244"/>
      <c r="F51" s="244"/>
      <c r="G51" s="310" t="s">
        <v>517</v>
      </c>
      <c r="H51" s="311"/>
      <c r="I51" s="319">
        <v>2555390</v>
      </c>
      <c r="J51" s="320">
        <v>41038</v>
      </c>
      <c r="K51" s="321">
        <v>-28.3</v>
      </c>
      <c r="L51" s="322">
        <v>47569</v>
      </c>
      <c r="M51" s="323">
        <v>-23.1</v>
      </c>
      <c r="N51" s="324">
        <v>-5.2</v>
      </c>
    </row>
    <row r="52" spans="1:14" x14ac:dyDescent="0.15">
      <c r="A52" s="248"/>
      <c r="B52" s="244"/>
      <c r="C52" s="244"/>
      <c r="D52" s="244"/>
      <c r="E52" s="244"/>
      <c r="F52" s="244"/>
      <c r="G52" s="325"/>
      <c r="H52" s="326" t="s">
        <v>518</v>
      </c>
      <c r="I52" s="327">
        <v>1486044</v>
      </c>
      <c r="J52" s="328">
        <v>23865</v>
      </c>
      <c r="K52" s="329">
        <v>-35.9</v>
      </c>
      <c r="L52" s="330">
        <v>26255</v>
      </c>
      <c r="M52" s="331">
        <v>-18.399999999999999</v>
      </c>
      <c r="N52" s="332">
        <v>-17.5</v>
      </c>
    </row>
    <row r="53" spans="1:14" x14ac:dyDescent="0.15">
      <c r="A53" s="248"/>
      <c r="B53" s="244"/>
      <c r="C53" s="244"/>
      <c r="D53" s="244"/>
      <c r="E53" s="244"/>
      <c r="F53" s="244"/>
      <c r="G53" s="310" t="s">
        <v>519</v>
      </c>
      <c r="H53" s="311"/>
      <c r="I53" s="319">
        <v>3187426</v>
      </c>
      <c r="J53" s="320">
        <v>51324</v>
      </c>
      <c r="K53" s="321">
        <v>25.1</v>
      </c>
      <c r="L53" s="322">
        <v>50880</v>
      </c>
      <c r="M53" s="323">
        <v>7</v>
      </c>
      <c r="N53" s="324">
        <v>18.100000000000001</v>
      </c>
    </row>
    <row r="54" spans="1:14" x14ac:dyDescent="0.15">
      <c r="A54" s="248"/>
      <c r="B54" s="244"/>
      <c r="C54" s="244"/>
      <c r="D54" s="244"/>
      <c r="E54" s="244"/>
      <c r="F54" s="244"/>
      <c r="G54" s="325"/>
      <c r="H54" s="326" t="s">
        <v>518</v>
      </c>
      <c r="I54" s="327">
        <v>1970804</v>
      </c>
      <c r="J54" s="328">
        <v>31734</v>
      </c>
      <c r="K54" s="329">
        <v>33</v>
      </c>
      <c r="L54" s="330">
        <v>26879</v>
      </c>
      <c r="M54" s="331">
        <v>2.4</v>
      </c>
      <c r="N54" s="332">
        <v>30.6</v>
      </c>
    </row>
    <row r="55" spans="1:14" x14ac:dyDescent="0.15">
      <c r="A55" s="248"/>
      <c r="B55" s="244"/>
      <c r="C55" s="244"/>
      <c r="D55" s="244"/>
      <c r="E55" s="244"/>
      <c r="F55" s="244"/>
      <c r="G55" s="310" t="s">
        <v>520</v>
      </c>
      <c r="H55" s="311"/>
      <c r="I55" s="319">
        <v>5167739</v>
      </c>
      <c r="J55" s="320">
        <v>83727</v>
      </c>
      <c r="K55" s="321">
        <v>63.1</v>
      </c>
      <c r="L55" s="322">
        <v>63956</v>
      </c>
      <c r="M55" s="323">
        <v>25.7</v>
      </c>
      <c r="N55" s="324">
        <v>37.4</v>
      </c>
    </row>
    <row r="56" spans="1:14" x14ac:dyDescent="0.15">
      <c r="A56" s="248"/>
      <c r="B56" s="244"/>
      <c r="C56" s="244"/>
      <c r="D56" s="244"/>
      <c r="E56" s="244"/>
      <c r="F56" s="244"/>
      <c r="G56" s="325"/>
      <c r="H56" s="326" t="s">
        <v>518</v>
      </c>
      <c r="I56" s="327">
        <v>3465501</v>
      </c>
      <c r="J56" s="328">
        <v>56148</v>
      </c>
      <c r="K56" s="329">
        <v>76.900000000000006</v>
      </c>
      <c r="L56" s="330">
        <v>29239</v>
      </c>
      <c r="M56" s="331">
        <v>8.8000000000000007</v>
      </c>
      <c r="N56" s="332">
        <v>68.099999999999994</v>
      </c>
    </row>
    <row r="57" spans="1:14" x14ac:dyDescent="0.15">
      <c r="A57" s="248"/>
      <c r="B57" s="244"/>
      <c r="C57" s="244"/>
      <c r="D57" s="244"/>
      <c r="E57" s="244"/>
      <c r="F57" s="244"/>
      <c r="G57" s="310" t="s">
        <v>521</v>
      </c>
      <c r="H57" s="311"/>
      <c r="I57" s="319">
        <v>5244949</v>
      </c>
      <c r="J57" s="320">
        <v>85939</v>
      </c>
      <c r="K57" s="321">
        <v>2.6</v>
      </c>
      <c r="L57" s="322">
        <v>66255</v>
      </c>
      <c r="M57" s="323">
        <v>3.6</v>
      </c>
      <c r="N57" s="324">
        <v>-1</v>
      </c>
    </row>
    <row r="58" spans="1:14" x14ac:dyDescent="0.15">
      <c r="A58" s="248"/>
      <c r="B58" s="244"/>
      <c r="C58" s="244"/>
      <c r="D58" s="244"/>
      <c r="E58" s="244"/>
      <c r="F58" s="244"/>
      <c r="G58" s="325"/>
      <c r="H58" s="326" t="s">
        <v>518</v>
      </c>
      <c r="I58" s="327">
        <v>3387320</v>
      </c>
      <c r="J58" s="328">
        <v>55502</v>
      </c>
      <c r="K58" s="329">
        <v>-1.2</v>
      </c>
      <c r="L58" s="330">
        <v>31822</v>
      </c>
      <c r="M58" s="331">
        <v>8.8000000000000007</v>
      </c>
      <c r="N58" s="332">
        <v>-10</v>
      </c>
    </row>
    <row r="59" spans="1:14" x14ac:dyDescent="0.15">
      <c r="A59" s="248"/>
      <c r="B59" s="244"/>
      <c r="C59" s="244"/>
      <c r="D59" s="244"/>
      <c r="E59" s="244"/>
      <c r="F59" s="244"/>
      <c r="G59" s="310" t="s">
        <v>522</v>
      </c>
      <c r="H59" s="311"/>
      <c r="I59" s="319">
        <v>4630898</v>
      </c>
      <c r="J59" s="320">
        <v>76776</v>
      </c>
      <c r="K59" s="321">
        <v>-10.7</v>
      </c>
      <c r="L59" s="322">
        <v>54227</v>
      </c>
      <c r="M59" s="323">
        <v>-18.2</v>
      </c>
      <c r="N59" s="324">
        <v>7.5</v>
      </c>
    </row>
    <row r="60" spans="1:14" x14ac:dyDescent="0.15">
      <c r="A60" s="248"/>
      <c r="B60" s="244"/>
      <c r="C60" s="244"/>
      <c r="D60" s="244"/>
      <c r="E60" s="244"/>
      <c r="F60" s="244"/>
      <c r="G60" s="325"/>
      <c r="H60" s="326" t="s">
        <v>518</v>
      </c>
      <c r="I60" s="333">
        <v>2781358</v>
      </c>
      <c r="J60" s="328">
        <v>46112</v>
      </c>
      <c r="K60" s="329">
        <v>-16.899999999999999</v>
      </c>
      <c r="L60" s="330">
        <v>29694</v>
      </c>
      <c r="M60" s="331">
        <v>-6.7</v>
      </c>
      <c r="N60" s="332">
        <v>-10.199999999999999</v>
      </c>
    </row>
    <row r="61" spans="1:14" x14ac:dyDescent="0.15">
      <c r="A61" s="248"/>
      <c r="B61" s="244"/>
      <c r="C61" s="244"/>
      <c r="D61" s="244"/>
      <c r="E61" s="244"/>
      <c r="F61" s="244"/>
      <c r="G61" s="310" t="s">
        <v>523</v>
      </c>
      <c r="H61" s="334"/>
      <c r="I61" s="335">
        <v>4157280</v>
      </c>
      <c r="J61" s="336">
        <v>67761</v>
      </c>
      <c r="K61" s="337">
        <v>10.4</v>
      </c>
      <c r="L61" s="338">
        <v>56577</v>
      </c>
      <c r="M61" s="339">
        <v>-1</v>
      </c>
      <c r="N61" s="324">
        <v>11.4</v>
      </c>
    </row>
    <row r="62" spans="1:14" x14ac:dyDescent="0.15">
      <c r="A62" s="248"/>
      <c r="B62" s="244"/>
      <c r="C62" s="244"/>
      <c r="D62" s="244"/>
      <c r="E62" s="244"/>
      <c r="F62" s="244"/>
      <c r="G62" s="325"/>
      <c r="H62" s="326" t="s">
        <v>518</v>
      </c>
      <c r="I62" s="327">
        <v>2618205</v>
      </c>
      <c r="J62" s="328">
        <v>42672</v>
      </c>
      <c r="K62" s="329">
        <v>11.2</v>
      </c>
      <c r="L62" s="330">
        <v>28778</v>
      </c>
      <c r="M62" s="331">
        <v>-1</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31.24</v>
      </c>
      <c r="G47" s="12">
        <v>39.06</v>
      </c>
      <c r="H47" s="12">
        <v>38.049999999999997</v>
      </c>
      <c r="I47" s="12">
        <v>41.3</v>
      </c>
      <c r="J47" s="13">
        <v>39.869999999999997</v>
      </c>
    </row>
    <row r="48" spans="2:10" ht="57.75" customHeight="1" x14ac:dyDescent="0.15">
      <c r="B48" s="14"/>
      <c r="C48" s="1141" t="s">
        <v>4</v>
      </c>
      <c r="D48" s="1141"/>
      <c r="E48" s="1142"/>
      <c r="F48" s="15">
        <v>12.08</v>
      </c>
      <c r="G48" s="16">
        <v>12.43</v>
      </c>
      <c r="H48" s="16">
        <v>4.08</v>
      </c>
      <c r="I48" s="16">
        <v>6.7</v>
      </c>
      <c r="J48" s="17">
        <v>5.42</v>
      </c>
    </row>
    <row r="49" spans="2:10" ht="57.75" customHeight="1" thickBot="1" x14ac:dyDescent="0.2">
      <c r="B49" s="18"/>
      <c r="C49" s="1143" t="s">
        <v>5</v>
      </c>
      <c r="D49" s="1143"/>
      <c r="E49" s="1144"/>
      <c r="F49" s="19">
        <v>1.77</v>
      </c>
      <c r="G49" s="20">
        <v>0.51</v>
      </c>
      <c r="H49" s="20" t="s">
        <v>530</v>
      </c>
      <c r="I49" s="20">
        <v>2.5099999999999998</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'各会計、関係団体の財政状況及び健全化判断比率'!Print_Area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 </cp:lastModifiedBy>
  <cp:lastPrinted>2017-03-10T00:10:18Z</cp:lastPrinted>
  <dcterms:created xsi:type="dcterms:W3CDTF">2017-02-15T16:50:02Z</dcterms:created>
  <dcterms:modified xsi:type="dcterms:W3CDTF">2017-03-14T00:37:25Z</dcterms:modified>
  <cp:category/>
</cp:coreProperties>
</file>