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6110\Desktop\R07_公営企業に係る経営比較分析表（令和６年度決算）の分析等について\"/>
    </mc:Choice>
  </mc:AlternateContent>
  <xr:revisionPtr revIDLastSave="0" documentId="13_ncr:1_{7522340A-93C5-44CE-9CC7-38ADB8DCC067}" xr6:coauthVersionLast="47" xr6:coauthVersionMax="47" xr10:uidLastSave="{00000000-0000-0000-0000-000000000000}"/>
  <workbookProtection workbookAlgorithmName="SHA-512" workbookHashValue="jhl6eJ6o2Ep1jJ+V/hA4A73zY0KnnPUQTmMImPx4yb9/g+Akv9WlvOtMc2ubqhkfr55n5VFUyxCJ0Supx0w4OA==" workbookSaltValue="tBkIO9qt31k0LUn1CPTEk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I10" i="4" s="1"/>
  <c r="N6" i="5"/>
  <c r="B10" i="4" s="1"/>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BB10" i="4"/>
  <c r="AT10" i="4"/>
  <c r="AL10" i="4"/>
  <c r="W10" i="4"/>
  <c r="AT8" i="4"/>
  <c r="AL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<sst xmlns="http://schemas.openxmlformats.org/spreadsheetml/2006/main" count="228" uniqueCount="113">
  <si>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</si>
  <si>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</si>
  <si>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</si>
  <si>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</si>
  <si>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</si>
  <si>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</si>
  <si>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</si>
  <si>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</si>
  <si>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</si>
  <si>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</si>
  <si>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</si>
  <si>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</si>
  <si>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</si>
  <si>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</si>
  <si>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</si>
  <si>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</si>
  <si>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</si>
  <si>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</si>
  <si>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</si>
  <si>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</si>
  <si>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</si>
  <si>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</si>
  <si>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</si>
  <si>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</si>
  <si>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</si>
  <si>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</si>
  <si>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</si>
  <si>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</si>
  <si>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</si>
  <si>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</si>
  <si>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</si>
  <si>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</si>
  <si>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</si>
  <si>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</si>
  <si>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</si>
  <si>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</si>
  <si>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</si>
  <si>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</si>
  <si>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</si>
  <si>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</si>
  <si>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</si>
  <si>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</si>
  <si>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</si>
  <si>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</si>
  <si>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</si>
  <si>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</si>
  <si>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</si>
  <si>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</si>
  <si>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</si>
  <si>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</si>
  <si>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</si>
  <si>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</si>
  <si>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</si>
  <si>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</si>
  <si>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</si>
  <si>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</si>
  <si>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</si>
  <si>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</si>
  <si>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</si>
  <si>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</si>
  <si>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</si>
  <si>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</si>
  <si>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</si>
  <si>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</si>
  <si>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</si>
  <si>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</si>
  <si>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</si>
  <si>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</si>
  <si>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</si>
  <si>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</si>
  <si>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</si>
  <si>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</si>
  <si>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</si>
  <si>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</si>
  <si>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</si>
  <si>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</si>
  <si>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</si>
  <si>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</si>
  <si>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</si>
  <si>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</si>
  <si>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</si>
  <si>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</si>
  <si>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</si>
  <si>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</si>
  <si>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</si>
  <si>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</si>
  <si>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</si>
  <si>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</si>
  <si>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</si>
  <si>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</si>
  <si>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</si>
  <si>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</si>
  <si>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</si>
  <si>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安中市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</si>
  <si>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</si>
  <si>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</si>
  <si>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</si>
  <si>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</si>
  <si>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</si>
  <si>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</si>
  <si>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</si>
  <si>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</si>
  <si>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</si>
  <si>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</si>
  <si>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</si>
  <si>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</si>
  <si>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</si>
  <si>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</si>
  <si>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</si>
  <si>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</si>
  <si>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①有形固定資産減価償却率は、類似団体平均値を下回っているが、50％を超え上昇傾向にある。施設全体の老朽化が進んでおり、計画的な更新が必要であると考える。
②管路経年化率は、全体的に上昇傾向にある。法定耐用年数を超過した管路が増加しており、計画的な更新が必要である。
③管路更新率は、前年度に比べ0.27ポイント上回った。当市は、6箇所の浄水場と起伏のある複雑な地形に対応するための配水池やポンプ場を多く保有しているため、管路だけでなく前述のような水道施設についても、耐用年数、老朽化の進捗度、運転状況等を総合的に踏まえ計画的に更新を行う必要があると考える。</t>
    <rPh sb="1" eb="7">
      <t>ユウケイコテイシサン</t>
    </rPh>
    <rPh sb="7" eb="12">
      <t>ゲンカショウキャクリツ</t>
    </rPh>
    <rPh sb="14" eb="18">
      <t>ルイジダンタイ</t>
    </rPh>
    <rPh sb="18" eb="21">
      <t>ヘイキンチ</t>
    </rPh>
    <rPh sb="22" eb="24">
      <t>シタマワ</t>
    </rPh>
    <rPh sb="34" eb="35">
      <t>コ</t>
    </rPh>
    <rPh sb="36" eb="38">
      <t>ジョウショウ</t>
    </rPh>
    <rPh sb="38" eb="40">
      <t>ケイコウ</t>
    </rPh>
    <rPh sb="44" eb="46">
      <t>シセツ</t>
    </rPh>
    <rPh sb="46" eb="48">
      <t>ゼンタイ</t>
    </rPh>
    <rPh sb="49" eb="52">
      <t>ロウキュウカ</t>
    </rPh>
    <rPh sb="53" eb="54">
      <t>スス</t>
    </rPh>
    <rPh sb="59" eb="61">
      <t>ケイカク</t>
    </rPh>
    <rPh sb="61" eb="62">
      <t>テキ</t>
    </rPh>
    <rPh sb="63" eb="65">
      <t>コウシン</t>
    </rPh>
    <rPh sb="66" eb="68">
      <t>ヒツヨウ</t>
    </rPh>
    <rPh sb="72" eb="73">
      <t>カンガ</t>
    </rPh>
    <rPh sb="78" eb="80">
      <t>カンロ</t>
    </rPh>
    <rPh sb="80" eb="83">
      <t>ケイネンカ</t>
    </rPh>
    <rPh sb="83" eb="84">
      <t>リツ</t>
    </rPh>
    <rPh sb="86" eb="89">
      <t>ゼンタイテキ</t>
    </rPh>
    <rPh sb="90" eb="92">
      <t>ジョウショウ</t>
    </rPh>
    <rPh sb="92" eb="94">
      <t>ケイコウ</t>
    </rPh>
    <rPh sb="98" eb="100">
      <t>ホウテイ</t>
    </rPh>
    <rPh sb="100" eb="102">
      <t>タイヨウ</t>
    </rPh>
    <rPh sb="102" eb="104">
      <t>ネンスウ</t>
    </rPh>
    <rPh sb="105" eb="107">
      <t>チョウカ</t>
    </rPh>
    <rPh sb="109" eb="111">
      <t>カンロ</t>
    </rPh>
    <rPh sb="112" eb="114">
      <t>ゾウカ</t>
    </rPh>
    <rPh sb="119" eb="122">
      <t>ケイカクテキ</t>
    </rPh>
    <rPh sb="123" eb="125">
      <t>コウシン</t>
    </rPh>
    <rPh sb="126" eb="128">
      <t>ヒツヨウ</t>
    </rPh>
    <rPh sb="134" eb="136">
      <t>カンロ</t>
    </rPh>
    <rPh sb="136" eb="139">
      <t>コウシンリツ</t>
    </rPh>
    <rPh sb="141" eb="144">
      <t>ゼンネンド</t>
    </rPh>
    <rPh sb="145" eb="146">
      <t>クラ</t>
    </rPh>
    <rPh sb="155" eb="157">
      <t>ウワマワ</t>
    </rPh>
    <rPh sb="160" eb="162">
      <t>トウシ</t>
    </rPh>
    <rPh sb="165" eb="167">
      <t>カショ</t>
    </rPh>
    <rPh sb="168" eb="171">
      <t>ジョウスイジョウ</t>
    </rPh>
    <rPh sb="172" eb="174">
      <t>キフク</t>
    </rPh>
    <rPh sb="177" eb="179">
      <t>フクザツ</t>
    </rPh>
    <rPh sb="180" eb="182">
      <t>チケイ</t>
    </rPh>
    <rPh sb="183" eb="185">
      <t>タイオウ</t>
    </rPh>
    <rPh sb="190" eb="193">
      <t>ハイスイチ</t>
    </rPh>
    <rPh sb="197" eb="198">
      <t>バ</t>
    </rPh>
    <rPh sb="199" eb="200">
      <t>オオ</t>
    </rPh>
    <rPh sb="201" eb="203">
      <t>ホユウ</t>
    </rPh>
    <rPh sb="210" eb="212">
      <t>カンロ</t>
    </rPh>
    <rPh sb="217" eb="219">
      <t>ゼンジュツ</t>
    </rPh>
    <rPh sb="223" eb="225">
      <t>スイドウ</t>
    </rPh>
    <rPh sb="225" eb="227">
      <t>シセツ</t>
    </rPh>
    <rPh sb="233" eb="235">
      <t>タイヨウ</t>
    </rPh>
    <rPh sb="235" eb="237">
      <t>ネンスウ</t>
    </rPh>
    <rPh sb="238" eb="241">
      <t>ロウキュウカ</t>
    </rPh>
    <rPh sb="242" eb="244">
      <t>シンチョク</t>
    </rPh>
    <rPh sb="246" eb="248">
      <t>ウンテン</t>
    </rPh>
    <rPh sb="248" eb="250">
      <t>ジョウキョウ</t>
    </rPh>
    <rPh sb="250" eb="251">
      <t>トウ</t>
    </rPh>
    <rPh sb="252" eb="255">
      <t>ソウゴウテキ</t>
    </rPh>
    <rPh sb="256" eb="257">
      <t>フ</t>
    </rPh>
    <rPh sb="263" eb="265">
      <t>コウシン</t>
    </rPh>
    <rPh sb="266" eb="267">
      <t>オコナ</t>
    </rPh>
    <rPh sb="268" eb="270">
      <t>ヒツヨウ</t>
    </rPh>
    <rPh sb="274" eb="275">
      <t>カンガ</t>
    </rPh>
    <phoneticPr fontId="4"/>
  </si>
  <si>
    <t>　経営の健全性は、おおむね良好な状況を維持しているが、人件費や物価高騰等の影響により令和7年度以降は不透明な状況である。人口減少が進む中、今後使用水量と料金収入に大きな影響がある給水人口の減少が予想されるため、水道事業の経営に大きな影響を及ぼすことが考えられる。
　施設の老朽化が進んでいるため、施設の更新や耐震化には多額の資金が必要となることから、計画的かつ効率的な事業経営を行う等経営効率化の取組みを強化する必要があると考える。
　水道料金は、安定した給水サービスの対価であるとの認識に基づき、お客様の使用する水需要に対する要望を充足できるよう適正に定めなければならず、次世代に負担を先送りしない料金水準を検討する必要がある。
　当市の水道としては、水道事業ビジョンと経営戦略に基づき、水道施設の強靭化や経営基盤の強化に取り組み、将来にわたって安全で安心できる良質な水道水を安定的に供給し、お客様が安心して使用することができる水道を目指していく。</t>
    <rPh sb="1" eb="3">
      <t>ケイエイ</t>
    </rPh>
    <rPh sb="4" eb="7">
      <t>ケンゼンセイ</t>
    </rPh>
    <rPh sb="13" eb="15">
      <t>リョウコウ</t>
    </rPh>
    <rPh sb="16" eb="18">
      <t>ジョウキョウ</t>
    </rPh>
    <rPh sb="19" eb="21">
      <t>イジ</t>
    </rPh>
    <rPh sb="27" eb="30">
      <t>ジンケンヒ</t>
    </rPh>
    <rPh sb="31" eb="33">
      <t>ブッカ</t>
    </rPh>
    <rPh sb="37" eb="39">
      <t>エイキョウ</t>
    </rPh>
    <rPh sb="42" eb="44">
      <t>レイワ</t>
    </rPh>
    <rPh sb="45" eb="47">
      <t>ネンド</t>
    </rPh>
    <rPh sb="47" eb="49">
      <t>イコウ</t>
    </rPh>
    <rPh sb="50" eb="53">
      <t>フトウメイ</t>
    </rPh>
    <rPh sb="54" eb="56">
      <t>ジョウキョウ</t>
    </rPh>
    <rPh sb="60" eb="62">
      <t>ジンコウ</t>
    </rPh>
    <rPh sb="62" eb="64">
      <t>ゲンショウ</t>
    </rPh>
    <rPh sb="65" eb="66">
      <t>スス</t>
    </rPh>
    <rPh sb="67" eb="68">
      <t>ナカ</t>
    </rPh>
    <rPh sb="69" eb="71">
      <t>コンゴ</t>
    </rPh>
    <rPh sb="71" eb="73">
      <t>シヨウ</t>
    </rPh>
    <rPh sb="73" eb="75">
      <t>スイリョウ</t>
    </rPh>
    <rPh sb="76" eb="78">
      <t>リョウキン</t>
    </rPh>
    <rPh sb="78" eb="80">
      <t>シュウニュウ</t>
    </rPh>
    <rPh sb="81" eb="82">
      <t>オオ</t>
    </rPh>
    <rPh sb="84" eb="86">
      <t>エイキョウ</t>
    </rPh>
    <rPh sb="89" eb="91">
      <t>キュウスイ</t>
    </rPh>
    <rPh sb="91" eb="93">
      <t>ジンコウ</t>
    </rPh>
    <rPh sb="94" eb="96">
      <t>ゲンショウ</t>
    </rPh>
    <rPh sb="97" eb="99">
      <t>ヨソウ</t>
    </rPh>
    <rPh sb="105" eb="107">
      <t>スイドウ</t>
    </rPh>
    <rPh sb="107" eb="109">
      <t>ジギョウ</t>
    </rPh>
    <rPh sb="110" eb="112">
      <t>ケイエイ</t>
    </rPh>
    <rPh sb="113" eb="114">
      <t>オオ</t>
    </rPh>
    <rPh sb="116" eb="118">
      <t>エイキョウ</t>
    </rPh>
    <rPh sb="119" eb="120">
      <t>オヨ</t>
    </rPh>
    <rPh sb="125" eb="126">
      <t>カンガ</t>
    </rPh>
    <rPh sb="133" eb="135">
      <t>シセツ</t>
    </rPh>
    <rPh sb="136" eb="139">
      <t>ロウキュウカ</t>
    </rPh>
    <rPh sb="140" eb="141">
      <t>スス</t>
    </rPh>
    <rPh sb="148" eb="150">
      <t>シセツ</t>
    </rPh>
    <rPh sb="151" eb="153">
      <t>コウシン</t>
    </rPh>
    <rPh sb="154" eb="157">
      <t>タイシンカ</t>
    </rPh>
    <rPh sb="159" eb="161">
      <t>タガク</t>
    </rPh>
    <rPh sb="162" eb="164">
      <t>シキン</t>
    </rPh>
    <rPh sb="165" eb="167">
      <t>ヒツヨウ</t>
    </rPh>
    <rPh sb="175" eb="178">
      <t>ケイカクテキ</t>
    </rPh>
    <rPh sb="180" eb="183">
      <t>コウリツテキ</t>
    </rPh>
    <rPh sb="184" eb="186">
      <t>ジギョウ</t>
    </rPh>
    <rPh sb="186" eb="188">
      <t>ケイエイ</t>
    </rPh>
    <rPh sb="189" eb="190">
      <t>オコナ</t>
    </rPh>
    <rPh sb="191" eb="192">
      <t>トウ</t>
    </rPh>
    <rPh sb="192" eb="194">
      <t>ケイエイ</t>
    </rPh>
    <rPh sb="194" eb="197">
      <t>コウリツカ</t>
    </rPh>
    <rPh sb="198" eb="200">
      <t>トリク</t>
    </rPh>
    <rPh sb="202" eb="204">
      <t>キョウカ</t>
    </rPh>
    <rPh sb="206" eb="208">
      <t>ヒツヨウ</t>
    </rPh>
    <rPh sb="212" eb="213">
      <t>カンガ</t>
    </rPh>
    <rPh sb="218" eb="220">
      <t>スイドウ</t>
    </rPh>
    <rPh sb="220" eb="222">
      <t>リョウキン</t>
    </rPh>
    <rPh sb="224" eb="226">
      <t>アンテイ</t>
    </rPh>
    <rPh sb="228" eb="230">
      <t>キュウスイ</t>
    </rPh>
    <rPh sb="235" eb="237">
      <t>タイカ</t>
    </rPh>
    <rPh sb="242" eb="244">
      <t>ニンシキ</t>
    </rPh>
    <rPh sb="245" eb="246">
      <t>モト</t>
    </rPh>
    <rPh sb="250" eb="252">
      <t>キャクサマ</t>
    </rPh>
    <rPh sb="253" eb="255">
      <t>シヨウ</t>
    </rPh>
    <rPh sb="257" eb="258">
      <t>ミズ</t>
    </rPh>
    <rPh sb="258" eb="260">
      <t>ジュヨウ</t>
    </rPh>
    <rPh sb="261" eb="262">
      <t>タイ</t>
    </rPh>
    <rPh sb="264" eb="266">
      <t>ヨウボウ</t>
    </rPh>
    <rPh sb="267" eb="269">
      <t>ジュウソク</t>
    </rPh>
    <rPh sb="274" eb="276">
      <t>テキセイ</t>
    </rPh>
    <rPh sb="277" eb="278">
      <t>サダ</t>
    </rPh>
    <rPh sb="287" eb="290">
      <t>ジセダイ</t>
    </rPh>
    <rPh sb="291" eb="293">
      <t>フタン</t>
    </rPh>
    <rPh sb="294" eb="296">
      <t>サキオク</t>
    </rPh>
    <rPh sb="300" eb="302">
      <t>リョウキン</t>
    </rPh>
    <rPh sb="302" eb="304">
      <t>スイジュン</t>
    </rPh>
    <rPh sb="305" eb="307">
      <t>ケントウ</t>
    </rPh>
    <rPh sb="309" eb="311">
      <t>ヒツヨウ</t>
    </rPh>
    <rPh sb="317" eb="319">
      <t>トウシ</t>
    </rPh>
    <rPh sb="320" eb="322">
      <t>スイドウ</t>
    </rPh>
    <rPh sb="327" eb="329">
      <t>スイドウ</t>
    </rPh>
    <rPh sb="329" eb="331">
      <t>ジギョウ</t>
    </rPh>
    <rPh sb="336" eb="338">
      <t>ケイエイ</t>
    </rPh>
    <rPh sb="338" eb="340">
      <t>センリャク</t>
    </rPh>
    <rPh sb="341" eb="342">
      <t>モト</t>
    </rPh>
    <rPh sb="345" eb="347">
      <t>スイドウ</t>
    </rPh>
    <rPh sb="347" eb="349">
      <t>シセツ</t>
    </rPh>
    <rPh sb="350" eb="353">
      <t>キョウジンカ</t>
    </rPh>
    <rPh sb="354" eb="356">
      <t>ケイエイ</t>
    </rPh>
    <rPh sb="356" eb="358">
      <t>キバン</t>
    </rPh>
    <rPh sb="359" eb="361">
      <t>キョウカ</t>
    </rPh>
    <rPh sb="362" eb="363">
      <t>ト</t>
    </rPh>
    <rPh sb="364" eb="365">
      <t>ク</t>
    </rPh>
    <rPh sb="367" eb="369">
      <t>ショウライ</t>
    </rPh>
    <rPh sb="374" eb="376">
      <t>アンゼン</t>
    </rPh>
    <rPh sb="377" eb="379">
      <t>アンシン</t>
    </rPh>
    <rPh sb="382" eb="384">
      <t>リョウシツ</t>
    </rPh>
    <rPh sb="385" eb="388">
      <t>スイドウスイ</t>
    </rPh>
    <rPh sb="389" eb="392">
      <t>アンテイテキ</t>
    </rPh>
    <rPh sb="393" eb="395">
      <t>キョウキュウ</t>
    </rPh>
    <rPh sb="398" eb="400">
      <t>キャクサマ</t>
    </rPh>
    <rPh sb="401" eb="403">
      <t>アンシン</t>
    </rPh>
    <rPh sb="405" eb="407">
      <t>シヨウ</t>
    </rPh>
    <rPh sb="415" eb="417">
      <t>スイドウ</t>
    </rPh>
    <rPh sb="418" eb="420">
      <t>メザ</t>
    </rPh>
    <phoneticPr fontId="4"/>
  </si>
  <si>
    <t>①経常収支比率は、100％を若干上回っているため現時点では健全な経営と言えるが、人件費や物価高騰等の影響を受けているため、令和7年度以降については不透明な状況である。
②累積欠損金比率は、累積欠損金が発生していないため0％であり、健全な経営であると言える。
③流動比率は、100％を上回っており、短期債務に対する支払能力は確保されているが、類似団体平均値を下回ったため、今後注視していく必要がある。
④企業債残高対給水収益比率は、類似団体平均値を上回っており、給水収益に対する企業債残高が類似団体に比べ大きくなっている。要因としては、施設や配水管の更新等を計画的に実施しているためと考える。
⑤料金回収率は、100％を下回っており、類似団体平均値よりも下回っている。要因としては、給水人口の減少等による供給単価の減少に加え、人件費や物価高騰等による給水単価の増加のためと考える。
⑥給水原価は、今年度140円台となったが、類似団体平均値を下回っており、相対的に低い水準であると言える。
⑦施設利用率は、前年度に比べ3ポイント程度増加している。要因としては、使用水量の約2割にあたる工場用が増加したためと考える。今後は、給水人口の減少等により使用水量は中長期的に減少が見込まれる。一方、使用水量の約2割にあたる工場用は、景気や社会情勢等の動向による使用水量の増減が全体の使用水量に大きな影響を与える。このため、施設更新の際には、こうした諸般の事情を考慮し適切な施設規模を検討する必要があると考える。
⑧有収水量は、類似団体平均値を約10ポイント下回っている。主な要因としては、老朽化した配水管の漏水が考えられる。今後は、老朽化した施設や管路の更新を計画的に行い、漏水防止対策を講じていく必要があると考える。</t>
    <rPh sb="1" eb="3">
      <t>ケイジョウ</t>
    </rPh>
    <rPh sb="3" eb="5">
      <t>シュウシ</t>
    </rPh>
    <rPh sb="5" eb="7">
      <t>ヒリツ</t>
    </rPh>
    <rPh sb="14" eb="16">
      <t>ジャッカン</t>
    </rPh>
    <rPh sb="16" eb="18">
      <t>ウワマワ</t>
    </rPh>
    <rPh sb="24" eb="27">
      <t>ゲンジテン</t>
    </rPh>
    <rPh sb="29" eb="31">
      <t>ケンゼン</t>
    </rPh>
    <rPh sb="32" eb="34">
      <t>ケイエイ</t>
    </rPh>
    <rPh sb="35" eb="36">
      <t>イ</t>
    </rPh>
    <rPh sb="46" eb="48">
      <t>コウトウ</t>
    </rPh>
    <rPh sb="48" eb="49">
      <t>トウ</t>
    </rPh>
    <rPh sb="61" eb="63">
      <t>レイワ</t>
    </rPh>
    <rPh sb="64" eb="66">
      <t>ネンド</t>
    </rPh>
    <rPh sb="66" eb="68">
      <t>イコウ</t>
    </rPh>
    <rPh sb="73" eb="76">
      <t>フトウメイ</t>
    </rPh>
    <rPh sb="77" eb="79">
      <t>ジョウキョウ</t>
    </rPh>
    <rPh sb="85" eb="87">
      <t>ルイセキ</t>
    </rPh>
    <rPh sb="87" eb="90">
      <t>ケッソンキン</t>
    </rPh>
    <rPh sb="90" eb="92">
      <t>ヒリツ</t>
    </rPh>
    <rPh sb="94" eb="96">
      <t>ルイセキ</t>
    </rPh>
    <rPh sb="96" eb="99">
      <t>ケッソンキン</t>
    </rPh>
    <rPh sb="100" eb="102">
      <t>ハッセイ</t>
    </rPh>
    <rPh sb="115" eb="117">
      <t>ケンゼン</t>
    </rPh>
    <rPh sb="118" eb="120">
      <t>ケイエイ</t>
    </rPh>
    <rPh sb="124" eb="125">
      <t>イ</t>
    </rPh>
    <rPh sb="130" eb="132">
      <t>リュウドウ</t>
    </rPh>
    <rPh sb="132" eb="134">
      <t>ヒリツ</t>
    </rPh>
    <rPh sb="141" eb="143">
      <t>ウワマワ</t>
    </rPh>
    <rPh sb="148" eb="150">
      <t>タンキ</t>
    </rPh>
    <rPh sb="150" eb="152">
      <t>サイム</t>
    </rPh>
    <rPh sb="153" eb="154">
      <t>タイ</t>
    </rPh>
    <rPh sb="156" eb="158">
      <t>シハラ</t>
    </rPh>
    <rPh sb="158" eb="160">
      <t>ノウリョク</t>
    </rPh>
    <rPh sb="161" eb="163">
      <t>カクホ</t>
    </rPh>
    <rPh sb="201" eb="204">
      <t>キギョウサイ</t>
    </rPh>
    <rPh sb="204" eb="206">
      <t>ザンダカ</t>
    </rPh>
    <rPh sb="206" eb="207">
      <t>タイ</t>
    </rPh>
    <rPh sb="207" eb="209">
      <t>キュウスイ</t>
    </rPh>
    <rPh sb="209" eb="211">
      <t>シュウエキ</t>
    </rPh>
    <rPh sb="211" eb="213">
      <t>ヒリツ</t>
    </rPh>
    <rPh sb="215" eb="217">
      <t>ルイジ</t>
    </rPh>
    <rPh sb="217" eb="219">
      <t>ダンタイ</t>
    </rPh>
    <rPh sb="219" eb="222">
      <t>ヘイキンチ</t>
    </rPh>
    <rPh sb="223" eb="225">
      <t>ウワマワ</t>
    </rPh>
    <rPh sb="230" eb="232">
      <t>キュウスイ</t>
    </rPh>
    <rPh sb="232" eb="234">
      <t>シュウエキ</t>
    </rPh>
    <rPh sb="235" eb="236">
      <t>タイ</t>
    </rPh>
    <rPh sb="238" eb="241">
      <t>キギョウサイ</t>
    </rPh>
    <rPh sb="241" eb="243">
      <t>ザンダカ</t>
    </rPh>
    <rPh sb="244" eb="246">
      <t>ルイジ</t>
    </rPh>
    <rPh sb="246" eb="248">
      <t>ダンタイ</t>
    </rPh>
    <rPh sb="249" eb="250">
      <t>クラ</t>
    </rPh>
    <rPh sb="251" eb="252">
      <t>オオ</t>
    </rPh>
    <rPh sb="260" eb="262">
      <t>ヨウイン</t>
    </rPh>
    <rPh sb="267" eb="269">
      <t>シセツ</t>
    </rPh>
    <rPh sb="274" eb="276">
      <t>コウシン</t>
    </rPh>
    <rPh sb="276" eb="277">
      <t>トウ</t>
    </rPh>
    <rPh sb="278" eb="281">
      <t>ケイカクテキ</t>
    </rPh>
    <rPh sb="282" eb="284">
      <t>ジッシ</t>
    </rPh>
    <rPh sb="291" eb="292">
      <t>カンガ</t>
    </rPh>
    <rPh sb="297" eb="299">
      <t>リョウキン</t>
    </rPh>
    <rPh sb="299" eb="302">
      <t>カイシュウリツ</t>
    </rPh>
    <rPh sb="309" eb="311">
      <t>シタマワ</t>
    </rPh>
    <rPh sb="316" eb="318">
      <t>ルイジ</t>
    </rPh>
    <rPh sb="318" eb="320">
      <t>ダンタイ</t>
    </rPh>
    <rPh sb="320" eb="323">
      <t>ヘイキンチ</t>
    </rPh>
    <rPh sb="326" eb="328">
      <t>シタマワ</t>
    </rPh>
    <rPh sb="333" eb="335">
      <t>ヨウイン</t>
    </rPh>
    <rPh sb="340" eb="342">
      <t>キュウスイ</t>
    </rPh>
    <rPh sb="342" eb="344">
      <t>ジンコウ</t>
    </rPh>
    <rPh sb="345" eb="347">
      <t>ゲンショウ</t>
    </rPh>
    <rPh sb="347" eb="348">
      <t>トウ</t>
    </rPh>
    <rPh sb="351" eb="353">
      <t>キョウキュウ</t>
    </rPh>
    <rPh sb="353" eb="355">
      <t>タンカ</t>
    </rPh>
    <rPh sb="356" eb="358">
      <t>ゲンショウ</t>
    </rPh>
    <rPh sb="359" eb="360">
      <t>クワ</t>
    </rPh>
    <rPh sb="362" eb="365">
      <t>ジンケンヒ</t>
    </rPh>
    <rPh sb="366" eb="368">
      <t>ブッカ</t>
    </rPh>
    <rPh sb="374" eb="376">
      <t>キュウスイ</t>
    </rPh>
    <rPh sb="376" eb="378">
      <t>タンカ</t>
    </rPh>
    <rPh sb="379" eb="381">
      <t>ゾウカ</t>
    </rPh>
    <rPh sb="385" eb="386">
      <t>カンガ</t>
    </rPh>
    <rPh sb="391" eb="393">
      <t>キュウスイ</t>
    </rPh>
    <rPh sb="393" eb="395">
      <t>ゲンカ</t>
    </rPh>
    <rPh sb="397" eb="400">
      <t>コンネンド</t>
    </rPh>
    <rPh sb="403" eb="404">
      <t>エン</t>
    </rPh>
    <rPh sb="404" eb="405">
      <t>ダイ</t>
    </rPh>
    <rPh sb="411" eb="413">
      <t>ルイジ</t>
    </rPh>
    <rPh sb="413" eb="415">
      <t>ダンタイ</t>
    </rPh>
    <rPh sb="415" eb="418">
      <t>ヘイキンチ</t>
    </rPh>
    <rPh sb="419" eb="421">
      <t>シタマワ</t>
    </rPh>
    <rPh sb="426" eb="429">
      <t>ソウタイテキ</t>
    </rPh>
    <rPh sb="430" eb="431">
      <t>ヒク</t>
    </rPh>
    <rPh sb="432" eb="434">
      <t>スイジュン</t>
    </rPh>
    <rPh sb="438" eb="439">
      <t>イ</t>
    </rPh>
    <rPh sb="444" eb="446">
      <t>シセツ</t>
    </rPh>
    <rPh sb="446" eb="449">
      <t>リヨウリツ</t>
    </rPh>
    <rPh sb="451" eb="454">
      <t>ゼンネンド</t>
    </rPh>
    <rPh sb="455" eb="456">
      <t>クラ</t>
    </rPh>
    <rPh sb="462" eb="464">
      <t>テイド</t>
    </rPh>
    <rPh sb="464" eb="466">
      <t>ゾウカ</t>
    </rPh>
    <rPh sb="471" eb="473">
      <t>ヨウイン</t>
    </rPh>
    <rPh sb="478" eb="480">
      <t>シヨウ</t>
    </rPh>
    <rPh sb="480" eb="482">
      <t>スイリョウ</t>
    </rPh>
    <rPh sb="483" eb="484">
      <t>ヤク</t>
    </rPh>
    <rPh sb="485" eb="486">
      <t>ワ</t>
    </rPh>
    <rPh sb="490" eb="493">
      <t>コウジョウヨウ</t>
    </rPh>
    <rPh sb="494" eb="496">
      <t>ゾウカ</t>
    </rPh>
    <rPh sb="501" eb="502">
      <t>カンガ</t>
    </rPh>
    <rPh sb="505" eb="507">
      <t>コンゴ</t>
    </rPh>
    <rPh sb="509" eb="511">
      <t>キュウスイ</t>
    </rPh>
    <rPh sb="511" eb="513">
      <t>ジンコウ</t>
    </rPh>
    <rPh sb="514" eb="516">
      <t>ゲンショウ</t>
    </rPh>
    <rPh sb="516" eb="517">
      <t>トウ</t>
    </rPh>
    <rPh sb="520" eb="524">
      <t>シヨウスイリョウ</t>
    </rPh>
    <rPh sb="525" eb="529">
      <t>チュウチョウキテキ</t>
    </rPh>
    <rPh sb="530" eb="532">
      <t>ゲンショウ</t>
    </rPh>
    <rPh sb="533" eb="535">
      <t>ミコ</t>
    </rPh>
    <rPh sb="539" eb="541">
      <t>イッポウ</t>
    </rPh>
    <rPh sb="542" eb="546">
      <t>シヨウスイリョウ</t>
    </rPh>
    <rPh sb="547" eb="548">
      <t>ヤク</t>
    </rPh>
    <rPh sb="549" eb="550">
      <t>ワリ</t>
    </rPh>
    <rPh sb="554" eb="557">
      <t>コウジョウヨウ</t>
    </rPh>
    <rPh sb="559" eb="561">
      <t>ケイキ</t>
    </rPh>
    <rPh sb="562" eb="564">
      <t>シャカイ</t>
    </rPh>
    <rPh sb="564" eb="566">
      <t>ジョウセイ</t>
    </rPh>
    <rPh sb="566" eb="567">
      <t>トウ</t>
    </rPh>
    <rPh sb="568" eb="570">
      <t>ドウコウ</t>
    </rPh>
    <rPh sb="573" eb="577">
      <t>シヨウスイリョウ</t>
    </rPh>
    <rPh sb="578" eb="580">
      <t>ゾウゲン</t>
    </rPh>
    <rPh sb="581" eb="583">
      <t>ゼンタイ</t>
    </rPh>
    <rPh sb="584" eb="586">
      <t>シヨウ</t>
    </rPh>
    <rPh sb="586" eb="588">
      <t>スイリョウ</t>
    </rPh>
    <rPh sb="589" eb="590">
      <t>オオ</t>
    </rPh>
    <rPh sb="592" eb="594">
      <t>エイキョウ</t>
    </rPh>
    <rPh sb="595" eb="596">
      <t>アタ</t>
    </rPh>
    <rPh sb="604" eb="606">
      <t>シセツ</t>
    </rPh>
    <rPh sb="606" eb="608">
      <t>コウシン</t>
    </rPh>
    <rPh sb="609" eb="610">
      <t>サイ</t>
    </rPh>
    <rPh sb="617" eb="619">
      <t>ショハン</t>
    </rPh>
    <rPh sb="620" eb="622">
      <t>ジジョウ</t>
    </rPh>
    <rPh sb="623" eb="625">
      <t>コウリョ</t>
    </rPh>
    <rPh sb="626" eb="628">
      <t>テキセツ</t>
    </rPh>
    <rPh sb="629" eb="631">
      <t>シセツ</t>
    </rPh>
    <rPh sb="631" eb="633">
      <t>キボ</t>
    </rPh>
    <rPh sb="634" eb="636">
      <t>ケントウ</t>
    </rPh>
    <rPh sb="638" eb="640">
      <t>ヒツヨウ</t>
    </rPh>
    <rPh sb="644" eb="645">
      <t>カンガ</t>
    </rPh>
    <rPh sb="748" eb="74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</si>
</sst>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0.63</c:v>
                </c:pt>
                <c:pt idx="2">
                  <c:v>0.54</c:v>
                </c:pt>
                <c:pt idx="3">
                  <c:v>0.37</c:v>
                </c:pt>
                <c:pt idx="4">
                  <c:v>0.64</c:v>
                </c:pt>
              </c:numCache>
            </c:numRef>
          </c:val>
          <c:extLst>
            <c:ext xmlns:c16="http://schemas.microsoft.com/office/drawing/2014/chart" uri="{C3380CC4-5D6E-409C-BE32-E72D297353CC}">
              <c16:uniqueId val="{00000000-4AFE-4C24-AEA4-A1C54F9866E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AFE-4C24-AEA4-A1C54F9866E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58.16</c:v>
                </c:pt>
                <c:pt idx="1">
                  <c:v>58.39</c:v>
                </c:pt>
                <c:pt idx="2">
                  <c:v>60.54</c:v>
                </c:pt>
                <c:pt idx="3">
                  <c:v>60.24</c:v>
                </c:pt>
                <c:pt idx="4">
                  <c:v>63.72</c:v>
                </c:pt>
              </c:numCache>
            </c:numRef>
          </c:val>
          <c:extLst>
            <c:ext xmlns:c16="http://schemas.microsoft.com/office/drawing/2014/chart" uri="{C3380CC4-5D6E-409C-BE32-E72D297353CC}">
              <c16:uniqueId val="{00000000-95F6-4E0E-96EE-AA8B41311F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5F6-4E0E-96EE-AA8B41311F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79.430000000000007</c:v>
                </c:pt>
                <c:pt idx="1">
                  <c:v>80.81</c:v>
                </c:pt>
                <c:pt idx="2">
                  <c:v>80.39</c:v>
                </c:pt>
                <c:pt idx="3">
                  <c:v>79.45</c:v>
                </c:pt>
                <c:pt idx="4">
                  <c:v>76.67</c:v>
                </c:pt>
              </c:numCache>
            </c:numRef>
          </c:val>
          <c:extLst>
            <c:ext xmlns:c16="http://schemas.microsoft.com/office/drawing/2014/chart" uri="{C3380CC4-5D6E-409C-BE32-E72D297353CC}">
              <c16:uniqueId val="{00000000-7911-461D-9B83-E6B824DEF3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911-461D-9B83-E6B824DEF3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105.37</c:v>
                </c:pt>
                <c:pt idx="1">
                  <c:v>110.45</c:v>
                </c:pt>
                <c:pt idx="2">
                  <c:v>108.7</c:v>
                </c:pt>
                <c:pt idx="3">
                  <c:v>107.03</c:v>
                </c:pt>
                <c:pt idx="4">
                  <c:v>100.11</c:v>
                </c:pt>
              </c:numCache>
            </c:numRef>
          </c:val>
          <c:extLst>
            <c:ext xmlns:c16="http://schemas.microsoft.com/office/drawing/2014/chart" uri="{C3380CC4-5D6E-409C-BE32-E72D297353CC}">
              <c16:uniqueId val="{00000000-7458-4A6A-8378-4DE7ECA787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458-4A6A-8378-4DE7ECA787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48.72</c:v>
                </c:pt>
                <c:pt idx="1">
                  <c:v>49.8</c:v>
                </c:pt>
                <c:pt idx="2">
                  <c:v>49.98</c:v>
                </c:pt>
                <c:pt idx="3">
                  <c:v>50.93</c:v>
                </c:pt>
                <c:pt idx="4">
                  <c:v>51.34</c:v>
                </c:pt>
              </c:numCache>
            </c:numRef>
          </c:val>
          <c:extLst>
            <c:ext xmlns:c16="http://schemas.microsoft.com/office/drawing/2014/chart" uri="{C3380CC4-5D6E-409C-BE32-E72D297353CC}">
              <c16:uniqueId val="{00000000-18D2-410A-AAD3-F54B2C326B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8D2-410A-AAD3-F54B2C326B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18.12</c:v>
                </c:pt>
                <c:pt idx="1">
                  <c:v>19.010000000000002</c:v>
                </c:pt>
                <c:pt idx="2">
                  <c:v>20.95</c:v>
                </c:pt>
                <c:pt idx="3">
                  <c:v>20.66</c:v>
                </c:pt>
                <c:pt idx="4">
                  <c:v>22.01</c:v>
                </c:pt>
              </c:numCache>
            </c:numRef>
          </c:val>
          <c:extLst>
            <c:ext xmlns:c16="http://schemas.microsoft.com/office/drawing/2014/chart" uri="{C3380CC4-5D6E-409C-BE32-E72D297353CC}">
              <c16:uniqueId val="{00000000-3B00-42CE-A227-9EFEF49D4B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B00-42CE-A227-9EFEF49D4B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BE-47A9-A73B-D3DC3737BF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BBE-47A9-A73B-D3DC3737BF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432.81</c:v>
                </c:pt>
                <c:pt idx="1">
                  <c:v>419.65</c:v>
                </c:pt>
                <c:pt idx="2">
                  <c:v>365.04</c:v>
                </c:pt>
                <c:pt idx="3">
                  <c:v>384.14</c:v>
                </c:pt>
                <c:pt idx="4">
                  <c:v>312.64999999999998</c:v>
                </c:pt>
              </c:numCache>
            </c:numRef>
          </c:val>
          <c:extLst>
            <c:ext xmlns:c16="http://schemas.microsoft.com/office/drawing/2014/chart" uri="{C3380CC4-5D6E-409C-BE32-E72D297353CC}">
              <c16:uniqueId val="{00000000-7F59-402A-8A08-C20F8E1033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F59-402A-8A08-C20F8E1033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511.34</c:v>
                </c:pt>
                <c:pt idx="1">
                  <c:v>483.7</c:v>
                </c:pt>
                <c:pt idx="2">
                  <c:v>513.75</c:v>
                </c:pt>
                <c:pt idx="3">
                  <c:v>542.88</c:v>
                </c:pt>
                <c:pt idx="4">
                  <c:v>454.14</c:v>
                </c:pt>
              </c:numCache>
            </c:numRef>
          </c:val>
          <c:extLst>
            <c:ext xmlns:c16="http://schemas.microsoft.com/office/drawing/2014/chart" uri="{C3380CC4-5D6E-409C-BE32-E72D297353CC}">
              <c16:uniqueId val="{00000000-ADBE-4F91-97D8-00AB996045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DBE-4F91-97D8-00AB996045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100.18</c:v>
                </c:pt>
                <c:pt idx="1">
                  <c:v>107.25</c:v>
                </c:pt>
                <c:pt idx="2">
                  <c:v>95.94</c:v>
                </c:pt>
                <c:pt idx="3">
                  <c:v>88.63</c:v>
                </c:pt>
                <c:pt idx="4">
                  <c:v>96.74</c:v>
                </c:pt>
              </c:numCache>
            </c:numRef>
          </c:val>
          <c:extLst>
            <c:ext xmlns:c16="http://schemas.microsoft.com/office/drawing/2014/chart" uri="{C3380CC4-5D6E-409C-BE32-E72D297353CC}">
              <c16:uniqueId val="{00000000-3482-4439-BD1E-32F1879DAA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482-4439-BD1E-32F1879DAA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137.57</c:v>
                </c:pt>
                <c:pt idx="1">
                  <c:v>128.93</c:v>
                </c:pt>
                <c:pt idx="2">
                  <c:v>132.01</c:v>
                </c:pt>
                <c:pt idx="3">
                  <c:v>134.19</c:v>
                </c:pt>
                <c:pt idx="4">
                  <c:v>144.38999999999999</c:v>
                </c:pt>
              </c:numCache>
            </c:numRef>
          </c:val>
          <c:extLst>
            <c:ext xmlns:c16="http://schemas.microsoft.com/office/drawing/2014/chart" uri="{C3380CC4-5D6E-409C-BE32-E72D297353CC}">
              <c16:uniqueId val="{00000000-BA51-49E4-89FA-9A0313AF3AA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A51-49E4-89FA-9A0313AF3AA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群馬県　安中市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53790</v>
      </c>
      <c r="AM8" s="65"/>
      <c r="AN8" s="65"/>
      <c r="AO8" s="65"/>
      <c r="AP8" s="65"/>
      <c r="AQ8" s="65"/>
      <c r="AR8" s="65"/>
      <c r="AS8" s="65"/>
      <c r="AT8" s="36">
        <f>データ!$S$6</f>
        <v>276.31</v>
      </c>
      <c r="AU8" s="37"/>
      <c r="AV8" s="37"/>
      <c r="AW8" s="37"/>
      <c r="AX8" s="37"/>
      <c r="AY8" s="37"/>
      <c r="AZ8" s="37"/>
      <c r="BA8" s="37"/>
      <c r="BB8" s="54">
        <f>データ!$T$6</f>
        <v>194.67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65.400000000000006</v>
      </c>
      <c r="J10" s="37"/>
      <c r="K10" s="37"/>
      <c r="L10" s="37"/>
      <c r="M10" s="37"/>
      <c r="N10" s="37"/>
      <c r="O10" s="64"/>
      <c r="P10" s="54">
        <f>データ!$P$6</f>
        <v>99.24</v>
      </c>
      <c r="Q10" s="54"/>
      <c r="R10" s="54"/>
      <c r="S10" s="54"/>
      <c r="T10" s="54"/>
      <c r="U10" s="54"/>
      <c r="V10" s="54"/>
      <c r="W10" s="65">
        <f>データ!$Q$6</f>
        <v>2420</v>
      </c>
      <c r="X10" s="65"/>
      <c r="Y10" s="65"/>
      <c r="Z10" s="65"/>
      <c r="AA10" s="65"/>
      <c r="AB10" s="65"/>
      <c r="AC10" s="65"/>
      <c r="AD10" s="2"/>
      <c r="AE10" s="2"/>
      <c r="AF10" s="2"/>
      <c r="AG10" s="2"/>
      <c r="AH10" s="2"/>
      <c r="AI10" s="2"/>
      <c r="AJ10" s="2"/>
      <c r="AK10" s="2"/>
      <c r="AL10" s="65">
        <f>データ!$U$6</f>
        <v>53345</v>
      </c>
      <c r="AM10" s="65"/>
      <c r="AN10" s="65"/>
      <c r="AO10" s="65"/>
      <c r="AP10" s="65"/>
      <c r="AQ10" s="65"/>
      <c r="AR10" s="65"/>
      <c r="AS10" s="65"/>
      <c r="AT10" s="36">
        <f>データ!$V$6</f>
        <v>126.13</v>
      </c>
      <c r="AU10" s="37"/>
      <c r="AV10" s="37"/>
      <c r="AW10" s="37"/>
      <c r="AX10" s="37"/>
      <c r="AY10" s="37"/>
      <c r="AZ10" s="37"/>
      <c r="BA10" s="37"/>
      <c r="BB10" s="54">
        <f>データ!$W$6</f>
        <v>422.94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0rUlLpD2JokfeOYZ1khpMRMxWF8zWbo3QqSJ+Mk7dBkBPEQgesKBGPwfxkGVLooAGp2cGgPXNuw//dFYCcfFg==" saltValue="yDmGumsab2+gySro6xbw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102113</v>
      </c>
      <c r="D6" s="20">
        <f t="shared" si="3"/>
        <v>46</v>
      </c>
      <c r="E6" s="20">
        <f t="shared" si="3"/>
        <v>1</v>
      </c>
      <c r="F6" s="20">
        <f t="shared" si="3"/>
        <v>0</v>
      </c>
      <c r="G6" s="20">
        <f t="shared" si="3"/>
        <v>1</v>
      </c>
      <c r="H6" s="20" t="str">
        <f t="shared" si="3"/>
        <v>群馬県　安中市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65.400000000000006</v>
      </c>
      <c r="P6" s="21">
        <f t="shared" si="3"/>
        <v>99.24</v>
      </c>
      <c r="Q6" s="21">
        <f t="shared" si="3"/>
        <v>2420</v>
      </c>
      <c r="R6" s="21">
        <f t="shared" si="3"/>
        <v>53790</v>
      </c>
      <c r="S6" s="21">
        <f t="shared" si="3"/>
        <v>276.31</v>
      </c>
      <c r="T6" s="21">
        <f t="shared" si="3"/>
        <v>194.67</v>
      </c>
      <c r="U6" s="21">
        <f t="shared" si="3"/>
        <v>53345</v>
      </c>
      <c r="V6" s="21">
        <f t="shared" si="3"/>
        <v>126.13</v>
      </c>
      <c r="W6" s="21">
        <f t="shared" si="3"/>
        <v>422.94</v>
      </c>
      <c r="X6" s="22">
        <f>IF(X7="",NA(),X7)</f>
        <v>105.37</v>
      </c>
      <c r="Y6" s="22">
        <f t="shared" ref="Y6:AG6" si="4">IF(Y7="",NA(),Y7)</f>
        <v>110.45</v>
      </c>
      <c r="Z6" s="22">
        <f t="shared" si="4"/>
        <v>108.7</v>
      </c>
      <c r="AA6" s="22">
        <f t="shared" si="4"/>
        <v>107.03</v>
      </c>
      <c r="AB6" s="22">
        <f t="shared" si="4"/>
        <v>100.11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432.81</v>
      </c>
      <c r="AU6" s="22">
        <f t="shared" ref="AU6:BC6" si="6">IF(AU7="",NA(),AU7)</f>
        <v>419.65</v>
      </c>
      <c r="AV6" s="22">
        <f t="shared" si="6"/>
        <v>365.04</v>
      </c>
      <c r="AW6" s="22">
        <f t="shared" si="6"/>
        <v>384.14</v>
      </c>
      <c r="AX6" s="22">
        <f t="shared" si="6"/>
        <v>312.64999999999998</v>
      </c>
      <c r="AY6" s="22">
        <f t="shared" si="6"/>
        <v>350.79</v>
      </c>
      <c r="AZ6" s="22">
        <f t="shared" si="6"/>
        <v>354.57</v>
      </c>
      <c r="BA6" s="22">
        <f t="shared" si="6"/>
        <v>357.74</v>
      </c>
      <c r="BB6" s="22">
        <f t="shared" si="6"/>
        <v>344.88</v>
      </c>
      <c r="BC6" s="22">
        <f t="shared" si="6"/>
        <v>326.02</v>
      </c>
      <c r="BD6" s="21" t="str">
        <f>IF(BD7="","",IF(BD7="-","【-】","【"&amp;SUBSTITUTE(TEXT(BD7,"#,##0.00"),"-","△")&amp;"】"))</f>
        <v>【239.69】</v>
      </c>
      <c r="BE6" s="22">
        <f>IF(BE7="",NA(),BE7)</f>
        <v>511.34</v>
      </c>
      <c r="BF6" s="22">
        <f t="shared" ref="BF6:BN6" si="7">IF(BF7="",NA(),BF7)</f>
        <v>483.7</v>
      </c>
      <c r="BG6" s="22">
        <f t="shared" si="7"/>
        <v>513.75</v>
      </c>
      <c r="BH6" s="22">
        <f t="shared" si="7"/>
        <v>542.88</v>
      </c>
      <c r="BI6" s="22">
        <f t="shared" si="7"/>
        <v>454.14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100.18</v>
      </c>
      <c r="BQ6" s="22">
        <f t="shared" ref="BQ6:BY6" si="8">IF(BQ7="",NA(),BQ7)</f>
        <v>107.25</v>
      </c>
      <c r="BR6" s="22">
        <f t="shared" si="8"/>
        <v>95.94</v>
      </c>
      <c r="BS6" s="22">
        <f t="shared" si="8"/>
        <v>88.63</v>
      </c>
      <c r="BT6" s="22">
        <f t="shared" si="8"/>
        <v>96.74</v>
      </c>
      <c r="BU6" s="22">
        <f t="shared" si="8"/>
        <v>100.85</v>
      </c>
      <c r="BV6" s="22">
        <f t="shared" si="8"/>
        <v>103.79</v>
      </c>
      <c r="BW6" s="22">
        <f t="shared" si="8"/>
        <v>98.3</v>
      </c>
      <c r="BX6" s="22">
        <f t="shared" si="8"/>
        <v>98.89</v>
      </c>
      <c r="BY6" s="22">
        <f t="shared" si="8"/>
        <v>99.25</v>
      </c>
      <c r="BZ6" s="21" t="str">
        <f>IF(BZ7="","",IF(BZ7="-","【-】","【"&amp;SUBSTITUTE(TEXT(BZ7,"#,##0.00"),"-","△")&amp;"】"))</f>
        <v>【97.59】</v>
      </c>
      <c r="CA6" s="22">
        <f>IF(CA7="",NA(),CA7)</f>
        <v>137.57</v>
      </c>
      <c r="CB6" s="22">
        <f t="shared" ref="CB6:CJ6" si="9">IF(CB7="",NA(),CB7)</f>
        <v>128.93</v>
      </c>
      <c r="CC6" s="22">
        <f t="shared" si="9"/>
        <v>132.01</v>
      </c>
      <c r="CD6" s="22">
        <f t="shared" si="9"/>
        <v>134.19</v>
      </c>
      <c r="CE6" s="22">
        <f t="shared" si="9"/>
        <v>144.38999999999999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58.16</v>
      </c>
      <c r="CM6" s="22">
        <f t="shared" ref="CM6:CU6" si="10">IF(CM7="",NA(),CM7)</f>
        <v>58.39</v>
      </c>
      <c r="CN6" s="22">
        <f t="shared" si="10"/>
        <v>60.54</v>
      </c>
      <c r="CO6" s="22">
        <f t="shared" si="10"/>
        <v>60.24</v>
      </c>
      <c r="CP6" s="22">
        <f t="shared" si="10"/>
        <v>63.72</v>
      </c>
      <c r="CQ6" s="22">
        <f t="shared" si="10"/>
        <v>59.91</v>
      </c>
      <c r="CR6" s="22">
        <f t="shared" si="10"/>
        <v>59.4</v>
      </c>
      <c r="CS6" s="22">
        <f t="shared" si="10"/>
        <v>59.24</v>
      </c>
      <c r="CT6" s="22">
        <f t="shared" si="10"/>
        <v>58.77</v>
      </c>
      <c r="CU6" s="22">
        <f t="shared" si="10"/>
        <v>59.17</v>
      </c>
      <c r="CV6" s="21" t="str">
        <f>IF(CV7="","",IF(CV7="-","【-】","【"&amp;SUBSTITUTE(TEXT(CV7,"#,##0.00"),"-","△")&amp;"】"))</f>
        <v>【60.21】</v>
      </c>
      <c r="CW6" s="22">
        <f>IF(CW7="",NA(),CW7)</f>
        <v>79.430000000000007</v>
      </c>
      <c r="CX6" s="22">
        <f t="shared" ref="CX6:DF6" si="11">IF(CX7="",NA(),CX7)</f>
        <v>80.81</v>
      </c>
      <c r="CY6" s="22">
        <f t="shared" si="11"/>
        <v>80.39</v>
      </c>
      <c r="CZ6" s="22">
        <f t="shared" si="11"/>
        <v>79.45</v>
      </c>
      <c r="DA6" s="22">
        <f t="shared" si="11"/>
        <v>76.67</v>
      </c>
      <c r="DB6" s="22">
        <f t="shared" si="11"/>
        <v>87.26</v>
      </c>
      <c r="DC6" s="22">
        <f t="shared" si="11"/>
        <v>87.57</v>
      </c>
      <c r="DD6" s="22">
        <f t="shared" si="11"/>
        <v>87.26</v>
      </c>
      <c r="DE6" s="22">
        <f t="shared" si="11"/>
        <v>86.95</v>
      </c>
      <c r="DF6" s="22">
        <f t="shared" si="11"/>
        <v>86.58</v>
      </c>
      <c r="DG6" s="21" t="str">
        <f>IF(DG7="","",IF(DG7="-","【-】","【"&amp;SUBSTITUTE(TEXT(DG7,"#,##0.00"),"-","△")&amp;"】"))</f>
        <v>【89.21】</v>
      </c>
      <c r="DH6" s="22">
        <f>IF(DH7="",NA(),DH7)</f>
        <v>48.72</v>
      </c>
      <c r="DI6" s="22">
        <f t="shared" ref="DI6:DQ6" si="12">IF(DI7="",NA(),DI7)</f>
        <v>49.8</v>
      </c>
      <c r="DJ6" s="22">
        <f t="shared" si="12"/>
        <v>49.98</v>
      </c>
      <c r="DK6" s="22">
        <f t="shared" si="12"/>
        <v>50.93</v>
      </c>
      <c r="DL6" s="22">
        <f t="shared" si="12"/>
        <v>51.34</v>
      </c>
      <c r="DM6" s="22">
        <f t="shared" si="12"/>
        <v>49.2</v>
      </c>
      <c r="DN6" s="22">
        <f t="shared" si="12"/>
        <v>50.01</v>
      </c>
      <c r="DO6" s="22">
        <f t="shared" si="12"/>
        <v>50.99</v>
      </c>
      <c r="DP6" s="22">
        <f t="shared" si="12"/>
        <v>51.79</v>
      </c>
      <c r="DQ6" s="22">
        <f t="shared" si="12"/>
        <v>52.02</v>
      </c>
      <c r="DR6" s="21" t="str">
        <f>IF(DR7="","",IF(DR7="-","【-】","【"&amp;SUBSTITUTE(TEXT(DR7,"#,##0.00"),"-","△")&amp;"】"))</f>
        <v>【52.41】</v>
      </c>
      <c r="DS6" s="22">
        <f>IF(DS7="",NA(),DS7)</f>
        <v>18.12</v>
      </c>
      <c r="DT6" s="22">
        <f t="shared" ref="DT6:EB6" si="13">IF(DT7="",NA(),DT7)</f>
        <v>19.010000000000002</v>
      </c>
      <c r="DU6" s="22">
        <f t="shared" si="13"/>
        <v>20.95</v>
      </c>
      <c r="DV6" s="22">
        <f t="shared" si="13"/>
        <v>20.66</v>
      </c>
      <c r="DW6" s="22">
        <f t="shared" si="13"/>
        <v>22.01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0.57999999999999996</v>
      </c>
      <c r="EE6" s="22">
        <f t="shared" ref="EE6:EM6" si="14">IF(EE7="",NA(),EE7)</f>
        <v>0.63</v>
      </c>
      <c r="EF6" s="22">
        <f t="shared" si="14"/>
        <v>0.54</v>
      </c>
      <c r="EG6" s="22">
        <f t="shared" si="14"/>
        <v>0.37</v>
      </c>
      <c r="EH6" s="22">
        <f t="shared" si="14"/>
        <v>0.64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102113</v>
      </c>
      <c r="D7" s="24">
        <v>46</v>
      </c>
      <c r="E7" s="24">
        <v>1</v>
      </c>
      <c r="F7" s="24">
        <v>0</v>
      </c>
      <c r="G7" s="24">
        <v>1</v>
      </c>
      <c r="H7" s="24" t="s">
        <v>93</v>
      </c>
      <c r="I7" s="24" t="s">
        <v>94</v>
      </c>
      <c r="J7" s="24" t="s">
        <v>95</v>
      </c>
      <c r="K7" s="24" t="s">
        <v>96</v>
      </c>
      <c r="L7" s="24" t="s">
        <v>97</v>
      </c>
      <c r="M7" s="24" t="s">
        <v>98</v>
      </c>
      <c r="N7" s="25" t="s">
        <v>99</v>
      </c>
      <c r="O7" s="25">
        <v>65.400000000000006</v>
      </c>
      <c r="P7" s="25">
        <v>99.24</v>
      </c>
      <c r="Q7" s="25">
        <v>2420</v>
      </c>
      <c r="R7" s="25">
        <v>53790</v>
      </c>
      <c r="S7" s="25">
        <v>276.31</v>
      </c>
      <c r="T7" s="25">
        <v>194.67</v>
      </c>
      <c r="U7" s="25">
        <v>53345</v>
      </c>
      <c r="V7" s="25">
        <v>126.13</v>
      </c>
      <c r="W7" s="25">
        <v>422.94</v>
      </c>
      <c r="X7" s="25">
        <v>105.37</v>
      </c>
      <c r="Y7" s="25">
        <v>110.45</v>
      </c>
      <c r="Z7" s="25">
        <v>108.7</v>
      </c>
      <c r="AA7" s="25">
        <v>107.03</v>
      </c>
      <c r="AB7" s="25">
        <v>100.11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432.81</v>
      </c>
      <c r="AU7" s="25">
        <v>419.65</v>
      </c>
      <c r="AV7" s="25">
        <v>365.04</v>
      </c>
      <c r="AW7" s="25">
        <v>384.14</v>
      </c>
      <c r="AX7" s="25">
        <v>312.64999999999998</v>
      </c>
      <c r="AY7" s="25">
        <v>350.79</v>
      </c>
      <c r="AZ7" s="25">
        <v>354.57</v>
      </c>
      <c r="BA7" s="25">
        <v>357.74</v>
      </c>
      <c r="BB7" s="25">
        <v>344.88</v>
      </c>
      <c r="BC7" s="25">
        <v>326.02</v>
      </c>
      <c r="BD7" s="25">
        <v>239.69</v>
      </c>
      <c r="BE7" s="25">
        <v>511.34</v>
      </c>
      <c r="BF7" s="25">
        <v>483.7</v>
      </c>
      <c r="BG7" s="25">
        <v>513.75</v>
      </c>
      <c r="BH7" s="25">
        <v>542.88</v>
      </c>
      <c r="BI7" s="25">
        <v>454.14</v>
      </c>
      <c r="BJ7" s="25">
        <v>322.92</v>
      </c>
      <c r="BK7" s="25">
        <v>303.45999999999998</v>
      </c>
      <c r="BL7" s="25">
        <v>307.27999999999997</v>
      </c>
      <c r="BM7" s="25">
        <v>304.02</v>
      </c>
      <c r="BN7" s="25">
        <v>300.54000000000002</v>
      </c>
      <c r="BO7" s="25">
        <v>264.86</v>
      </c>
      <c r="BP7" s="25">
        <v>100.18</v>
      </c>
      <c r="BQ7" s="25">
        <v>107.25</v>
      </c>
      <c r="BR7" s="25">
        <v>95.94</v>
      </c>
      <c r="BS7" s="25">
        <v>88.63</v>
      </c>
      <c r="BT7" s="25">
        <v>96.74</v>
      </c>
      <c r="BU7" s="25">
        <v>100.85</v>
      </c>
      <c r="BV7" s="25">
        <v>103.79</v>
      </c>
      <c r="BW7" s="25">
        <v>98.3</v>
      </c>
      <c r="BX7" s="25">
        <v>98.89</v>
      </c>
      <c r="BY7" s="25">
        <v>99.25</v>
      </c>
      <c r="BZ7" s="25">
        <v>97.59</v>
      </c>
      <c r="CA7" s="25">
        <v>137.57</v>
      </c>
      <c r="CB7" s="25">
        <v>128.93</v>
      </c>
      <c r="CC7" s="25">
        <v>132.01</v>
      </c>
      <c r="CD7" s="25">
        <v>134.19</v>
      </c>
      <c r="CE7" s="25">
        <v>144.38999999999999</v>
      </c>
      <c r="CF7" s="25">
        <v>167.1</v>
      </c>
      <c r="CG7" s="25">
        <v>167.86</v>
      </c>
      <c r="CH7" s="25">
        <v>173.68</v>
      </c>
      <c r="CI7" s="25">
        <v>174.52</v>
      </c>
      <c r="CJ7" s="25">
        <v>178.92</v>
      </c>
      <c r="CK7" s="25">
        <v>181.66</v>
      </c>
      <c r="CL7" s="25">
        <v>58.16</v>
      </c>
      <c r="CM7" s="25">
        <v>58.39</v>
      </c>
      <c r="CN7" s="25">
        <v>60.54</v>
      </c>
      <c r="CO7" s="25">
        <v>60.24</v>
      </c>
      <c r="CP7" s="25">
        <v>63.72</v>
      </c>
      <c r="CQ7" s="25">
        <v>59.91</v>
      </c>
      <c r="CR7" s="25">
        <v>59.4</v>
      </c>
      <c r="CS7" s="25">
        <v>59.24</v>
      </c>
      <c r="CT7" s="25">
        <v>58.77</v>
      </c>
      <c r="CU7" s="25">
        <v>59.17</v>
      </c>
      <c r="CV7" s="25">
        <v>60.21</v>
      </c>
      <c r="CW7" s="25">
        <v>79.430000000000007</v>
      </c>
      <c r="CX7" s="25">
        <v>80.81</v>
      </c>
      <c r="CY7" s="25">
        <v>80.39</v>
      </c>
      <c r="CZ7" s="25">
        <v>79.45</v>
      </c>
      <c r="DA7" s="25">
        <v>76.67</v>
      </c>
      <c r="DB7" s="25">
        <v>87.26</v>
      </c>
      <c r="DC7" s="25">
        <v>87.57</v>
      </c>
      <c r="DD7" s="25">
        <v>87.26</v>
      </c>
      <c r="DE7" s="25">
        <v>86.95</v>
      </c>
      <c r="DF7" s="25">
        <v>86.58</v>
      </c>
      <c r="DG7" s="25">
        <v>89.21</v>
      </c>
      <c r="DH7" s="25">
        <v>48.72</v>
      </c>
      <c r="DI7" s="25">
        <v>49.8</v>
      </c>
      <c r="DJ7" s="25">
        <v>49.98</v>
      </c>
      <c r="DK7" s="25">
        <v>50.93</v>
      </c>
      <c r="DL7" s="25">
        <v>51.34</v>
      </c>
      <c r="DM7" s="25">
        <v>49.2</v>
      </c>
      <c r="DN7" s="25">
        <v>50.01</v>
      </c>
      <c r="DO7" s="25">
        <v>50.99</v>
      </c>
      <c r="DP7" s="25">
        <v>51.79</v>
      </c>
      <c r="DQ7" s="25">
        <v>52.02</v>
      </c>
      <c r="DR7" s="25">
        <v>52.41</v>
      </c>
      <c r="DS7" s="25">
        <v>18.12</v>
      </c>
      <c r="DT7" s="25">
        <v>19.010000000000002</v>
      </c>
      <c r="DU7" s="25">
        <v>20.95</v>
      </c>
      <c r="DV7" s="25">
        <v>20.66</v>
      </c>
      <c r="DW7" s="25">
        <v>22.01</v>
      </c>
      <c r="DX7" s="25">
        <v>18.329999999999998</v>
      </c>
      <c r="DY7" s="25">
        <v>20.27</v>
      </c>
      <c r="DZ7" s="25">
        <v>21.69</v>
      </c>
      <c r="EA7" s="25">
        <v>23.19</v>
      </c>
      <c r="EB7" s="25">
        <v>24.61</v>
      </c>
      <c r="EC7" s="25">
        <v>26.78</v>
      </c>
      <c r="ED7" s="25">
        <v>0.57999999999999996</v>
      </c>
      <c r="EE7" s="25">
        <v>0.63</v>
      </c>
      <c r="EF7" s="25">
        <v>0.54</v>
      </c>
      <c r="EG7" s="25">
        <v>0.37</v>
      </c>
      <c r="EH7" s="25">
        <v>0.64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圭一</cp:lastModifiedBy>
  <cp:lastPrinted>2026-01-15T02:07:47Z</cp:lastPrinted>
  <dcterms:created xsi:type="dcterms:W3CDTF">2025-12-12T09:13:34Z</dcterms:created>
  <dcterms:modified xsi:type="dcterms:W3CDTF">2026-01-20T05:13:42Z</dcterms:modified>
  <cp:category/>
</cp:coreProperties>
</file>