
<file path=[Content_Types].xml><?xml version="1.0" encoding="utf-8"?>
<Types xmlns="http://schemas.openxmlformats.org/package/2006/content-types">
  <Default Extension="bin" ContentType="application/vnd.ms-office.activeX"/>
  <Default Extension="emf" ContentType="image/x-emf"/>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activeX/activeX1.xml" ContentType="application/vnd.ms-office.activeX+xml"/>
  <Override PartName="/xl/activeX/activeX2.xml" ContentType="application/vnd.ms-office.activeX+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8" yWindow="-108" windowWidth="23256" windowHeight="13896" activeTab="1"/>
  </bookViews>
  <sheets>
    <sheet name="促進計画（出し手）" sheetId="1" r:id="rId1"/>
    <sheet name="促進計画（出し手） (10筆用)" sheetId="9" r:id="rId2"/>
  </sheets>
  <externalReferences>
    <externalReference r:id="rId3"/>
    <externalReference r:id="rId4"/>
  </externalReferences>
  <definedNames>
    <definedName name="IME制御">[1]リスト!$V$2:$V$6</definedName>
    <definedName name="_W1C_">#REF!</definedName>
    <definedName name="_WDR.">#REF!</definedName>
    <definedName name="aa">#REF!</definedName>
    <definedName name="_WCS">#REF!</definedName>
    <definedName name="_WDC_">#REF!</definedName>
    <definedName name="表示スタイル申請確認">[1]リスト!$Y$2:$Y$5</definedName>
    <definedName name="該当・非該当">[1]リスト!$S$2:$S$3</definedName>
    <definedName name="_WXEU">#REF!</definedName>
    <definedName name="_WCC">#REF!</definedName>
    <definedName name="合算種別">#REF!</definedName>
    <definedName name="_WDR_">#REF!</definedName>
    <definedName name="_WDC.">#REF!</definedName>
    <definedName name="_xlnm.Print_Area">#REF!</definedName>
    <definedName name="_WCC_.">#REF!</definedName>
    <definedName name="_WIC.">#REF!</definedName>
    <definedName name="_WIR.">#REF!</definedName>
    <definedName name="表示スタイル承認確認参照">[1]リスト!$Z$2:$Z$8</definedName>
    <definedName name="_WIR_">#REF!</definedName>
    <definedName name="_WXES">#REF!</definedName>
    <definedName name="_WXES.">#REF!</definedName>
    <definedName name="_WXEU.">#REF!</definedName>
    <definedName name="_WXLS0_">#REF!</definedName>
    <definedName name="_WXLS0_.">#REF!</definedName>
    <definedName name="_WXLU0_">#REF!</definedName>
    <definedName name="_WXLU0_.">#REF!</definedName>
    <definedName name="a">#REF!</definedName>
    <definedName name="item_type">[1]リスト!$U$2:$U$16</definedName>
    <definedName name="_xlnm.Print_Titles">#N/A</definedName>
    <definedName name="text_align">[1]リスト!$AA$2:$AA$5</definedName>
    <definedName name="ｗ1ｃ2">#REF!</definedName>
    <definedName name="一般種別">#REF!</definedName>
    <definedName name="画面区分">[1]リスト!$Q$2:$Q$9</definedName>
    <definedName name="必須入力">[1]リスト!$T$2:$T$4</definedName>
    <definedName name="表示スタイル申請入力">[1]リスト!$X$2:$X$6</definedName>
    <definedName name="分科会">[1]リスト!$B$2:$B$9</definedName>
    <definedName name="_W1C_" localSheetId="0">#REF!</definedName>
    <definedName name="_WDR." localSheetId="0">#REF!</definedName>
    <definedName name="_WDC_" localSheetId="0">#REF!</definedName>
    <definedName name="_WCS" localSheetId="0">#REF!</definedName>
    <definedName name="aa" localSheetId="0">#REF!</definedName>
    <definedName name="_WCC" localSheetId="0">#REF!</definedName>
    <definedName name="_WXEU" localSheetId="0">#REF!</definedName>
    <definedName name="_WDR_" localSheetId="0">#REF!</definedName>
    <definedName name="合算種別" localSheetId="0">#REF!</definedName>
    <definedName name="_WDC." localSheetId="0">#REF!</definedName>
    <definedName name="_WCC_." localSheetId="0">#REF!</definedName>
    <definedName name="_xlnm.Print_Area" localSheetId="0">'促進計画（出し手）'!$B$1:$AK$68</definedName>
    <definedName name="_WIC." localSheetId="0">#REF!</definedName>
    <definedName name="_WIR." localSheetId="0">#REF!</definedName>
    <definedName name="_WIR_" localSheetId="0">#REF!</definedName>
    <definedName name="_WXES" localSheetId="0">#REF!</definedName>
    <definedName name="_WXES." localSheetId="0">#REF!</definedName>
    <definedName name="_WXEU." localSheetId="0">#REF!</definedName>
    <definedName name="_WXLS0_" localSheetId="0">#REF!</definedName>
    <definedName name="_WXLS0_." localSheetId="0">#REF!</definedName>
    <definedName name="_WXLU0_" localSheetId="0">#REF!</definedName>
    <definedName name="_WXLU0_." localSheetId="0">#REF!</definedName>
    <definedName name="a" localSheetId="0">#REF!</definedName>
    <definedName name="_xlnm.Print_Titles" localSheetId="0">'促進計画（出し手）'!$74:$76</definedName>
    <definedName name="ｗ1ｃ2" localSheetId="0">#REF!</definedName>
    <definedName name="一般種別" localSheetId="0">#REF!</definedName>
    <definedName name="_W1C_" localSheetId="1">#REF!</definedName>
    <definedName name="_WDR." localSheetId="1">#REF!</definedName>
    <definedName name="_WDC_" localSheetId="1">#REF!</definedName>
    <definedName name="_WCS" localSheetId="1">#REF!</definedName>
    <definedName name="aa" localSheetId="1">#REF!</definedName>
    <definedName name="_WCC" localSheetId="1">#REF!</definedName>
    <definedName name="_WXEU" localSheetId="1">#REF!</definedName>
    <definedName name="_WDR_" localSheetId="1">#REF!</definedName>
    <definedName name="合算種別" localSheetId="1">#REF!</definedName>
    <definedName name="_WDC." localSheetId="1">#REF!</definedName>
    <definedName name="_WCC_." localSheetId="1">#REF!</definedName>
    <definedName name="_xlnm.Print_Area" localSheetId="1">'促進計画（出し手） (10筆用)'!$B$1:$AK$72</definedName>
    <definedName name="_WIC." localSheetId="1">#REF!</definedName>
    <definedName name="_WIR." localSheetId="1">#REF!</definedName>
    <definedName name="_WIR_" localSheetId="1">#REF!</definedName>
    <definedName name="_WXES" localSheetId="1">#REF!</definedName>
    <definedName name="_WXES." localSheetId="1">#REF!</definedName>
    <definedName name="_WXEU." localSheetId="1">#REF!</definedName>
    <definedName name="_WXLS0_" localSheetId="1">#REF!</definedName>
    <definedName name="_WXLS0_." localSheetId="1">#REF!</definedName>
    <definedName name="_WXLU0_" localSheetId="1">#REF!</definedName>
    <definedName name="_WXLU0_." localSheetId="1">#REF!</definedName>
    <definedName name="a" localSheetId="1">#REF!</definedName>
    <definedName name="_xlnm.Print_Titles" localSheetId="1">'促進計画（出し手） (10筆用)'!$78:$80</definedName>
    <definedName name="ｗ1ｃ2" localSheetId="1">#REF!</definedName>
    <definedName name="一般種別" localSheetId="1">#REF!</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<sst xmlns="http://schemas.openxmlformats.org/spreadsheetml/2006/main" xmlns:r="http://schemas.openxmlformats.org/officeDocument/2006/relationships" count="55" uniqueCount="55">
  <si>
    <t>氏名又は名称</t>
    <rPh sb="0" eb="2">
      <t>シメイ</t>
    </rPh>
    <rPh sb="2" eb="3">
      <t>マタ</t>
    </rPh>
    <rPh sb="4" eb="6">
      <t>メイショウ</t>
    </rPh>
    <phoneticPr fontId="3"/>
  </si>
  <si>
    <t>大字</t>
    <rPh sb="0" eb="2">
      <t>オオアザ</t>
    </rPh>
    <phoneticPr fontId="3"/>
  </si>
  <si>
    <t>中間管理権設定関係【貸し手（地権者）→群馬県農業公社】</t>
    <rPh sb="0" eb="2">
      <t>チュウカン</t>
    </rPh>
    <rPh sb="2" eb="4">
      <t>カンリ</t>
    </rPh>
    <rPh sb="4" eb="5">
      <t>ケン</t>
    </rPh>
    <rPh sb="5" eb="7">
      <t>セッテイ</t>
    </rPh>
    <rPh sb="7" eb="9">
      <t>カンケイ</t>
    </rPh>
    <rPh sb="10" eb="11">
      <t>カ</t>
    </rPh>
    <rPh sb="12" eb="13">
      <t>テ</t>
    </rPh>
    <rPh sb="14" eb="17">
      <t>チケンシャ</t>
    </rPh>
    <rPh sb="19" eb="22">
      <t>グンマケン</t>
    </rPh>
    <rPh sb="22" eb="24">
      <t>ノウギョウ</t>
    </rPh>
    <rPh sb="24" eb="26">
      <t>コウシャ</t>
    </rPh>
    <phoneticPr fontId="3"/>
  </si>
  <si>
    <t>権限の種類</t>
    <rPh sb="0" eb="2">
      <t>ケンゲン</t>
    </rPh>
    <rPh sb="3" eb="5">
      <t>シュルイ</t>
    </rPh>
    <phoneticPr fontId="3"/>
  </si>
  <si>
    <t>整理番号</t>
    <rPh sb="0" eb="2">
      <t>セイリ</t>
    </rPh>
    <rPh sb="2" eb="4">
      <t>バンゴウ</t>
    </rPh>
    <phoneticPr fontId="3"/>
  </si>
  <si>
    <t>〒371-0852</t>
  </si>
  <si>
    <t>１．各筆明細</t>
  </si>
  <si>
    <t>群馬県農業公社に設定する権利の内容（Ｄ）</t>
    <rPh sb="0" eb="3">
      <t>グンマケン</t>
    </rPh>
    <rPh sb="3" eb="5">
      <t>ノウギョウ</t>
    </rPh>
    <rPh sb="5" eb="7">
      <t>コウシャ</t>
    </rPh>
    <rPh sb="8" eb="10">
      <t>セッテイ</t>
    </rPh>
    <rPh sb="12" eb="14">
      <t>ケンリ</t>
    </rPh>
    <rPh sb="15" eb="17">
      <t>ナイヨウ</t>
    </rPh>
    <phoneticPr fontId="3"/>
  </si>
  <si>
    <t>負担区分の内容</t>
    <rPh sb="0" eb="2">
      <t>フタン</t>
    </rPh>
    <rPh sb="2" eb="4">
      <t>クブン</t>
    </rPh>
    <rPh sb="5" eb="7">
      <t>ナイヨウ</t>
    </rPh>
    <phoneticPr fontId="3"/>
  </si>
  <si>
    <t>住所</t>
    <rPh sb="0" eb="2">
      <t>ジュウショ</t>
    </rPh>
    <phoneticPr fontId="3"/>
  </si>
  <si>
    <t>【別紙】</t>
    <rPh sb="1" eb="3">
      <t>ベッシ</t>
    </rPh>
    <phoneticPr fontId="13"/>
  </si>
  <si>
    <r>
      <rPr>
        <sz val="12"/>
        <color theme="1"/>
        <rFont val="UD デジタル 教科書体 NK-R"/>
      </rPr>
      <t>借り手</t>
    </r>
    <r>
      <rPr>
        <sz val="11"/>
        <color theme="1"/>
        <rFont val="UD デジタル 教科書体 NK-R"/>
      </rPr>
      <t xml:space="preserve">
</t>
    </r>
    <r>
      <rPr>
        <sz val="10"/>
        <color theme="1"/>
        <rFont val="UD デジタル 教科書体 NK-R"/>
      </rPr>
      <t>権利の設定を受ける者(Ａ)</t>
    </r>
    <rPh sb="0" eb="1">
      <t>カ</t>
    </rPh>
    <rPh sb="2" eb="3">
      <t>テ</t>
    </rPh>
    <rPh sb="4" eb="6">
      <t>ケンリ</t>
    </rPh>
    <rPh sb="7" eb="9">
      <t>セッテイ</t>
    </rPh>
    <rPh sb="10" eb="11">
      <t>ウ</t>
    </rPh>
    <rPh sb="13" eb="14">
      <t>モノ</t>
    </rPh>
    <phoneticPr fontId="3"/>
  </si>
  <si>
    <t>電話番号</t>
    <rPh sb="0" eb="2">
      <t>デンワ</t>
    </rPh>
    <rPh sb="2" eb="4">
      <t>バンゴウ</t>
    </rPh>
    <phoneticPr fontId="3"/>
  </si>
  <si>
    <t>027-251-1220</t>
  </si>
  <si>
    <t>現況
地目</t>
    <rPh sb="0" eb="2">
      <t>ゲンキョウ</t>
    </rPh>
    <rPh sb="3" eb="5">
      <t>チモク</t>
    </rPh>
    <phoneticPr fontId="3"/>
  </si>
  <si>
    <r>
      <t xml:space="preserve">同意欄
</t>
    </r>
    <r>
      <rPr>
        <sz val="8"/>
        <color theme="1"/>
        <rFont val="UD デジタル 教科書体 NK-R"/>
      </rPr>
      <t>※自署又は押印</t>
    </r>
    <rPh sb="0" eb="2">
      <t>ドウイ</t>
    </rPh>
    <rPh sb="2" eb="3">
      <t>ラン</t>
    </rPh>
    <phoneticPr fontId="3"/>
  </si>
  <si>
    <t>前橋市総社町総社2326-2</t>
  </si>
  <si>
    <r>
      <rPr>
        <sz val="12"/>
        <color theme="1"/>
        <rFont val="UD デジタル 教科書体 NK-R"/>
      </rPr>
      <t>貸し手</t>
    </r>
    <r>
      <rPr>
        <sz val="11"/>
        <color theme="1"/>
        <rFont val="UD デジタル 教科書体 NK-R"/>
      </rPr>
      <t xml:space="preserve">
</t>
    </r>
    <r>
      <rPr>
        <sz val="10"/>
        <color theme="1"/>
        <rFont val="UD デジタル 教科書体 NK-R"/>
      </rPr>
      <t>権利を設定する者(Ｂ)</t>
    </r>
    <rPh sb="0" eb="1">
      <t>カ</t>
    </rPh>
    <rPh sb="2" eb="3">
      <t>テ</t>
    </rPh>
    <rPh sb="4" eb="6">
      <t>ケンリ</t>
    </rPh>
    <rPh sb="7" eb="9">
      <t>セッテイ</t>
    </rPh>
    <rPh sb="11" eb="12">
      <t>モノ</t>
    </rPh>
    <phoneticPr fontId="3"/>
  </si>
  <si>
    <t>転貸を
受ける者</t>
  </si>
  <si>
    <t>権利対象の土地（Ｃ）</t>
    <rPh sb="0" eb="2">
      <t>ケンリ</t>
    </rPh>
    <rPh sb="2" eb="4">
      <t>タイショウ</t>
    </rPh>
    <rPh sb="5" eb="7">
      <t>トチ</t>
    </rPh>
    <phoneticPr fontId="3"/>
  </si>
  <si>
    <t>所在</t>
    <rPh sb="0" eb="2">
      <t>ショザイ</t>
    </rPh>
    <phoneticPr fontId="3"/>
  </si>
  <si>
    <t>（Ｄ）及び（Ｅ）の共通事項（Ｆ）</t>
  </si>
  <si>
    <t>借賃の
支払の
相手方
(G)</t>
  </si>
  <si>
    <t>借賃の
支払
方法
（H）</t>
  </si>
  <si>
    <t>備考</t>
    <rPh sb="0" eb="2">
      <t>ビコウ</t>
    </rPh>
    <phoneticPr fontId="3"/>
  </si>
  <si>
    <t>始期</t>
    <rPh sb="0" eb="2">
      <t>シキ</t>
    </rPh>
    <phoneticPr fontId="3"/>
  </si>
  <si>
    <t>期間</t>
    <rPh sb="0" eb="2">
      <t>キカン</t>
    </rPh>
    <phoneticPr fontId="3"/>
  </si>
  <si>
    <t>面積
（㎡）</t>
    <rPh sb="0" eb="2">
      <t>メンセキ</t>
    </rPh>
    <phoneticPr fontId="3"/>
  </si>
  <si>
    <t>同意欄</t>
    <rPh sb="0" eb="2">
      <t>ドウイ</t>
    </rPh>
    <rPh sb="2" eb="3">
      <t>ラン</t>
    </rPh>
    <phoneticPr fontId="3"/>
  </si>
  <si>
    <t>中間管理権を
設定する者</t>
    <rPh sb="0" eb="2">
      <t>チュウカン</t>
    </rPh>
    <rPh sb="2" eb="4">
      <t>カンリ</t>
    </rPh>
    <rPh sb="4" eb="5">
      <t>ケン</t>
    </rPh>
    <rPh sb="7" eb="9">
      <t>セッテイ</t>
    </rPh>
    <rPh sb="11" eb="12">
      <t>シャ</t>
    </rPh>
    <phoneticPr fontId="3"/>
  </si>
  <si>
    <t>賦課金等の種類</t>
    <rPh sb="0" eb="3">
      <t>フカキン</t>
    </rPh>
    <rPh sb="3" eb="4">
      <t>トウ</t>
    </rPh>
    <rPh sb="5" eb="7">
      <t>シュルイ</t>
    </rPh>
    <phoneticPr fontId="3"/>
  </si>
  <si>
    <t>機構及び農地耕作者並びに
土地所有者の費用に関する
支払い区分の内容</t>
    <rPh sb="0" eb="2">
      <t>キコウ</t>
    </rPh>
    <rPh sb="2" eb="3">
      <t>オヨ</t>
    </rPh>
    <rPh sb="4" eb="6">
      <t>ノウチ</t>
    </rPh>
    <rPh sb="6" eb="9">
      <t>コウサクシャ</t>
    </rPh>
    <rPh sb="19" eb="21">
      <t>ヒヨウ</t>
    </rPh>
    <phoneticPr fontId="3"/>
  </si>
  <si>
    <t>存続期間
（終期）</t>
    <rPh sb="0" eb="2">
      <t>ソンゾク</t>
    </rPh>
    <rPh sb="2" eb="4">
      <t>キカン</t>
    </rPh>
    <rPh sb="6" eb="8">
      <t>シュウキ</t>
    </rPh>
    <phoneticPr fontId="3"/>
  </si>
  <si>
    <t>権利の
種類</t>
    <rPh sb="0" eb="2">
      <t>ケンリ</t>
    </rPh>
    <rPh sb="4" eb="6">
      <t>シュルイ</t>
    </rPh>
    <phoneticPr fontId="3"/>
  </si>
  <si>
    <t>利用内容</t>
    <rPh sb="0" eb="2">
      <t>リヨウ</t>
    </rPh>
    <rPh sb="2" eb="4">
      <t>ナイヨウ</t>
    </rPh>
    <phoneticPr fontId="3"/>
  </si>
  <si>
    <t>借賃
（円）</t>
    <rPh sb="0" eb="1">
      <t>シャク</t>
    </rPh>
    <rPh sb="1" eb="2">
      <t>チン</t>
    </rPh>
    <rPh sb="4" eb="5">
      <t>エン</t>
    </rPh>
    <phoneticPr fontId="3"/>
  </si>
  <si>
    <t>字</t>
  </si>
  <si>
    <t>地番</t>
    <rPh sb="0" eb="2">
      <t>チバン</t>
    </rPh>
    <phoneticPr fontId="3"/>
  </si>
  <si>
    <t>中間管理権を設定する土地における（Ｂ）以外の権原者</t>
    <rPh sb="0" eb="2">
      <t>チュウカン</t>
    </rPh>
    <rPh sb="2" eb="4">
      <t>カンリ</t>
    </rPh>
    <rPh sb="4" eb="5">
      <t>ケン</t>
    </rPh>
    <rPh sb="6" eb="8">
      <t>セッテイ</t>
    </rPh>
    <rPh sb="10" eb="12">
      <t>トチ</t>
    </rPh>
    <rPh sb="19" eb="21">
      <t>イガイ</t>
    </rPh>
    <rPh sb="22" eb="24">
      <t>ケンゲン</t>
    </rPh>
    <rPh sb="24" eb="25">
      <t>シャ</t>
    </rPh>
    <phoneticPr fontId="3"/>
  </si>
  <si>
    <t>別表１　修繕費及び改良費の負担に係る特約事項</t>
    <rPh sb="0" eb="2">
      <t>ベッピョウ</t>
    </rPh>
    <rPh sb="4" eb="7">
      <t>シュウゼンヒ</t>
    </rPh>
    <rPh sb="7" eb="8">
      <t>オヨ</t>
    </rPh>
    <rPh sb="9" eb="12">
      <t>カイリョウヒ</t>
    </rPh>
    <rPh sb="13" eb="15">
      <t>フタン</t>
    </rPh>
    <rPh sb="16" eb="17">
      <t>カカ</t>
    </rPh>
    <rPh sb="18" eb="20">
      <t>トクヤク</t>
    </rPh>
    <rPh sb="20" eb="22">
      <t>ジコウ</t>
    </rPh>
    <phoneticPr fontId="3"/>
  </si>
  <si>
    <t>別表２　</t>
    <rPh sb="0" eb="2">
      <t>ベッピョウ</t>
    </rPh>
    <phoneticPr fontId="3"/>
  </si>
  <si>
    <t>改良費又は
改良工事</t>
    <rPh sb="0" eb="3">
      <t>カイリョウヒ</t>
    </rPh>
    <rPh sb="3" eb="4">
      <t>マタ</t>
    </rPh>
    <phoneticPr fontId="3"/>
  </si>
  <si>
    <t>機構及び農地耕作者の
支払額について土地所有者が
償還すべき額及び方法</t>
    <rPh sb="0" eb="2">
      <t>キコウ</t>
    </rPh>
    <rPh sb="2" eb="3">
      <t>オヨ</t>
    </rPh>
    <rPh sb="4" eb="6">
      <t>ノウチ</t>
    </rPh>
    <rPh sb="6" eb="9">
      <t>コウサクシャ</t>
    </rPh>
    <phoneticPr fontId="3"/>
  </si>
  <si>
    <t>群馬県農業公社から転貸される権利の内容（Ｅ）</t>
    <rPh sb="0" eb="3">
      <t>グンマケン</t>
    </rPh>
    <rPh sb="3" eb="5">
      <t>ノウギョウ</t>
    </rPh>
    <rPh sb="5" eb="7">
      <t>コウシャ</t>
    </rPh>
    <rPh sb="9" eb="11">
      <t>テンタイ</t>
    </rPh>
    <rPh sb="14" eb="16">
      <t>ケンリ</t>
    </rPh>
    <rPh sb="17" eb="19">
      <t>ナイヨウ</t>
    </rPh>
    <phoneticPr fontId="3"/>
  </si>
  <si>
    <t>支払期日</t>
    <rPh sb="0" eb="2">
      <t>シハライ</t>
    </rPh>
    <rPh sb="2" eb="4">
      <t>キジツ</t>
    </rPh>
    <phoneticPr fontId="3"/>
  </si>
  <si>
    <t>中間管理権を
設定する者</t>
    <rPh sb="0" eb="2">
      <t>チュウカン</t>
    </rPh>
    <rPh sb="2" eb="4">
      <t>カンリ</t>
    </rPh>
    <rPh sb="4" eb="5">
      <t>ケン</t>
    </rPh>
    <rPh sb="7" eb="9">
      <t>セッテイ</t>
    </rPh>
    <rPh sb="11" eb="12">
      <t>モノ</t>
    </rPh>
    <phoneticPr fontId="3"/>
  </si>
  <si>
    <t>転貸を
受ける者</t>
    <rPh sb="0" eb="2">
      <t>テンタイ</t>
    </rPh>
    <rPh sb="4" eb="5">
      <t>ウ</t>
    </rPh>
    <rPh sb="7" eb="8">
      <t>シャ</t>
    </rPh>
    <phoneticPr fontId="3"/>
  </si>
  <si>
    <t/>
  </si>
  <si>
    <t>様式第3号</t>
    <rPh sb="0" eb="2">
      <t>ヨウシキ</t>
    </rPh>
    <rPh sb="2" eb="3">
      <t>ダイ</t>
    </rPh>
    <rPh sb="4" eb="5">
      <t>ゴウ</t>
    </rPh>
    <phoneticPr fontId="3"/>
  </si>
  <si>
    <t>(捨印）</t>
    <rPh sb="1" eb="3">
      <t>ステイン</t>
    </rPh>
    <phoneticPr fontId="3"/>
  </si>
  <si>
    <t>公益財団法人　群馬県農業公社
理事長　横室　光良</t>
    <rPh sb="0" eb="2">
      <t>コウエキ</t>
    </rPh>
    <rPh sb="2" eb="4">
      <t>ザイダン</t>
    </rPh>
    <rPh sb="4" eb="6">
      <t>ホウジン</t>
    </rPh>
    <rPh sb="7" eb="10">
      <t>グンマケン</t>
    </rPh>
    <rPh sb="10" eb="12">
      <t>ノウギョウ</t>
    </rPh>
    <rPh sb="12" eb="14">
      <t>コウシャ</t>
    </rPh>
    <rPh sb="15" eb="18">
      <t>リジチョウ</t>
    </rPh>
    <rPh sb="19" eb="21">
      <t>ヨコムロ</t>
    </rPh>
    <rPh sb="22" eb="24">
      <t>ミツヨシ</t>
    </rPh>
    <phoneticPr fontId="3"/>
  </si>
  <si>
    <t>（年）</t>
    <rPh sb="1" eb="2">
      <t>ネン</t>
    </rPh>
    <phoneticPr fontId="3"/>
  </si>
  <si>
    <t>（Ｂ）から転貸される
　権利の内容（Ｅ）</t>
  </si>
  <si>
    <t>（Ｂ）に設定する
　権利の内容（Ｄ）</t>
    <rPh sb="4" eb="6">
      <t>セッテイ</t>
    </rPh>
    <rPh sb="10" eb="12">
      <t>ケンリ</t>
    </rPh>
    <rPh sb="13" eb="15">
      <t>ナイヨウ</t>
    </rPh>
    <phoneticPr fontId="3"/>
  </si>
  <si>
    <t>所有権</t>
    <rPh sb="0" eb="3">
      <t>ショユウケン</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</si>
</sst>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ge\.m\.d"/>
    <numFmt numFmtId="177" formatCode="[$-411]ge\.m\.d;@"/>
  </numFmts>
  <fonts count="14">
    <font>
      <sz val="11"/>
      <color theme="1"/>
      <name val="游ゴシック"/>
      <family val="3"/>
      <scheme val="minor"/>
    </font>
    <font>
      <sz val="11"/>
      <color auto="1"/>
      <name val="ＭＳ Ｐゴシック"/>
      <family val="3"/>
    </font>
    <font>
      <sz val="11"/>
      <color theme="1"/>
      <name val="游ゴシック"/>
      <family val="3"/>
      <scheme val="minor"/>
    </font>
    <font>
      <sz val="6"/>
      <color auto="1"/>
      <name val="游ゴシック"/>
      <family val="3"/>
    </font>
    <font>
      <sz val="11"/>
      <color theme="1"/>
      <name val="UD デジタル 教科書体 NK-R"/>
      <family val="1"/>
    </font>
    <font>
      <sz val="16"/>
      <color theme="1"/>
      <name val="游ゴシック"/>
      <family val="2"/>
      <scheme val="minor"/>
    </font>
    <font>
      <sz val="14"/>
      <color theme="1"/>
      <name val="UD デジタル 教科書体 NK-R"/>
      <family val="1"/>
    </font>
    <font>
      <sz val="8"/>
      <color theme="1"/>
      <name val="ＭＳ 明朝"/>
      <family val="1"/>
    </font>
    <font>
      <sz val="10"/>
      <color theme="1"/>
      <name val="游ゴシック"/>
      <family val="2"/>
      <scheme val="minor"/>
    </font>
    <font>
      <sz val="8"/>
      <color theme="1"/>
      <name val="UD デジタル 教科書体 NK-R"/>
      <family val="1"/>
    </font>
    <font>
      <sz val="10"/>
      <color theme="1"/>
      <name val="UD デジタル 教科書体 NK-R"/>
      <family val="1"/>
    </font>
    <font>
      <b/>
      <sz val="11"/>
      <color theme="1"/>
      <name val="UD デジタル 教科書体 NK-R"/>
      <family val="1"/>
    </font>
    <font>
      <sz val="10"/>
      <color theme="1"/>
      <name val="ＭＳ 明朝"/>
      <family val="1"/>
    </font>
    <font>
      <sz val="6"/>
      <color auto="1"/>
      <name val="ＭＳ Ｐゴシック"/>
      <family val="3"/>
    </font>
  </fonts>
  <fills count="3">
    <fill>
      <patternFill patternType="none"/>
    </fill>
    <fill>
      <patternFill patternType="gray125"/>
    </fill>
    <fill>
      <patternFill patternType="solid">
        <fgColor theme="0" tint="-0.35"/>
        <bgColor indexed="64"/>
      </patternFill>
    </fill>
  </fills>
  <borders count="23">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alignment vertical="center"/>
    </xf>
    <xf numFmtId="38" fontId="1" fillId="0" borderId="0" applyFont="0" applyFill="0" applyBorder="0" applyAlignment="0" applyProtection="0">
      <alignment vertical="center"/>
    </xf>
    <xf numFmtId="0" fontId="2" fillId="0" borderId="0">
      <alignment vertical="center"/>
    </xf>
  </cellStyleXfs>
  <cellXfs count="114">
    <xf numFmtId="0" fontId="0" fillId="0" borderId="0" xfId="0">
      <alignment vertical="center"/>
    </xf>
    <xf numFmtId="0" fontId="0" fillId="0" borderId="0" xfId="2" applyFont="1">
      <alignment vertical="center"/>
    </xf>
    <xf numFmtId="0" fontId="0" fillId="2" borderId="0" xfId="2" applyFont="1" applyFill="1">
      <alignment vertical="center"/>
    </xf>
    <xf numFmtId="0" fontId="4" fillId="0" borderId="0" xfId="2" applyFont="1" applyAlignment="1">
      <alignment horizontal="center" vertical="center"/>
    </xf>
    <xf numFmtId="0" fontId="4" fillId="0" borderId="1" xfId="2" applyFont="1" applyBorder="1">
      <alignment vertical="center"/>
    </xf>
    <xf numFmtId="0" fontId="4" fillId="0" borderId="2" xfId="2" applyFont="1" applyBorder="1" applyAlignment="1">
      <alignment horizontal="center" vertical="center" wrapText="1"/>
    </xf>
    <xf numFmtId="0" fontId="4" fillId="0" borderId="3" xfId="2" applyFont="1" applyBorder="1" applyAlignment="1">
      <alignment horizontal="center" vertical="center" wrapText="1"/>
    </xf>
    <xf numFmtId="0" fontId="4" fillId="0" borderId="4" xfId="2" applyFont="1" applyBorder="1" applyAlignment="1">
      <alignment horizontal="center" vertical="center"/>
    </xf>
    <xf numFmtId="0" fontId="4" fillId="0" borderId="5" xfId="2" applyFont="1" applyBorder="1" applyAlignment="1">
      <alignment horizontal="center" vertical="center"/>
    </xf>
    <xf numFmtId="0" fontId="4" fillId="0" borderId="5" xfId="2" applyFont="1" applyBorder="1" applyAlignment="1">
      <alignment horizontal="center" vertical="center" shrinkToFit="1"/>
    </xf>
    <xf numFmtId="0" fontId="4" fillId="0" borderId="0" xfId="2" applyFont="1">
      <alignment vertical="center"/>
    </xf>
    <xf numFmtId="0" fontId="2" fillId="0" borderId="4" xfId="2" applyBorder="1" applyAlignment="1">
      <alignment horizontal="center" vertical="center"/>
    </xf>
    <xf numFmtId="0" fontId="2" fillId="0" borderId="5" xfId="2" applyFont="1" applyBorder="1" applyAlignment="1">
      <alignment horizontal="center" vertical="center"/>
    </xf>
    <xf numFmtId="0" fontId="2" fillId="0" borderId="5" xfId="2" applyBorder="1" applyAlignment="1">
      <alignment horizontal="center" vertical="center" shrinkToFit="1"/>
    </xf>
    <xf numFmtId="0" fontId="0" fillId="2" borderId="0" xfId="2" applyFont="1" applyFill="1" applyAlignment="1">
      <alignment horizontal="center" vertical="center" shrinkToFit="1"/>
    </xf>
    <xf numFmtId="0" fontId="4" fillId="0" borderId="6" xfId="2" applyFont="1" applyBorder="1" applyAlignment="1">
      <alignment horizontal="center" vertical="center" wrapText="1"/>
    </xf>
    <xf numFmtId="0" fontId="4" fillId="0" borderId="1" xfId="2" applyFont="1" applyBorder="1" applyAlignment="1">
      <alignment horizontal="center" vertical="center" wrapText="1"/>
    </xf>
    <xf numFmtId="0" fontId="4" fillId="0" borderId="7" xfId="2" applyFont="1" applyBorder="1" applyAlignment="1">
      <alignment horizontal="center" vertical="center"/>
    </xf>
    <xf numFmtId="0" fontId="4" fillId="0" borderId="7" xfId="2" applyFont="1" applyBorder="1" applyAlignment="1">
      <alignment horizontal="center" vertical="center" shrinkToFi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5" fillId="0" borderId="0" xfId="2" applyFont="1">
      <alignment vertical="center"/>
    </xf>
    <xf numFmtId="0" fontId="2" fillId="0" borderId="7" xfId="2" applyFont="1" applyBorder="1" applyAlignment="1">
      <alignment horizontal="center" vertical="center"/>
    </xf>
    <xf numFmtId="0" fontId="2" fillId="0" borderId="7" xfId="2" applyBorder="1" applyAlignment="1">
      <alignment horizontal="center" vertical="center" shrinkToFit="1"/>
    </xf>
    <xf numFmtId="0" fontId="4" fillId="0" borderId="11" xfId="2" applyFont="1" applyBorder="1" applyAlignment="1">
      <alignment horizontal="center" vertical="center" shrinkToFi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2" fillId="0" borderId="11" xfId="2" applyBorder="1" applyAlignment="1">
      <alignment horizontal="center" vertical="center" shrinkToFit="1"/>
    </xf>
    <xf numFmtId="0" fontId="2" fillId="0" borderId="11" xfId="2" applyFont="1" applyBorder="1" applyAlignment="1">
      <alignment horizontal="center" vertical="center"/>
    </xf>
    <xf numFmtId="0" fontId="4" fillId="0" borderId="15" xfId="2" applyFont="1" applyBorder="1" applyAlignment="1">
      <alignment horizontal="center" vertical="center" wrapText="1"/>
    </xf>
    <xf numFmtId="0" fontId="4" fillId="0" borderId="16" xfId="2" applyFont="1" applyBorder="1" applyAlignment="1">
      <alignment horizontal="center" vertical="center" wrapText="1"/>
    </xf>
    <xf numFmtId="0" fontId="6" fillId="0" borderId="0" xfId="2" applyFont="1">
      <alignment vertical="center"/>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18" xfId="0" applyFont="1" applyBorder="1" applyAlignment="1">
      <alignment horizontal="center" vertical="center" wrapText="1"/>
    </xf>
    <xf numFmtId="0" fontId="4" fillId="0" borderId="4" xfId="2" applyFont="1" applyBorder="1" applyAlignment="1">
      <alignment horizontal="center" vertical="center" wrapText="1"/>
    </xf>
    <xf numFmtId="0" fontId="4" fillId="0" borderId="4" xfId="2" applyFont="1" applyBorder="1" applyAlignment="1">
      <alignment horizontal="center" vertical="center" shrinkToFit="1"/>
    </xf>
    <xf numFmtId="0" fontId="2" fillId="0" borderId="4" xfId="2" applyBorder="1" applyAlignment="1">
      <alignment horizontal="center" vertical="center" wrapText="1"/>
    </xf>
    <xf numFmtId="0" fontId="2" fillId="0" borderId="4" xfId="2" applyBorder="1" applyAlignment="1">
      <alignment horizontal="center" vertical="center" shrinkToFit="1"/>
    </xf>
    <xf numFmtId="0" fontId="4" fillId="0" borderId="2" xfId="2" applyFont="1" applyBorder="1" applyAlignment="1">
      <alignment horizontal="center" vertical="center" shrinkToFit="1"/>
    </xf>
    <xf numFmtId="0" fontId="4" fillId="0" borderId="3" xfId="2" applyFont="1" applyBorder="1" applyAlignment="1">
      <alignment horizontal="center" vertical="center" shrinkToFit="1"/>
    </xf>
    <xf numFmtId="0" fontId="4" fillId="0" borderId="5" xfId="1" applyNumberFormat="1" applyFont="1" applyBorder="1" applyAlignment="1">
      <alignment horizontal="center" vertical="center" wrapText="1"/>
    </xf>
    <xf numFmtId="38" fontId="0" fillId="0" borderId="5" xfId="1" applyFont="1" applyBorder="1" applyAlignment="1" applyProtection="1">
      <alignment horizontal="center" vertical="center" wrapText="1"/>
    </xf>
    <xf numFmtId="0" fontId="4" fillId="0" borderId="6" xfId="2" applyFont="1" applyBorder="1" applyAlignment="1">
      <alignment horizontal="center" vertical="center" shrinkToFit="1"/>
    </xf>
    <xf numFmtId="0" fontId="4" fillId="0" borderId="1" xfId="2" applyFont="1" applyBorder="1" applyAlignment="1">
      <alignment horizontal="center" vertical="center" shrinkToFit="1"/>
    </xf>
    <xf numFmtId="0" fontId="4" fillId="0" borderId="7" xfId="1" applyNumberFormat="1" applyFont="1" applyBorder="1" applyAlignment="1">
      <alignment horizontal="center" vertical="center" wrapText="1"/>
    </xf>
    <xf numFmtId="38" fontId="0" fillId="0" borderId="7" xfId="1" applyFont="1" applyBorder="1" applyAlignment="1" applyProtection="1">
      <alignment horizontal="center" vertical="center" wrapText="1"/>
    </xf>
    <xf numFmtId="0" fontId="7" fillId="0" borderId="5" xfId="2" applyFont="1" applyBorder="1" applyAlignment="1">
      <alignment horizontal="center" vertical="center" wrapText="1"/>
    </xf>
    <xf numFmtId="0" fontId="8" fillId="0" borderId="4" xfId="2" applyFont="1" applyBorder="1" applyAlignment="1">
      <alignment horizontal="center" vertical="center"/>
    </xf>
    <xf numFmtId="0" fontId="9" fillId="0" borderId="11" xfId="2" applyFont="1" applyBorder="1" applyAlignment="1">
      <alignment horizontal="center" vertical="center" wrapText="1"/>
    </xf>
    <xf numFmtId="0" fontId="9" fillId="0" borderId="7" xfId="2" applyFont="1" applyBorder="1" applyAlignment="1">
      <alignment horizontal="center" vertical="center" wrapText="1"/>
    </xf>
    <xf numFmtId="0" fontId="4" fillId="0" borderId="3" xfId="2" applyFont="1" applyBorder="1" applyAlignment="1">
      <alignment horizontal="center" vertical="center"/>
    </xf>
    <xf numFmtId="176" fontId="4" fillId="0" borderId="5" xfId="2" applyNumberFormat="1" applyFont="1" applyBorder="1" applyAlignment="1">
      <alignment vertical="center" shrinkToFit="1"/>
    </xf>
    <xf numFmtId="177" fontId="2" fillId="0" borderId="5" xfId="2" applyNumberFormat="1" applyBorder="1" applyAlignment="1">
      <alignment horizontal="center" vertical="center" shrinkToFit="1"/>
    </xf>
    <xf numFmtId="0" fontId="4" fillId="0" borderId="6" xfId="2" applyFont="1" applyBorder="1" applyAlignment="1">
      <alignment horizontal="center" vertical="center"/>
    </xf>
    <xf numFmtId="0" fontId="4" fillId="0" borderId="1" xfId="2" applyFont="1" applyBorder="1" applyAlignment="1">
      <alignment horizontal="center" vertical="center"/>
    </xf>
    <xf numFmtId="176" fontId="4" fillId="0" borderId="11" xfId="2" applyNumberFormat="1" applyFont="1" applyBorder="1" applyAlignment="1">
      <alignment vertical="center" shrinkToFi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177" fontId="2" fillId="0" borderId="7" xfId="2" applyNumberFormat="1" applyBorder="1" applyAlignment="1">
      <alignment horizontal="center" vertical="center" shrinkToFi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2" fillId="0" borderId="4" xfId="2" applyNumberFormat="1" applyBorder="1" applyAlignment="1">
      <alignment horizontal="center" vertical="center" shrinkToFit="1"/>
    </xf>
    <xf numFmtId="0" fontId="10" fillId="0" borderId="2" xfId="2" applyFont="1" applyBorder="1" applyAlignment="1">
      <alignment horizontal="center" vertical="center"/>
    </xf>
    <xf numFmtId="176" fontId="4" fillId="0" borderId="4" xfId="2" applyNumberFormat="1" applyFont="1" applyBorder="1" applyAlignment="1">
      <alignment horizontal="center" vertical="center" shrinkToFit="1"/>
    </xf>
    <xf numFmtId="0" fontId="4" fillId="0" borderId="0" xfId="2" applyFont="1" applyAlignment="1">
      <alignment horizontal="right"/>
    </xf>
    <xf numFmtId="0" fontId="10" fillId="0" borderId="6" xfId="2" applyFont="1" applyBorder="1" applyAlignment="1">
      <alignment horizontal="center" vertical="center"/>
    </xf>
    <xf numFmtId="176" fontId="4" fillId="0" borderId="5" xfId="2" applyNumberFormat="1" applyFont="1" applyBorder="1" applyAlignment="1">
      <alignment horizontal="center" vertical="center" shrinkToFi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2" fillId="0" borderId="4" xfId="2" applyBorder="1" applyAlignment="1">
      <alignment horizontal="center" vertical="center" wrapText="1" shrinkToFit="1"/>
    </xf>
    <xf numFmtId="0" fontId="4" fillId="0" borderId="2" xfId="2" applyFont="1" applyBorder="1" applyAlignment="1">
      <alignment horizontal="left" vertical="center" indent="1"/>
    </xf>
    <xf numFmtId="0" fontId="4" fillId="0" borderId="3" xfId="2" applyFont="1" applyBorder="1" applyAlignment="1">
      <alignment horizontal="left" vertical="center" indent="1"/>
    </xf>
    <xf numFmtId="0" fontId="4" fillId="0" borderId="6" xfId="2" applyFont="1" applyBorder="1" applyAlignment="1">
      <alignment horizontal="left" vertical="center" indent="1"/>
    </xf>
    <xf numFmtId="0" fontId="4" fillId="0" borderId="1" xfId="2" applyFont="1" applyBorder="1" applyAlignment="1">
      <alignment horizontal="left" vertical="center" indent="1"/>
    </xf>
    <xf numFmtId="176" fontId="4" fillId="0" borderId="7" xfId="2" applyNumberFormat="1" applyFont="1" applyBorder="1" applyAlignment="1">
      <alignment horizontal="center" vertical="center" shrinkToFit="1"/>
    </xf>
    <xf numFmtId="0" fontId="11" fillId="0" borderId="0" xfId="0" applyFont="1">
      <alignment vertical="center"/>
    </xf>
    <xf numFmtId="0" fontId="11" fillId="0" borderId="0" xfId="0" quotePrefix="1" applyFont="1">
      <alignment vertical="center"/>
    </xf>
    <xf numFmtId="0" fontId="4" fillId="0" borderId="19" xfId="2" applyFont="1" applyBorder="1" applyAlignment="1">
      <alignment horizontal="center" vertical="center" wrapText="1"/>
    </xf>
    <xf numFmtId="0" fontId="12" fillId="0" borderId="20" xfId="2" applyFont="1" applyBorder="1" applyAlignment="1">
      <alignment horizontal="center" vertical="center" wrapText="1"/>
    </xf>
    <xf numFmtId="0" fontId="0" fillId="0" borderId="0" xfId="2" applyFont="1" applyAlignment="1">
      <alignment horizontal="center" vertical="center" shrinkToFit="1"/>
    </xf>
    <xf numFmtId="0" fontId="10" fillId="0" borderId="11" xfId="2" applyFont="1" applyBorder="1" applyAlignment="1">
      <alignment horizontal="center" vertical="center"/>
    </xf>
    <xf numFmtId="0" fontId="4" fillId="0" borderId="15" xfId="2" applyFont="1" applyBorder="1" applyAlignment="1">
      <alignment horizontal="left" vertical="center" indent="1"/>
    </xf>
    <xf numFmtId="0" fontId="4" fillId="0" borderId="16" xfId="2" applyFont="1" applyBorder="1" applyAlignment="1">
      <alignment horizontal="left" vertical="center" indent="1"/>
    </xf>
    <xf numFmtId="0" fontId="4" fillId="0" borderId="15" xfId="2" applyFont="1" applyBorder="1" applyAlignment="1">
      <alignment horizontal="center" vertical="center" shrinkToFit="1"/>
    </xf>
    <xf numFmtId="0" fontId="4" fillId="0" borderId="16" xfId="2" applyFont="1" applyBorder="1" applyAlignment="1">
      <alignment horizontal="center" vertical="center" shrinkToFit="1"/>
    </xf>
    <xf numFmtId="0" fontId="10" fillId="0" borderId="7" xfId="2" applyFont="1" applyBorder="1" applyAlignment="1">
      <alignment horizontal="center" vertical="center"/>
    </xf>
    <xf numFmtId="0" fontId="10" fillId="0" borderId="3" xfId="2" applyFont="1" applyBorder="1" applyAlignment="1">
      <alignment horizontal="center" vertical="center"/>
    </xf>
    <xf numFmtId="0" fontId="10" fillId="0" borderId="2" xfId="2" applyFont="1" applyBorder="1" applyAlignment="1">
      <alignment horizontal="center" vertical="center" wrapText="1"/>
    </xf>
    <xf numFmtId="0" fontId="10" fillId="0" borderId="3" xfId="2" applyFont="1" applyBorder="1" applyAlignment="1">
      <alignment horizontal="center" vertical="center" wrapText="1"/>
    </xf>
    <xf numFmtId="0" fontId="4" fillId="0" borderId="21" xfId="2" applyFont="1" applyBorder="1" applyAlignment="1">
      <alignment horizontal="center" vertical="center" wrapText="1"/>
    </xf>
    <xf numFmtId="0" fontId="10" fillId="0" borderId="1" xfId="2" applyFont="1" applyBorder="1" applyAlignment="1">
      <alignment horizontal="center" vertical="center"/>
    </xf>
    <xf numFmtId="0" fontId="10" fillId="0" borderId="6" xfId="2" applyFont="1" applyBorder="1" applyAlignment="1">
      <alignment horizontal="center" vertical="center" wrapText="1"/>
    </xf>
    <xf numFmtId="0" fontId="10" fillId="0" borderId="1" xfId="2" applyFont="1" applyBorder="1" applyAlignment="1">
      <alignment horizontal="center" vertical="center" wrapText="1"/>
    </xf>
    <xf numFmtId="38" fontId="0" fillId="0" borderId="4" xfId="1" applyFont="1" applyBorder="1" applyAlignment="1" applyProtection="1">
      <alignment horizontal="center" vertical="center" shrinkToFit="1"/>
    </xf>
    <xf numFmtId="0" fontId="10" fillId="0" borderId="15" xfId="2" applyFont="1" applyBorder="1" applyAlignment="1">
      <alignment horizontal="center" vertical="center"/>
    </xf>
    <xf numFmtId="0" fontId="10" fillId="0" borderId="16" xfId="2" applyFont="1" applyBorder="1" applyAlignment="1">
      <alignment horizontal="center" vertical="center"/>
    </xf>
    <xf numFmtId="0" fontId="10" fillId="0" borderId="15" xfId="2" applyFont="1" applyBorder="1" applyAlignment="1">
      <alignment horizontal="center" vertical="center" wrapText="1"/>
    </xf>
    <xf numFmtId="0" fontId="10" fillId="0" borderId="16" xfId="2" applyFont="1" applyBorder="1" applyAlignment="1">
      <alignment horizontal="center" vertical="center" wrapText="1"/>
    </xf>
    <xf numFmtId="0" fontId="4" fillId="0" borderId="22" xfId="2" applyFont="1" applyBorder="1" applyAlignment="1">
      <alignment horizontal="center" vertical="center" wrapText="1"/>
    </xf>
    <xf numFmtId="3" fontId="4" fillId="0" borderId="5" xfId="1" applyNumberFormat="1" applyFont="1" applyBorder="1" applyAlignment="1">
      <alignment vertical="center" shrinkToFit="1"/>
    </xf>
    <xf numFmtId="3" fontId="4" fillId="0" borderId="7" xfId="1" applyNumberFormat="1" applyFont="1" applyBorder="1" applyAlignment="1">
      <alignment vertical="center" shrinkToFit="1"/>
    </xf>
    <xf numFmtId="3" fontId="4" fillId="0" borderId="11" xfId="1" applyNumberFormat="1" applyFont="1" applyFill="1" applyBorder="1" applyAlignment="1">
      <alignment vertical="center" shrinkToFit="1"/>
    </xf>
    <xf numFmtId="0" fontId="2" fillId="0" borderId="2" xfId="2" applyBorder="1" applyAlignment="1">
      <alignment horizontal="center" vertical="center" wrapText="1"/>
    </xf>
    <xf numFmtId="0" fontId="2" fillId="0" borderId="21" xfId="2" applyBorder="1" applyAlignment="1">
      <alignment horizontal="center" vertical="center" wrapText="1"/>
    </xf>
    <xf numFmtId="0" fontId="2" fillId="0" borderId="3" xfId="2" applyBorder="1" applyAlignment="1">
      <alignment horizontal="center" vertical="center" wrapText="1"/>
    </xf>
    <xf numFmtId="0" fontId="4" fillId="0" borderId="0" xfId="0" applyFont="1" applyAlignment="1">
      <alignment vertical="center" wrapText="1"/>
    </xf>
    <xf numFmtId="0" fontId="2" fillId="0" borderId="2" xfId="2" applyFont="1" applyBorder="1" applyAlignment="1">
      <alignment horizontal="center" vertical="center"/>
    </xf>
    <xf numFmtId="0" fontId="2" fillId="0" borderId="21" xfId="2" applyBorder="1" applyAlignment="1">
      <alignment horizontal="center" vertical="center"/>
    </xf>
    <xf numFmtId="0" fontId="2" fillId="0" borderId="3" xfId="2" applyBorder="1" applyAlignment="1">
      <alignment horizontal="center" vertical="center"/>
    </xf>
  </cellXfs>
  <cellStyles count="3">
    <cellStyle name="桁区切り 2" xfId="1"/>
    <cellStyle name="標準" xfId="0" builtinId="0"/>
    <cellStyle name="標準 2 2" xfId="2"/>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externalLink" Target="externalLinks/externalLink1.xml" /><Relationship Id="rId4" Type="http://schemas.openxmlformats.org/officeDocument/2006/relationships/externalLink" Target="externalLinks/externalLink2.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activeX/_rels/activeX1.xml.rels><?xml version="1.0" encoding="UTF-8"?><Relationships xmlns="http://schemas.openxmlformats.org/package/2006/relationships"><Relationship Id="rId1" Type="http://schemas.microsoft.com/office/2006/relationships/activeXControlBinary" Target="activeX1.bin" /></Relationships>
</file>

<file path=xl/activeX/_rels/activeX2.xml.rels><?xml version="1.0" encoding="UTF-8"?><Relationships xmlns="http://schemas.openxmlformats.org/package/2006/relationships"><Relationship Id="rId1" Type="http://schemas.microsoft.com/office/2006/relationships/activeXControlBinary" Target="activeX2.bin" /></Relationships>
</file>

<file path=xl/activeX/activeX1.xml><?xml version="1.0" encoding="utf-8"?>
<ax:ocx xmlns:r="http://schemas.openxmlformats.org/officeDocument/2006/relationships" xmlns:ax="http://schemas.microsoft.com/office/2006/activeX" ax:classid="{978C9E23-D4B0-11CE-BF2D-00AA003F40D0}" r:id="rId1" ax:persistence="persistStreamInit"/>
</file>

<file path=xl/activeX/activeX2.xml><?xml version="1.0" encoding="utf-8"?>
<ax:ocx xmlns:r="http://schemas.openxmlformats.org/officeDocument/2006/relationships" xmlns:ax="http://schemas.microsoft.com/office/2006/activeX" ax:classid="{978C9E23-D4B0-11CE-BF2D-00AA003F40D0}" r:id="rId1" ax:persistence="persistStreamInit"/>
</file>

<file path=xl/drawings/_rels/vmlDrawing1.vml.rels><?xml version="1.0" encoding="UTF-8"?><Relationships xmlns="http://schemas.openxmlformats.org/package/2006/relationships"><Relationship Id="rId1" Type="http://schemas.openxmlformats.org/officeDocument/2006/relationships/image" Target="../media/image1.emf" /></Relationships>
</file>

<file path=xl/drawings/_rels/vmlDrawing2.v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683260</xdr:colOff>
      <xdr:row>29</xdr:row>
      <xdr:rowOff>0</xdr:rowOff>
    </xdr:from>
    <xdr:to xmlns:xdr="http://schemas.openxmlformats.org/drawingml/2006/spreadsheetDrawing">
      <xdr:col>18</xdr:col>
      <xdr:colOff>145415</xdr:colOff>
      <xdr:row>66</xdr:row>
      <xdr:rowOff>35560</xdr:rowOff>
    </xdr:to>
    <xdr:sp macro="" textlink="">
      <xdr:nvSpPr>
        <xdr:cNvPr id="2" name="テキスト ボックス 1"/>
        <xdr:cNvSpPr/>
      </xdr:nvSpPr>
      <xdr:spPr>
        <a:xfrm>
          <a:off x="683260" y="8886825"/>
          <a:ext cx="7086600" cy="8886190"/>
        </a:xfrm>
        <a:prstGeom prst="rect">
          <a:avLst/>
        </a:prstGeom>
        <a:noFill/>
        <a:ln w="6350">
          <a:noFill/>
        </a:ln>
      </xdr:spPr>
      <xdr:txBody>
        <a:bodyPr rot="0" vertOverflow="overflow" horzOverflow="overflow" wrap="square" numCol="1" spcCol="0" rtlCol="0" fromWordArt="0" anchor="t" anchorCtr="0" forceAA="0" compatLnSpc="1"/>
        <a:lstStyle/>
        <a:p>
          <a:pPr algn="just">
            <a:lnSpc>
              <a:spcPts val="1400"/>
            </a:lnSpc>
            <a:spcAft>
              <a:spcPts val="0"/>
            </a:spcAft>
          </a:pPr>
          <a:r>
            <a:rPr lang="ja-JP" altLang="en-US" sz="800" kern="100">
              <a:effectLst/>
              <a:latin typeface="UD デジタル 教科書体 N"/>
              <a:ea typeface="UD デジタル 教科書体 N"/>
              <a:cs typeface="Times New Roman"/>
            </a:rPr>
            <a:t>２．共通事項</a:t>
          </a:r>
          <a:endParaRPr lang="en-US" altLang="ja-JP" sz="800" kern="100">
            <a:effectLst/>
            <a:latin typeface="UD デジタル 教科書体 N"/>
            <a:ea typeface="UD デジタル 教科書体 N"/>
            <a:cs typeface="Times New Roman"/>
          </a:endParaRPr>
        </a:p>
        <a:p>
          <a:pPr algn="just">
            <a:lnSpc>
              <a:spcPts val="1400"/>
            </a:lnSpc>
            <a:spcAft>
              <a:spcPts val="0"/>
            </a:spcAft>
          </a:pPr>
          <a:r>
            <a:rPr lang="ja-JP" altLang="en-US" sz="800" kern="100">
              <a:effectLst/>
              <a:latin typeface="UD デジタル 教科書体 N"/>
              <a:ea typeface="UD デジタル 教科書体 N"/>
              <a:cs typeface="Times New Roman"/>
            </a:rPr>
            <a:t>この農用地利用集積等促進計画（以下「本計画」という。）の定めるところにより設定される利用権は、１の各筆明細に定めるもののほか、次に定めるところによる。</a:t>
          </a:r>
        </a:p>
        <a:p>
          <a:pPr algn="just">
            <a:lnSpc>
              <a:spcPts val="1400"/>
            </a:lnSpc>
            <a:spcAft>
              <a:spcPts val="0"/>
            </a:spcAft>
          </a:pPr>
          <a:r>
            <a:rPr lang="ja-JP" altLang="en-US" sz="800" kern="100">
              <a:effectLst/>
              <a:latin typeface="UD デジタル 教科書体 N"/>
              <a:ea typeface="UD デジタル 教科書体 N"/>
              <a:cs typeface="Times New Roman"/>
            </a:rPr>
            <a:t>（１）利用権の設定	</a:t>
          </a:r>
        </a:p>
        <a:p>
          <a:pPr algn="just">
            <a:lnSpc>
              <a:spcPts val="1400"/>
            </a:lnSpc>
            <a:spcAft>
              <a:spcPts val="0"/>
            </a:spcAft>
          </a:pPr>
          <a:r>
            <a:rPr lang="ja-JP" altLang="en-US" sz="800" kern="100">
              <a:effectLst/>
              <a:latin typeface="UD デジタル 教科書体 N"/>
              <a:ea typeface="UD デジタル 教科書体 N"/>
              <a:cs typeface="Times New Roman"/>
            </a:rPr>
            <a:t>１の各筆明細に記載された土地（以下「当該土地」という。）の利用権は、本計画の公告により設定される。</a:t>
          </a:r>
        </a:p>
        <a:p>
          <a:pPr algn="just">
            <a:lnSpc>
              <a:spcPts val="1400"/>
            </a:lnSpc>
            <a:spcAft>
              <a:spcPts val="0"/>
            </a:spcAft>
          </a:pPr>
          <a:r>
            <a:rPr lang="ja-JP" altLang="en-US" sz="800" kern="100">
              <a:effectLst/>
              <a:latin typeface="UD デジタル 教科書体 N"/>
              <a:ea typeface="UD デジタル 教科書体 N"/>
              <a:cs typeface="Times New Roman"/>
            </a:rPr>
            <a:t>（２）借賃の増減額請求</a:t>
          </a:r>
        </a:p>
        <a:p>
          <a:pPr algn="just">
            <a:lnSpc>
              <a:spcPts val="1400"/>
            </a:lnSpc>
            <a:spcAft>
              <a:spcPts val="0"/>
            </a:spcAft>
          </a:pPr>
          <a:r>
            <a:rPr lang="ja-JP" altLang="en-US" sz="800" kern="100">
              <a:effectLst/>
              <a:latin typeface="UD デジタル 教科書体 N"/>
              <a:ea typeface="UD デジタル 教科書体 N"/>
              <a:cs typeface="Times New Roman"/>
            </a:rPr>
            <a:t>　利用権を設定する者（以下「所有者」という。）及び利用権の設定を受ける者（以下「機構」という。）は、当該土地の１の各筆明細に記載された面積と実測面積との間に差異があっても、異議を述べず、また、借賃の増減を請求しない。</a:t>
          </a:r>
        </a:p>
        <a:p>
          <a:pPr algn="just">
            <a:lnSpc>
              <a:spcPts val="1400"/>
            </a:lnSpc>
            <a:spcAft>
              <a:spcPts val="0"/>
            </a:spcAft>
          </a:pPr>
          <a:r>
            <a:rPr lang="ja-JP" altLang="en-US" sz="800" kern="100">
              <a:effectLst/>
              <a:latin typeface="UD デジタル 教科書体 N"/>
              <a:ea typeface="UD デジタル 教科書体 N"/>
              <a:cs typeface="Times New Roman"/>
            </a:rPr>
            <a:t>（３）借賃の改訂</a:t>
          </a:r>
        </a:p>
        <a:p>
          <a:pPr algn="just">
            <a:lnSpc>
              <a:spcPts val="1400"/>
            </a:lnSpc>
            <a:spcAft>
              <a:spcPts val="0"/>
            </a:spcAft>
          </a:pPr>
          <a:r>
            <a:rPr lang="ja-JP" altLang="en-US" sz="800" kern="100">
              <a:effectLst/>
              <a:latin typeface="UD デジタル 教科書体 N"/>
              <a:ea typeface="UD デジタル 教科書体 N"/>
              <a:cs typeface="Times New Roman"/>
            </a:rPr>
            <a:t>　本計画を定めた後、借賃の改訂に当たっては、農地法第</a:t>
          </a:r>
          <a:r>
            <a:rPr lang="en-US" altLang="ja-JP" sz="800" kern="100">
              <a:effectLst/>
              <a:latin typeface="UD デジタル 教科書体 N"/>
              <a:ea typeface="UD デジタル 教科書体 N"/>
              <a:cs typeface="Times New Roman"/>
            </a:rPr>
            <a:t>52</a:t>
          </a:r>
          <a:r>
            <a:rPr lang="ja-JP" altLang="en-US" sz="800" kern="100">
              <a:effectLst/>
              <a:latin typeface="UD デジタル 教科書体 N"/>
              <a:ea typeface="UD デジタル 教科書体 N"/>
              <a:cs typeface="Times New Roman"/>
            </a:rPr>
            <a:t>条の農業委員会が提供する借賃の動向や地域関係者による協議結果等を勘案して、所有者、機構が協議して定める額に改訂する。</a:t>
          </a:r>
        </a:p>
        <a:p>
          <a:pPr algn="just">
            <a:lnSpc>
              <a:spcPts val="1400"/>
            </a:lnSpc>
            <a:spcAft>
              <a:spcPts val="0"/>
            </a:spcAft>
          </a:pPr>
          <a:r>
            <a:rPr lang="ja-JP" altLang="en-US" sz="800" kern="100">
              <a:effectLst/>
              <a:latin typeface="UD デジタル 教科書体 N"/>
              <a:ea typeface="UD デジタル 教科書体 N"/>
              <a:cs typeface="Times New Roman"/>
            </a:rPr>
            <a:t>（４）借賃の支払猶予</a:t>
          </a:r>
        </a:p>
        <a:p>
          <a:pPr algn="just">
            <a:lnSpc>
              <a:spcPts val="1400"/>
            </a:lnSpc>
            <a:spcAft>
              <a:spcPts val="0"/>
            </a:spcAft>
          </a:pPr>
          <a:r>
            <a:rPr lang="ja-JP" altLang="en-US" sz="800" kern="100">
              <a:effectLst/>
              <a:latin typeface="UD デジタル 教科書体 N"/>
              <a:ea typeface="UD デジタル 教科書体 N"/>
              <a:cs typeface="Times New Roman"/>
            </a:rPr>
            <a:t>  所有者は、機構が災害その他やむを得ない事由のため、１の各筆明細に記載された借賃の支払期限までに借賃の支払をすることができない場合には、相当と認められる期日までその支払を猶予する。</a:t>
          </a:r>
        </a:p>
        <a:p>
          <a:pPr algn="just">
            <a:lnSpc>
              <a:spcPts val="1400"/>
            </a:lnSpc>
            <a:spcAft>
              <a:spcPts val="0"/>
            </a:spcAft>
          </a:pPr>
          <a:r>
            <a:rPr lang="ja-JP" altLang="en-US" sz="800" kern="100">
              <a:effectLst/>
              <a:latin typeface="UD デジタル 教科書体 N"/>
              <a:ea typeface="UD デジタル 教科書体 N"/>
              <a:cs typeface="Times New Roman"/>
            </a:rPr>
            <a:t>（５）転貸</a:t>
          </a:r>
        </a:p>
        <a:p>
          <a:pPr algn="just">
            <a:lnSpc>
              <a:spcPts val="1400"/>
            </a:lnSpc>
            <a:spcAft>
              <a:spcPts val="0"/>
            </a:spcAft>
          </a:pPr>
          <a:r>
            <a:rPr lang="ja-JP" altLang="en-US" sz="800" kern="100">
              <a:effectLst/>
              <a:latin typeface="UD デジタル 教科書体 N"/>
              <a:ea typeface="UD デジタル 教科書体 N"/>
              <a:cs typeface="Times New Roman"/>
            </a:rPr>
            <a:t>　機構は当該土地を、所有者の同意を得ず第三者に転貸して当該転借人に使用及び収益させることができる。</a:t>
          </a:r>
        </a:p>
        <a:p>
          <a:pPr algn="just">
            <a:lnSpc>
              <a:spcPts val="1400"/>
            </a:lnSpc>
            <a:spcAft>
              <a:spcPts val="0"/>
            </a:spcAft>
          </a:pPr>
          <a:r>
            <a:rPr lang="ja-JP" altLang="en-US" sz="800" kern="100">
              <a:effectLst/>
              <a:latin typeface="UD デジタル 教科書体 N"/>
              <a:ea typeface="UD デジタル 教科書体 N"/>
              <a:cs typeface="Times New Roman"/>
            </a:rPr>
            <a:t>（６）借賃の減額</a:t>
          </a:r>
        </a:p>
        <a:p>
          <a:pPr algn="just">
            <a:lnSpc>
              <a:spcPts val="1400"/>
            </a:lnSpc>
            <a:spcAft>
              <a:spcPts val="0"/>
            </a:spcAft>
          </a:pPr>
          <a:r>
            <a:rPr lang="ja-JP" altLang="en-US" sz="800" kern="100">
              <a:effectLst/>
              <a:latin typeface="UD デジタル 教科書体 N"/>
              <a:ea typeface="UD デジタル 教科書体 N"/>
              <a:cs typeface="Times New Roman"/>
            </a:rPr>
            <a:t>ア　利用権の目的物が農地である場合で、目的物の転借人から機構に対して農地法（昭和</a:t>
          </a:r>
          <a:r>
            <a:rPr lang="en-US" altLang="ja-JP" sz="800" kern="100">
              <a:effectLst/>
              <a:latin typeface="UD デジタル 教科書体 N"/>
              <a:ea typeface="UD デジタル 教科書体 N"/>
              <a:cs typeface="Times New Roman"/>
            </a:rPr>
            <a:t>27</a:t>
          </a:r>
          <a:r>
            <a:rPr lang="ja-JP" altLang="en-US" sz="800" kern="100">
              <a:effectLst/>
              <a:latin typeface="UD デジタル 教科書体 N"/>
              <a:ea typeface="UD デジタル 教科書体 N"/>
              <a:cs typeface="Times New Roman"/>
            </a:rPr>
            <a:t>年法律第</a:t>
          </a:r>
          <a:r>
            <a:rPr lang="en-US" altLang="ja-JP" sz="800" kern="100">
              <a:effectLst/>
              <a:latin typeface="UD デジタル 教科書体 N"/>
              <a:ea typeface="UD デジタル 教科書体 N"/>
              <a:cs typeface="Times New Roman"/>
            </a:rPr>
            <a:t>229</a:t>
          </a:r>
          <a:r>
            <a:rPr lang="ja-JP" altLang="en-US" sz="800" kern="100">
              <a:effectLst/>
              <a:latin typeface="UD デジタル 教科書体 N"/>
              <a:ea typeface="UD デジタル 教科書体 N"/>
              <a:cs typeface="Times New Roman"/>
            </a:rPr>
            <a:t>号）第</a:t>
          </a:r>
          <a:r>
            <a:rPr lang="en-US" altLang="ja-JP" sz="800" kern="100">
              <a:effectLst/>
              <a:latin typeface="UD デジタル 教科書体 N"/>
              <a:ea typeface="UD デジタル 教科書体 N"/>
              <a:cs typeface="Times New Roman"/>
            </a:rPr>
            <a:t>20</a:t>
          </a:r>
          <a:r>
            <a:rPr lang="ja-JP" altLang="en-US" sz="800" kern="100">
              <a:effectLst/>
              <a:latin typeface="UD デジタル 教科書体 N"/>
              <a:ea typeface="UD デジタル 教科書体 N"/>
              <a:cs typeface="Times New Roman"/>
            </a:rPr>
            <a:t>条又は民法</a:t>
          </a:r>
          <a:r>
            <a:rPr lang="en-US" altLang="ja-JP" sz="800" kern="100">
              <a:effectLst/>
              <a:latin typeface="UD デジタル 教科書体 N"/>
              <a:ea typeface="UD デジタル 教科書体 N"/>
              <a:cs typeface="Times New Roman"/>
            </a:rPr>
            <a:t>609</a:t>
          </a:r>
          <a:r>
            <a:rPr lang="ja-JP" altLang="en-US" sz="800" kern="100">
              <a:effectLst/>
              <a:latin typeface="UD デジタル 教科書体 N"/>
              <a:ea typeface="UD デジタル 教科書体 N"/>
              <a:cs typeface="Times New Roman"/>
            </a:rPr>
            <a:t>条の規定に基づく借賃の減額請求があり、機構が当該借賃を減額する場合には、機構は所有者に対して、借賃の減額を請求することができる。減額されるべき額は、所有者及び機構が協議して定める。</a:t>
          </a:r>
        </a:p>
        <a:p>
          <a:pPr algn="just">
            <a:lnSpc>
              <a:spcPts val="1400"/>
            </a:lnSpc>
            <a:spcAft>
              <a:spcPts val="0"/>
            </a:spcAft>
          </a:pPr>
          <a:r>
            <a:rPr lang="ja-JP" altLang="en-US" sz="800" kern="100">
              <a:effectLst/>
              <a:latin typeface="UD デジタル 教科書体 N"/>
              <a:ea typeface="UD デジタル 教科書体 N"/>
              <a:cs typeface="Times New Roman"/>
            </a:rPr>
            <a:t>イ　目的物の一部が滅失その他の事由により使用及び収益をすることができなくなった場合で、機構又は転借人の責めに帰することができない事由によるときは、賃料はその使用及び収益をすることができなくなった部分の割合に応じて減額され、目的物が使用及び収益をすることが可能となったときは減額前の賃料に戻る。なお、賃料の減額の時期及び減額前の賃料に戻る時期並びに減額の割合については、作物の作付・収穫の状況を踏まえて所有者及び機構が協議して定める。</a:t>
          </a:r>
        </a:p>
        <a:p>
          <a:pPr algn="just">
            <a:lnSpc>
              <a:spcPts val="1400"/>
            </a:lnSpc>
            <a:spcAft>
              <a:spcPts val="0"/>
            </a:spcAft>
          </a:pPr>
          <a:r>
            <a:rPr lang="ja-JP" altLang="en-US" sz="800" kern="100">
              <a:effectLst/>
              <a:latin typeface="UD デジタル 教科書体 N"/>
              <a:ea typeface="UD デジタル 教科書体 N"/>
              <a:cs typeface="Times New Roman"/>
            </a:rPr>
            <a:t>（７）境界の明示</a:t>
          </a:r>
        </a:p>
        <a:p>
          <a:pPr algn="just">
            <a:lnSpc>
              <a:spcPts val="1400"/>
            </a:lnSpc>
            <a:spcAft>
              <a:spcPts val="0"/>
            </a:spcAft>
          </a:pPr>
          <a:r>
            <a:rPr lang="ja-JP" altLang="en-US" sz="800" kern="100">
              <a:effectLst/>
              <a:latin typeface="UD デジタル 教科書体 N"/>
              <a:ea typeface="UD デジタル 教科書体 N"/>
              <a:cs typeface="Times New Roman"/>
            </a:rPr>
            <a:t>　所有者は、当該土地に設定する利用権の始期までに、自己の費用をもって現地において隣地との境界を明示する。</a:t>
          </a:r>
        </a:p>
        <a:p>
          <a:pPr algn="just">
            <a:lnSpc>
              <a:spcPts val="1400"/>
            </a:lnSpc>
            <a:spcAft>
              <a:spcPts val="0"/>
            </a:spcAft>
          </a:pPr>
          <a:r>
            <a:rPr lang="ja-JP" altLang="en-US" sz="800" kern="100">
              <a:effectLst/>
              <a:latin typeface="UD デジタル 教科書体 N"/>
              <a:ea typeface="UD デジタル 教科書体 N"/>
              <a:cs typeface="Times New Roman"/>
            </a:rPr>
            <a:t>（８）障害の除去等</a:t>
          </a:r>
        </a:p>
        <a:p>
          <a:pPr algn="just">
            <a:lnSpc>
              <a:spcPts val="1400"/>
            </a:lnSpc>
            <a:spcAft>
              <a:spcPts val="0"/>
            </a:spcAft>
          </a:pPr>
          <a:r>
            <a:rPr lang="ja-JP" altLang="en-US" sz="800" kern="100">
              <a:effectLst/>
              <a:latin typeface="UD デジタル 教科書体 N"/>
              <a:ea typeface="UD デジタル 教科書体 N"/>
              <a:cs typeface="Times New Roman"/>
            </a:rPr>
            <a:t>　所有者は、地下埋設物、土壌汚染、軟弱地盤等、農地としての利用に支障をきたすものを除去したうえ機構に引き渡すとともに、利用権の存続期間中においては、利用権の行使の妨げとなる行為を行ってはならない。</a:t>
          </a:r>
        </a:p>
        <a:p>
          <a:pPr algn="just">
            <a:lnSpc>
              <a:spcPts val="1400"/>
            </a:lnSpc>
            <a:spcAft>
              <a:spcPts val="0"/>
            </a:spcAft>
          </a:pPr>
          <a:r>
            <a:rPr lang="ja-JP" altLang="en-US" sz="800" kern="100">
              <a:effectLst/>
              <a:latin typeface="UD デジタル 教科書体 N"/>
              <a:ea typeface="UD デジタル 教科書体 N"/>
              <a:cs typeface="Times New Roman"/>
            </a:rPr>
            <a:t>（９）修繕及び改良</a:t>
          </a:r>
        </a:p>
        <a:p>
          <a:pPr algn="just">
            <a:lnSpc>
              <a:spcPts val="1400"/>
            </a:lnSpc>
            <a:spcAft>
              <a:spcPts val="0"/>
            </a:spcAft>
          </a:pPr>
          <a:r>
            <a:rPr lang="ja-JP" altLang="en-US" sz="800" kern="100">
              <a:effectLst/>
              <a:latin typeface="UD デジタル 教科書体 N"/>
              <a:ea typeface="UD デジタル 教科書体 N"/>
              <a:cs typeface="Times New Roman"/>
            </a:rPr>
            <a:t>ア　所有者は、機構及び転借人の責に帰すべき事由によらないで生じた当該土地の損耗について、自らの費用と責任において当該土地を修繕する。ただし、緊急を要するときその他所有者において修繕することができない場合で所有者の同意を得たときは、機構が修繕し又は転借人に修繕させることができる。この場合において、機構又は転借人が修繕の費用を支出したときは、所有者に対して、その費用の償還を請求することができる。</a:t>
          </a:r>
        </a:p>
        <a:p>
          <a:pPr algn="just">
            <a:lnSpc>
              <a:spcPts val="1400"/>
            </a:lnSpc>
            <a:spcAft>
              <a:spcPts val="0"/>
            </a:spcAft>
          </a:pPr>
          <a:r>
            <a:rPr lang="ja-JP" altLang="en-US" sz="800" kern="100">
              <a:effectLst/>
              <a:latin typeface="UD デジタル 教科書体 N"/>
              <a:ea typeface="UD デジタル 教科書体 N"/>
              <a:cs typeface="Times New Roman"/>
            </a:rPr>
            <a:t>イ　機構は、所有者の同意を得て当該土地の改良を行い又は転借人に改良を行わせることができる。ただし、その改良が軽微である場合には所有者の同意を要しない。</a:t>
          </a:r>
        </a:p>
        <a:p>
          <a:pPr algn="just">
            <a:lnSpc>
              <a:spcPts val="1400"/>
            </a:lnSpc>
            <a:spcAft>
              <a:spcPts val="0"/>
            </a:spcAft>
          </a:pPr>
          <a:r>
            <a:rPr lang="ja-JP" altLang="en-US" sz="800" kern="100">
              <a:effectLst/>
              <a:latin typeface="UD デジタル 教科書体 N"/>
              <a:ea typeface="UD デジタル 教科書体 N"/>
              <a:cs typeface="Times New Roman"/>
            </a:rPr>
            <a:t>ウ　修繕費又は改良費の負担及び償還は、別表１に定めたものを除き、民法、土地改良法等の法令に従う。</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10</a:t>
          </a:r>
          <a:r>
            <a:rPr lang="ja-JP" altLang="en-US" sz="800" kern="100">
              <a:effectLst/>
              <a:latin typeface="UD デジタル 教科書体 N"/>
              <a:ea typeface="UD デジタル 教科書体 N"/>
              <a:cs typeface="Times New Roman"/>
            </a:rPr>
            <a:t>）附属物の設置等</a:t>
          </a:r>
        </a:p>
        <a:p>
          <a:pPr algn="just">
            <a:lnSpc>
              <a:spcPts val="1400"/>
            </a:lnSpc>
            <a:spcAft>
              <a:spcPts val="0"/>
            </a:spcAft>
          </a:pPr>
          <a:r>
            <a:rPr lang="ja-JP" altLang="en-US" sz="800" kern="100">
              <a:effectLst/>
              <a:latin typeface="UD デジタル 教科書体 N"/>
              <a:ea typeface="UD デジタル 教科書体 N"/>
              <a:cs typeface="Times New Roman"/>
            </a:rPr>
            <a:t>ア　機構が、当該土地に果樹等の永年性作物、ハウス等の農業用施設（以下「附属物」という。）の設置を行う場合には、機構は市町村及び農業委員会に事前に相談を行い、所有者の同意を得る。</a:t>
          </a:r>
        </a:p>
        <a:p>
          <a:pPr algn="just">
            <a:lnSpc>
              <a:spcPts val="1400"/>
            </a:lnSpc>
            <a:spcAft>
              <a:spcPts val="0"/>
            </a:spcAft>
          </a:pPr>
          <a:r>
            <a:rPr lang="ja-JP" altLang="en-US" sz="800" kern="100">
              <a:effectLst/>
              <a:latin typeface="UD デジタル 教科書体 N"/>
              <a:ea typeface="UD デジタル 教科書体 N"/>
              <a:cs typeface="Times New Roman"/>
            </a:rPr>
            <a:t>また、機構が附属物の設置をした場合において、賃貸借又は使用貸借が終了したときは、当該附属物を収去する義務を負う。</a:t>
          </a:r>
        </a:p>
      </xdr:txBody>
    </xdr:sp>
    <xdr:clientData/>
  </xdr:twoCellAnchor>
  <xdr:twoCellAnchor>
    <xdr:from xmlns:xdr="http://schemas.openxmlformats.org/drawingml/2006/spreadsheetDrawing">
      <xdr:col>18</xdr:col>
      <xdr:colOff>387985</xdr:colOff>
      <xdr:row>29</xdr:row>
      <xdr:rowOff>0</xdr:rowOff>
    </xdr:from>
    <xdr:to xmlns:xdr="http://schemas.openxmlformats.org/drawingml/2006/spreadsheetDrawing">
      <xdr:col>36</xdr:col>
      <xdr:colOff>266700</xdr:colOff>
      <xdr:row>59</xdr:row>
      <xdr:rowOff>0</xdr:rowOff>
    </xdr:to>
    <xdr:sp macro="" textlink="">
      <xdr:nvSpPr>
        <xdr:cNvPr id="3" name="テキスト ボックス 2"/>
        <xdr:cNvSpPr/>
      </xdr:nvSpPr>
      <xdr:spPr>
        <a:xfrm>
          <a:off x="8012430" y="8886825"/>
          <a:ext cx="6499860" cy="7183755"/>
        </a:xfrm>
        <a:prstGeom prst="rect">
          <a:avLst/>
        </a:prstGeom>
        <a:noFill/>
        <a:ln w="6350">
          <a:noFill/>
        </a:ln>
      </xdr:spPr>
      <xdr:txBody>
        <a:bodyPr rot="0" vertOverflow="overflow" horzOverflow="overflow" wrap="square" numCol="1" spcCol="0" rtlCol="0" fromWordArt="0" anchor="t" anchorCtr="0" forceAA="0" compatLnSpc="1"/>
        <a:lstStyle/>
        <a:p>
          <a:pPr algn="just">
            <a:lnSpc>
              <a:spcPts val="1400"/>
            </a:lnSpc>
            <a:spcAft>
              <a:spcPts val="0"/>
            </a:spcAft>
          </a:pPr>
          <a:r>
            <a:rPr lang="ja-JP" altLang="en-US" sz="800" kern="100">
              <a:effectLst/>
              <a:latin typeface="UD デジタル 教科書体 N"/>
              <a:ea typeface="UD デジタル 教科書体 N"/>
              <a:cs typeface="Times New Roman"/>
            </a:rPr>
            <a:t>イ　転借人が当該土地に附属物の設置を行うことについて、機構が同意しようとする場合には、機構は事前に設置について所有者の同意を得る。</a:t>
          </a:r>
        </a:p>
        <a:p>
          <a:pPr algn="just">
            <a:lnSpc>
              <a:spcPts val="1400"/>
            </a:lnSpc>
            <a:spcAft>
              <a:spcPts val="0"/>
            </a:spcAft>
          </a:pPr>
          <a:r>
            <a:rPr lang="ja-JP" altLang="en-US" sz="800" kern="100">
              <a:effectLst/>
              <a:latin typeface="UD デジタル 教科書体 N"/>
              <a:ea typeface="UD デジタル 教科書体 N"/>
              <a:cs typeface="Times New Roman"/>
            </a:rPr>
            <a:t>また、転借人が所有者及び機構の同意を得て附属物を設置した場合において、賃貸借又は使用貸借が終了したときは、転借人は所有者に対して直接当該附属物を収去する義務を負い、機構は所有者に対して収去の義務を負わない。</a:t>
          </a:r>
        </a:p>
        <a:p>
          <a:pPr algn="just">
            <a:lnSpc>
              <a:spcPts val="1400"/>
            </a:lnSpc>
            <a:spcAft>
              <a:spcPts val="0"/>
            </a:spcAft>
          </a:pPr>
          <a:r>
            <a:rPr lang="ja-JP" altLang="en-US" sz="800" kern="100">
              <a:effectLst/>
              <a:latin typeface="UD デジタル 教科書体 N"/>
              <a:ea typeface="UD デジタル 教科書体 N"/>
              <a:cs typeface="Times New Roman"/>
            </a:rPr>
            <a:t>ウ　ア及びイの規定にかかわらず、所有者が附属物を収去しないことに同意しているときに限り、機構及び転借人は収去の義務を負わない。この場合、機構及び転借人が支出した費用については、所有者が費用償還に同意している場合に限り、機構及び転借人は所有者に対して償還の請求をすることができる。</a:t>
          </a:r>
        </a:p>
        <a:p>
          <a:pPr algn="just">
            <a:lnSpc>
              <a:spcPts val="1400"/>
            </a:lnSpc>
            <a:spcAft>
              <a:spcPts val="0"/>
            </a:spcAft>
          </a:pPr>
          <a:r>
            <a:rPr lang="ja-JP" altLang="en-US" sz="800" kern="100">
              <a:effectLst/>
              <a:latin typeface="UD デジタル 教科書体 N"/>
              <a:ea typeface="UD デジタル 教科書体 N"/>
              <a:cs typeface="Times New Roman"/>
            </a:rPr>
            <a:t> （</a:t>
          </a:r>
          <a:r>
            <a:rPr lang="en-US" altLang="ja-JP" sz="800" kern="100">
              <a:effectLst/>
              <a:latin typeface="UD デジタル 教科書体 N"/>
              <a:ea typeface="UD デジタル 教科書体 N"/>
              <a:cs typeface="Times New Roman"/>
            </a:rPr>
            <a:t>11</a:t>
          </a:r>
          <a:r>
            <a:rPr lang="ja-JP" altLang="en-US" sz="800" kern="100">
              <a:effectLst/>
              <a:latin typeface="UD デジタル 教科書体 N"/>
              <a:ea typeface="UD デジタル 教科書体 N"/>
              <a:cs typeface="Times New Roman"/>
            </a:rPr>
            <a:t>）租税公課等の負担</a:t>
          </a:r>
        </a:p>
        <a:p>
          <a:pPr algn="just">
            <a:lnSpc>
              <a:spcPts val="1400"/>
            </a:lnSpc>
            <a:spcAft>
              <a:spcPts val="0"/>
            </a:spcAft>
          </a:pPr>
          <a:r>
            <a:rPr lang="ja-JP" altLang="en-US" sz="800" kern="100">
              <a:effectLst/>
              <a:latin typeface="UD デジタル 教科書体 N"/>
              <a:ea typeface="UD デジタル 教科書体 N"/>
              <a:cs typeface="Times New Roman"/>
            </a:rPr>
            <a:t>ア　所有者は、当該土地に係る固定資産税その他の租税を負担する。</a:t>
          </a:r>
        </a:p>
        <a:p>
          <a:pPr algn="just">
            <a:lnSpc>
              <a:spcPts val="1400"/>
            </a:lnSpc>
            <a:spcAft>
              <a:spcPts val="0"/>
            </a:spcAft>
          </a:pPr>
          <a:r>
            <a:rPr lang="ja-JP" altLang="en-US" sz="800" kern="100">
              <a:effectLst/>
              <a:latin typeface="UD デジタル 教科書体 N"/>
              <a:ea typeface="UD デジタル 教科書体 N"/>
              <a:cs typeface="Times New Roman"/>
            </a:rPr>
            <a:t>イ　当該土地に係る農業保険法に基づく共済掛金及び賦課金は、転借人が負担する。</a:t>
          </a:r>
        </a:p>
        <a:p>
          <a:pPr algn="just">
            <a:lnSpc>
              <a:spcPts val="1400"/>
            </a:lnSpc>
            <a:spcAft>
              <a:spcPts val="0"/>
            </a:spcAft>
          </a:pPr>
          <a:r>
            <a:rPr lang="ja-JP" altLang="en-US" sz="800" kern="100">
              <a:effectLst/>
              <a:latin typeface="UD デジタル 教科書体 N"/>
              <a:ea typeface="UD デジタル 教科書体 N"/>
              <a:cs typeface="Times New Roman"/>
            </a:rPr>
            <a:t>ウ　当該土地に係る土地改良区の賦課金等は、別表２に定めるところによるほかは、転借人が負担する。</a:t>
          </a:r>
        </a:p>
        <a:p>
          <a:pPr algn="just">
            <a:lnSpc>
              <a:spcPts val="1400"/>
            </a:lnSpc>
            <a:spcAft>
              <a:spcPts val="0"/>
            </a:spcAft>
          </a:pPr>
          <a:r>
            <a:rPr lang="ja-JP" altLang="en-US" sz="800" kern="100">
              <a:effectLst/>
              <a:latin typeface="UD デジタル 教科書体 N"/>
              <a:ea typeface="UD デジタル 教科書体 N"/>
              <a:cs typeface="Times New Roman"/>
            </a:rPr>
            <a:t>エ　その他当該土地の通常の維持管理に要する経費は、転借人が負担する。</a:t>
          </a:r>
        </a:p>
        <a:p>
          <a:pPr algn="just">
            <a:lnSpc>
              <a:spcPts val="1400"/>
            </a:lnSpc>
            <a:spcAft>
              <a:spcPts val="0"/>
            </a:spcAft>
          </a:pPr>
          <a:r>
            <a:rPr lang="en-US" altLang="ja-JP" sz="800" kern="100">
              <a:effectLst/>
              <a:latin typeface="UD デジタル 教科書体 N"/>
              <a:ea typeface="UD デジタル 教科書体 N"/>
              <a:cs typeface="Times New Roman"/>
            </a:rPr>
            <a:t>(12) </a:t>
          </a:r>
          <a:r>
            <a:rPr lang="ja-JP" altLang="en-US" sz="800" kern="100">
              <a:effectLst/>
              <a:latin typeface="UD デジタル 教科書体 N"/>
              <a:ea typeface="UD デジタル 教科書体 N"/>
              <a:cs typeface="Times New Roman"/>
            </a:rPr>
            <a:t>賃貸借又は使用貸借の解除</a:t>
          </a:r>
        </a:p>
        <a:p>
          <a:pPr algn="just">
            <a:lnSpc>
              <a:spcPts val="1400"/>
            </a:lnSpc>
            <a:spcAft>
              <a:spcPts val="0"/>
            </a:spcAft>
          </a:pPr>
          <a:r>
            <a:rPr lang="ja-JP" altLang="en-US" sz="800" kern="100">
              <a:effectLst/>
              <a:latin typeface="UD デジタル 教科書体 N"/>
              <a:ea typeface="UD デジタル 教科書体 N"/>
              <a:cs typeface="Times New Roman"/>
            </a:rPr>
            <a:t>　機構は、「農地中間管理事業の推進に関する法律」（平成</a:t>
          </a:r>
          <a:r>
            <a:rPr lang="en-US" altLang="ja-JP" sz="800" kern="100">
              <a:effectLst/>
              <a:latin typeface="UD デジタル 教科書体 N"/>
              <a:ea typeface="UD デジタル 教科書体 N"/>
              <a:cs typeface="Times New Roman"/>
            </a:rPr>
            <a:t>25</a:t>
          </a:r>
          <a:r>
            <a:rPr lang="ja-JP" altLang="en-US" sz="800" kern="100">
              <a:effectLst/>
              <a:latin typeface="UD デジタル 教科書体 N"/>
              <a:ea typeface="UD デジタル 教科書体 N"/>
              <a:cs typeface="Times New Roman"/>
            </a:rPr>
            <a:t>年法律第</a:t>
          </a:r>
          <a:r>
            <a:rPr lang="en-US" altLang="ja-JP" sz="800" kern="100">
              <a:effectLst/>
              <a:latin typeface="UD デジタル 教科書体 N"/>
              <a:ea typeface="UD デジタル 教科書体 N"/>
              <a:cs typeface="Times New Roman"/>
            </a:rPr>
            <a:t>101</a:t>
          </a:r>
          <a:r>
            <a:rPr lang="ja-JP" altLang="en-US" sz="800" kern="100">
              <a:effectLst/>
              <a:latin typeface="UD デジタル 教科書体 N"/>
              <a:ea typeface="UD デジタル 教科書体 N"/>
              <a:cs typeface="Times New Roman"/>
            </a:rPr>
            <a:t>号）第</a:t>
          </a:r>
          <a:r>
            <a:rPr lang="en-US" altLang="ja-JP" sz="800" kern="100">
              <a:effectLst/>
              <a:latin typeface="UD デジタル 教科書体 N"/>
              <a:ea typeface="UD デジタル 教科書体 N"/>
              <a:cs typeface="Times New Roman"/>
            </a:rPr>
            <a:t>20</a:t>
          </a:r>
          <a:r>
            <a:rPr lang="ja-JP" altLang="en-US" sz="800" kern="100">
              <a:effectLst/>
              <a:latin typeface="UD デジタル 教科書体 N"/>
              <a:ea typeface="UD デジタル 教科書体 N"/>
              <a:cs typeface="Times New Roman"/>
            </a:rPr>
            <a:t>条第</a:t>
          </a:r>
          <a:r>
            <a:rPr lang="en-US" altLang="ja-JP" sz="800" kern="100">
              <a:effectLst/>
              <a:latin typeface="UD デジタル 教科書体 N"/>
              <a:ea typeface="UD デジタル 教科書体 N"/>
              <a:cs typeface="Times New Roman"/>
            </a:rPr>
            <a:t>1</a:t>
          </a:r>
          <a:r>
            <a:rPr lang="ja-JP" altLang="en-US" sz="800" kern="100">
              <a:effectLst/>
              <a:latin typeface="UD デジタル 教科書体 N"/>
              <a:ea typeface="UD デジタル 教科書体 N"/>
              <a:cs typeface="Times New Roman"/>
            </a:rPr>
            <a:t>号又は第</a:t>
          </a:r>
          <a:r>
            <a:rPr lang="en-US" altLang="ja-JP" sz="800" kern="100">
              <a:effectLst/>
              <a:latin typeface="UD デジタル 教科書体 N"/>
              <a:ea typeface="UD デジタル 教科書体 N"/>
              <a:cs typeface="Times New Roman"/>
            </a:rPr>
            <a:t>2</a:t>
          </a:r>
          <a:r>
            <a:rPr lang="ja-JP" altLang="en-US" sz="800" kern="100">
              <a:effectLst/>
              <a:latin typeface="UD デジタル 教科書体 N"/>
              <a:ea typeface="UD デジタル 教科書体 N"/>
              <a:cs typeface="Times New Roman"/>
            </a:rPr>
            <a:t>号に該当するときは、知事の承認を受けて、利用権に係る賃貸借又は使用貸借を解除することができる。</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13</a:t>
          </a:r>
          <a:r>
            <a:rPr lang="ja-JP" altLang="en-US" sz="800" kern="100">
              <a:effectLst/>
              <a:latin typeface="UD デジタル 教科書体 N"/>
              <a:ea typeface="UD デジタル 教科書体 N"/>
              <a:cs typeface="Times New Roman"/>
            </a:rPr>
            <a:t>）賃貸借又は使用貸借の終了</a:t>
          </a:r>
        </a:p>
        <a:p>
          <a:pPr algn="just">
            <a:lnSpc>
              <a:spcPts val="1400"/>
            </a:lnSpc>
            <a:spcAft>
              <a:spcPts val="0"/>
            </a:spcAft>
          </a:pPr>
          <a:r>
            <a:rPr lang="ja-JP" altLang="en-US" sz="800" kern="100">
              <a:effectLst/>
              <a:latin typeface="UD デジタル 教科書体 N"/>
              <a:ea typeface="UD デジタル 教科書体 N"/>
              <a:cs typeface="Times New Roman"/>
            </a:rPr>
            <a:t>　天災地変その他、所有者及び機構並びに転借人の責に帰すべからざる理由により当該土地の全部が滅失その他の事由により使用及び収益をすることができなくなった場合には、本計画の定めるところにより設定された利用権に係る賃貸借又は使用貸借は終了する。</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14</a:t>
          </a:r>
          <a:r>
            <a:rPr lang="ja-JP" altLang="en-US" sz="800" kern="100">
              <a:effectLst/>
              <a:latin typeface="UD デジタル 教科書体 N"/>
              <a:ea typeface="UD デジタル 教科書体 N"/>
              <a:cs typeface="Times New Roman"/>
            </a:rPr>
            <a:t>）目的物の返還</a:t>
          </a:r>
        </a:p>
        <a:p>
          <a:pPr algn="just">
            <a:lnSpc>
              <a:spcPts val="1400"/>
            </a:lnSpc>
            <a:spcAft>
              <a:spcPts val="0"/>
            </a:spcAft>
          </a:pPr>
          <a:r>
            <a:rPr lang="ja-JP" altLang="en-US" sz="800" kern="100">
              <a:effectLst/>
              <a:latin typeface="UD デジタル 教科書体 N"/>
              <a:ea typeface="UD デジタル 教科書体 N"/>
              <a:cs typeface="Times New Roman"/>
            </a:rPr>
            <a:t>賃貸借又は使用貸借が終了したときは、機構は、その終了の日から３０日以内に、所有者に対して、当該土地を原状に回復して返還する（附属物の取扱いについては（</a:t>
          </a:r>
          <a:r>
            <a:rPr lang="en-US" altLang="ja-JP" sz="800" kern="100">
              <a:effectLst/>
              <a:latin typeface="UD デジタル 教科書体 N"/>
              <a:ea typeface="UD デジタル 教科書体 N"/>
              <a:cs typeface="Times New Roman"/>
            </a:rPr>
            <a:t>10</a:t>
          </a:r>
          <a:r>
            <a:rPr lang="ja-JP" altLang="en-US" sz="800" kern="100">
              <a:effectLst/>
              <a:latin typeface="UD デジタル 教科書体 N"/>
              <a:ea typeface="UD デジタル 教科書体 N"/>
              <a:cs typeface="Times New Roman"/>
            </a:rPr>
            <a:t>）による。）。ただし、災害その他の不可抗力、修繕若しくは改良行為又は当該土地の通常の利用によって生じた形質の変更については、機構は、原状回復の義務を負わない。</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15</a:t>
          </a:r>
          <a:r>
            <a:rPr lang="ja-JP" altLang="en-US" sz="800" kern="100">
              <a:effectLst/>
              <a:latin typeface="UD デジタル 教科書体 N"/>
              <a:ea typeface="UD デジタル 教科書体 N"/>
              <a:cs typeface="Times New Roman"/>
            </a:rPr>
            <a:t>）利用権に関する事項の変更の禁止</a:t>
          </a:r>
        </a:p>
        <a:p>
          <a:pPr algn="just">
            <a:lnSpc>
              <a:spcPts val="1400"/>
            </a:lnSpc>
            <a:spcAft>
              <a:spcPts val="0"/>
            </a:spcAft>
          </a:pPr>
          <a:r>
            <a:rPr lang="ja-JP" altLang="en-US" sz="800" kern="100">
              <a:effectLst/>
              <a:latin typeface="UD デジタル 教科書体 N"/>
              <a:ea typeface="UD デジタル 教科書体 N"/>
              <a:cs typeface="Times New Roman"/>
            </a:rPr>
            <a:t>　所有者及び機構は、本計画の定めるところにより設定される利用権に関する事項は変更しないものとする。ただし、所有者、機構及び市町村が協議のうえ、真にやむを得ないと認められる場合は、この限りでない。</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16</a:t>
          </a:r>
          <a:r>
            <a:rPr lang="ja-JP" altLang="en-US" sz="800" kern="100">
              <a:effectLst/>
              <a:latin typeface="UD デジタル 教科書体 N"/>
              <a:ea typeface="UD デジタル 教科書体 N"/>
              <a:cs typeface="Times New Roman"/>
            </a:rPr>
            <a:t>）利用権取得者の責務</a:t>
          </a:r>
        </a:p>
        <a:p>
          <a:pPr algn="just">
            <a:lnSpc>
              <a:spcPts val="1400"/>
            </a:lnSpc>
            <a:spcAft>
              <a:spcPts val="0"/>
            </a:spcAft>
          </a:pPr>
          <a:r>
            <a:rPr lang="ja-JP" altLang="en-US" sz="800" kern="100">
              <a:effectLst/>
              <a:latin typeface="UD デジタル 教科書体 N"/>
              <a:ea typeface="UD デジタル 教科書体 N"/>
              <a:cs typeface="Times New Roman"/>
            </a:rPr>
            <a:t>　機構は、転借人に対し、本計画に定めるところに従い、当該土地を効率的かつ適正に利用するよう指導するものとする。</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17</a:t>
          </a:r>
          <a:r>
            <a:rPr lang="ja-JP" altLang="en-US" sz="800" kern="100">
              <a:effectLst/>
              <a:latin typeface="UD デジタル 教科書体 N"/>
              <a:ea typeface="UD デジタル 教科書体 N"/>
              <a:cs typeface="Times New Roman"/>
            </a:rPr>
            <a:t>）機構関連基盤整備事業の実施</a:t>
          </a:r>
        </a:p>
        <a:p>
          <a:pPr algn="just">
            <a:lnSpc>
              <a:spcPts val="1400"/>
            </a:lnSpc>
            <a:spcAft>
              <a:spcPts val="0"/>
            </a:spcAft>
          </a:pPr>
          <a:r>
            <a:rPr lang="ja-JP" altLang="en-US" sz="800" kern="100">
              <a:effectLst/>
              <a:latin typeface="UD デジタル 教科書体 N"/>
              <a:ea typeface="UD デジタル 教科書体 N"/>
              <a:cs typeface="Times New Roman"/>
            </a:rPr>
            <a:t>　機構が１５年以上の借受け期間を設定した農用地等については、土地改良法（昭和</a:t>
          </a:r>
          <a:r>
            <a:rPr lang="en-US" altLang="ja-JP" sz="800" kern="100">
              <a:effectLst/>
              <a:latin typeface="UD デジタル 教科書体 N"/>
              <a:ea typeface="UD デジタル 教科書体 N"/>
              <a:cs typeface="Times New Roman"/>
            </a:rPr>
            <a:t>24</a:t>
          </a:r>
          <a:r>
            <a:rPr lang="ja-JP" altLang="en-US" sz="800" kern="100">
              <a:effectLst/>
              <a:latin typeface="UD デジタル 教科書体 N"/>
              <a:ea typeface="UD デジタル 教科書体 N"/>
              <a:cs typeface="Times New Roman"/>
            </a:rPr>
            <a:t>年法律第</a:t>
          </a:r>
          <a:r>
            <a:rPr lang="en-US" altLang="ja-JP" sz="800" kern="100">
              <a:effectLst/>
              <a:latin typeface="UD デジタル 教科書体 N"/>
              <a:ea typeface="UD デジタル 教科書体 N"/>
              <a:cs typeface="Times New Roman"/>
            </a:rPr>
            <a:t>195</a:t>
          </a:r>
          <a:r>
            <a:rPr lang="ja-JP" altLang="en-US" sz="800" kern="100">
              <a:effectLst/>
              <a:latin typeface="UD デジタル 教科書体 N"/>
              <a:ea typeface="UD デジタル 教科書体 N"/>
              <a:cs typeface="Times New Roman"/>
            </a:rPr>
            <a:t>号）第</a:t>
          </a:r>
          <a:r>
            <a:rPr lang="en-US" altLang="ja-JP" sz="800" kern="100">
              <a:effectLst/>
              <a:latin typeface="UD デジタル 教科書体 N"/>
              <a:ea typeface="UD デジタル 教科書体 N"/>
              <a:cs typeface="Times New Roman"/>
            </a:rPr>
            <a:t>87</a:t>
          </a:r>
          <a:r>
            <a:rPr lang="ja-JP" altLang="en-US" sz="800" kern="100">
              <a:effectLst/>
              <a:latin typeface="UD デジタル 教科書体 N"/>
              <a:ea typeface="UD デジタル 教科書体 N"/>
              <a:cs typeface="Times New Roman"/>
            </a:rPr>
            <a:t>条の</a:t>
          </a:r>
          <a:r>
            <a:rPr lang="en-US" altLang="ja-JP" sz="800" kern="100">
              <a:effectLst/>
              <a:latin typeface="UD デジタル 教科書体 N"/>
              <a:ea typeface="UD デジタル 教科書体 N"/>
              <a:cs typeface="Times New Roman"/>
            </a:rPr>
            <a:t>3</a:t>
          </a:r>
          <a:r>
            <a:rPr lang="ja-JP" altLang="en-US" sz="800" kern="100">
              <a:effectLst/>
              <a:latin typeface="UD デジタル 教科書体 N"/>
              <a:ea typeface="UD デジタル 教科書体 N"/>
              <a:cs typeface="Times New Roman"/>
            </a:rPr>
            <a:t>第</a:t>
          </a:r>
          <a:r>
            <a:rPr lang="en-US" altLang="ja-JP" sz="800" kern="100">
              <a:effectLst/>
              <a:latin typeface="UD デジタル 教科書体 N"/>
              <a:ea typeface="UD デジタル 教科書体 N"/>
              <a:cs typeface="Times New Roman"/>
            </a:rPr>
            <a:t>1</a:t>
          </a:r>
          <a:r>
            <a:rPr lang="ja-JP" altLang="en-US" sz="800" kern="100">
              <a:effectLst/>
              <a:latin typeface="UD デジタル 教科書体 N"/>
              <a:ea typeface="UD デジタル 教科書体 N"/>
              <a:cs typeface="Times New Roman"/>
            </a:rPr>
            <a:t>項の土地改良事業が行われることがある。</a:t>
          </a:r>
        </a:p>
        <a:p>
          <a:pPr algn="just">
            <a:lnSpc>
              <a:spcPts val="1400"/>
            </a:lnSpc>
            <a:spcAft>
              <a:spcPts val="0"/>
            </a:spcAft>
          </a:pPr>
          <a:r>
            <a:rPr lang="ja-JP" altLang="en-US" sz="800" kern="100">
              <a:effectLst/>
              <a:latin typeface="UD デジタル 教科書体 N"/>
              <a:ea typeface="UD デジタル 教科書体 N"/>
              <a:cs typeface="Times New Roman"/>
            </a:rPr>
            <a:t> </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18</a:t>
          </a:r>
          <a:r>
            <a:rPr lang="ja-JP" altLang="en-US" sz="800" kern="100">
              <a:effectLst/>
              <a:latin typeface="UD デジタル 教科書体 N"/>
              <a:ea typeface="UD デジタル 教科書体 N"/>
              <a:cs typeface="Times New Roman"/>
            </a:rPr>
            <a:t>）その他</a:t>
          </a:r>
        </a:p>
        <a:p>
          <a:pPr algn="just">
            <a:lnSpc>
              <a:spcPts val="1400"/>
            </a:lnSpc>
            <a:spcAft>
              <a:spcPts val="0"/>
            </a:spcAft>
          </a:pPr>
          <a:r>
            <a:rPr lang="ja-JP" altLang="en-US" sz="800" kern="100">
              <a:effectLst/>
              <a:latin typeface="UD デジタル 教科書体 N"/>
              <a:ea typeface="UD デジタル 教科書体 N"/>
              <a:cs typeface="Times New Roman"/>
            </a:rPr>
            <a:t>　本計画に定めのない事項及び本計画に疑義が生じたときは、所有者、機構及び市町村が協議して定める。</a:t>
          </a:r>
        </a:p>
        <a:p>
          <a:pPr algn="just">
            <a:lnSpc>
              <a:spcPts val="1400"/>
            </a:lnSpc>
            <a:spcAft>
              <a:spcPts val="0"/>
            </a:spcAft>
          </a:pPr>
          <a:endParaRPr lang="ja-JP" sz="1000" kern="100">
            <a:effectLst/>
            <a:latin typeface="UD デジタル 教科書体 NK-R"/>
            <a:ea typeface="UD デジタル 教科書体 NK-R"/>
            <a:cs typeface="Times New Roman"/>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7620</xdr:colOff>
          <xdr:row>8</xdr:row>
          <xdr:rowOff>250825</xdr:rowOff>
        </xdr:from>
        <xdr:to xmlns:xdr="http://schemas.openxmlformats.org/drawingml/2006/spreadsheetDrawing">
          <xdr:col>39</xdr:col>
          <xdr:colOff>31750</xdr:colOff>
          <xdr:row>10</xdr:row>
          <xdr:rowOff>53975</xdr:rowOff>
        </xdr:to>
        <xdr:sp textlink="">
          <xdr:nvSpPr>
            <xdr:cNvPr id="1025" name="Label1" hidden="1">
              <a:extLst>
                <a:ext uri="{63B3BB69-23CF-44E3-9099-C40C66FF867C}">
                  <a14:compatExt spid="_x0000_s1025"/>
                </a:ext>
              </a:extLst>
            </xdr:cNvPr>
            <xdr:cNvSpPr>
              <a:spLocks noChangeShapeType="1"/>
            </xdr:cNvSpPr>
          </xdr:nvSpPr>
          <xdr:spPr>
            <a:xfrm>
              <a:off x="693420" y="2936875"/>
              <a:ext cx="15222220" cy="498475"/>
            </a:xfrm>
            <a:prstGeom prst="rect"/>
          </xdr:spPr>
        </xdr:sp>
        <xdr:clientData/>
      </xdr:twoCellAnchor>
    </mc:Choice>
    <mc:Fallback/>
  </mc:AlternateContent>
  <xdr:twoCellAnchor>
    <xdr:from xmlns:xdr="http://schemas.openxmlformats.org/drawingml/2006/spreadsheetDrawing">
      <xdr:col>17</xdr:col>
      <xdr:colOff>106680</xdr:colOff>
      <xdr:row>15</xdr:row>
      <xdr:rowOff>170180</xdr:rowOff>
    </xdr:from>
    <xdr:to xmlns:xdr="http://schemas.openxmlformats.org/drawingml/2006/spreadsheetDrawing">
      <xdr:col>36</xdr:col>
      <xdr:colOff>114935</xdr:colOff>
      <xdr:row>28</xdr:row>
      <xdr:rowOff>219710</xdr:rowOff>
    </xdr:to>
    <xdr:grpSp>
      <xdr:nvGrpSpPr>
        <xdr:cNvPr id="9" name="グループ化 8"/>
        <xdr:cNvGrpSpPr/>
      </xdr:nvGrpSpPr>
      <xdr:grpSpPr>
        <a:xfrm>
          <a:off x="7343140" y="5694680"/>
          <a:ext cx="7017385" cy="3145155"/>
          <a:chOff x="7378274" y="6314674"/>
          <a:chExt cx="6480000" cy="3147539"/>
        </a:xfrm>
      </xdr:grpSpPr>
      <xdr:sp macro="" textlink="">
        <xdr:nvSpPr>
          <xdr:cNvPr id="4" name="テキスト ボックス 3"/>
          <xdr:cNvSpPr txBox="1"/>
        </xdr:nvSpPr>
        <xdr:spPr>
          <a:xfrm>
            <a:off x="7378274" y="6314674"/>
            <a:ext cx="6480000" cy="188072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700">
                <a:solidFill>
                  <a:sysClr val="windowText" lastClr="000000"/>
                </a:solidFill>
                <a:effectLst/>
                <a:latin typeface="UD デジタル 教科書体 N"/>
                <a:ea typeface="UD デジタル 教科書体 N"/>
                <a:cs typeface="+mn-cs"/>
              </a:rPr>
              <a:t>（記載注意等）</a:t>
            </a:r>
            <a:endParaRPr lang="en-US" altLang="ja-JP" sz="700">
              <a:solidFill>
                <a:sysClr val="windowText" lastClr="000000"/>
              </a:solidFill>
              <a:effectLst/>
              <a:latin typeface="UD デジタル 教科書体 N"/>
              <a:ea typeface="UD デジタル 教科書体 N"/>
              <a:cs typeface="+mn-cs"/>
            </a:endParaRPr>
          </a:p>
          <a:p>
            <a:r>
              <a:rPr lang="ja-JP" altLang="ja-JP" sz="700">
                <a:solidFill>
                  <a:sysClr val="windowText" lastClr="000000"/>
                </a:solidFill>
                <a:effectLst/>
                <a:latin typeface="UD デジタル 教科書体 N"/>
                <a:ea typeface="UD デジタル 教科書体 N"/>
                <a:cs typeface="+mn-cs"/>
              </a:rPr>
              <a:t>（１）この各筆明細は、権利の設定を受ける者ごとに別葉とする。</a:t>
            </a:r>
            <a:endParaRPr lang="en-US" altLang="ja-JP" sz="700">
              <a:solidFill>
                <a:sysClr val="windowText" lastClr="000000"/>
              </a:solidFill>
              <a:effectLst/>
              <a:latin typeface="UD デジタル 教科書体 N"/>
              <a:ea typeface="UD デジタル 教科書体 N"/>
              <a:cs typeface="+mn-cs"/>
            </a:endParaRPr>
          </a:p>
          <a:p>
            <a:r>
              <a:rPr lang="ja-JP" altLang="en-US" sz="700">
                <a:solidFill>
                  <a:sysClr val="windowText" lastClr="000000"/>
                </a:solidFill>
                <a:effectLst/>
                <a:latin typeface="UD デジタル 教科書体 N"/>
                <a:ea typeface="UD デジタル 教科書体 N"/>
                <a:cs typeface="+mn-cs"/>
              </a:rPr>
              <a:t>（２）（</a:t>
            </a:r>
            <a:r>
              <a:rPr lang="en-US" altLang="ja-JP" sz="700">
                <a:solidFill>
                  <a:sysClr val="windowText" lastClr="000000"/>
                </a:solidFill>
                <a:effectLst/>
                <a:latin typeface="UD デジタル 教科書体 N"/>
                <a:ea typeface="UD デジタル 教科書体 N"/>
                <a:cs typeface="+mn-cs"/>
              </a:rPr>
              <a:t>C</a:t>
            </a:r>
            <a:r>
              <a:rPr lang="ja-JP" altLang="en-US" sz="700">
                <a:solidFill>
                  <a:sysClr val="windowText" lastClr="000000"/>
                </a:solidFill>
                <a:effectLst/>
                <a:latin typeface="UD デジタル 教科書体 N"/>
                <a:ea typeface="UD デジタル 教科書体 N"/>
                <a:cs typeface="+mn-cs"/>
              </a:rPr>
              <a:t>）欄の「面積」は、土地登記簿によるものとし、土地改良事業による一時利用の指定を受けた土地の場合には、実測面積を（　）書きで下段に２段書きする。</a:t>
            </a:r>
            <a:endParaRPr lang="en-US" altLang="ja-JP" sz="700">
              <a:solidFill>
                <a:sysClr val="windowText" lastClr="000000"/>
              </a:solidFill>
              <a:effectLst/>
              <a:latin typeface="UD デジタル 教科書体 N"/>
              <a:ea typeface="UD デジタル 教科書体 N"/>
              <a:cs typeface="+mn-cs"/>
            </a:endParaRPr>
          </a:p>
          <a:p>
            <a:r>
              <a:rPr lang="en-US" altLang="ja-JP" sz="700">
                <a:solidFill>
                  <a:sysClr val="windowText" lastClr="000000"/>
                </a:solidFill>
                <a:effectLst/>
                <a:latin typeface="UD デジタル 教科書体 N"/>
                <a:ea typeface="UD デジタル 教科書体 N"/>
                <a:cs typeface="+mn-cs"/>
              </a:rPr>
              <a:t>      </a:t>
            </a:r>
            <a:r>
              <a:rPr lang="ja-JP" altLang="en-US" sz="700">
                <a:solidFill>
                  <a:sysClr val="windowText" lastClr="000000"/>
                </a:solidFill>
                <a:effectLst/>
                <a:latin typeface="UD デジタル 教科書体 N"/>
                <a:ea typeface="UD デジタル 教科書体 N"/>
                <a:cs typeface="+mn-cs"/>
              </a:rPr>
              <a:t> なお、１筆の一部について利用権が設定される場合には、○○○○㎡の内○○○㎡と記載し、当該部分を特定することのできる</a:t>
            </a:r>
            <a:r>
              <a:rPr lang="ja-JP" altLang="en-US" sz="700" baseline="0">
                <a:solidFill>
                  <a:sysClr val="windowText" lastClr="000000"/>
                </a:solidFill>
                <a:effectLst/>
                <a:latin typeface="UD デジタル 教科書体 N"/>
                <a:ea typeface="UD デジタル 教科書体 N"/>
                <a:cs typeface="+mn-cs"/>
              </a:rPr>
              <a:t> </a:t>
            </a:r>
            <a:r>
              <a:rPr lang="ja-JP" altLang="en-US" sz="700">
                <a:solidFill>
                  <a:sysClr val="windowText" lastClr="000000"/>
                </a:solidFill>
                <a:effectLst/>
                <a:latin typeface="UD デジタル 教科書体 N"/>
                <a:ea typeface="UD デジタル 教科書体 N"/>
                <a:cs typeface="+mn-cs"/>
              </a:rPr>
              <a:t>図面を添付するものとする。</a:t>
            </a:r>
          </a:p>
          <a:p>
            <a:r>
              <a:rPr lang="ja-JP" altLang="en-US" sz="700">
                <a:solidFill>
                  <a:sysClr val="windowText" lastClr="000000"/>
                </a:solidFill>
                <a:effectLst/>
                <a:latin typeface="UD デジタル 教科書体 N"/>
                <a:ea typeface="UD デジタル 教科書体 N"/>
                <a:cs typeface="+mn-cs"/>
              </a:rPr>
              <a:t>（３）（Ｆ）欄の「権利の種類」は、「賃借権」又は「使用貸借権」のいずれかを記載する。</a:t>
            </a:r>
            <a:endParaRPr lang="en-US" altLang="ja-JP" sz="700">
              <a:solidFill>
                <a:sysClr val="windowText" lastClr="000000"/>
              </a:solidFill>
              <a:effectLst/>
              <a:latin typeface="UD デジタル 教科書体 N"/>
              <a:ea typeface="UD デジタル 教科書体 N"/>
              <a:cs typeface="+mn-cs"/>
            </a:endParaRPr>
          </a:p>
          <a:p>
            <a:r>
              <a:rPr lang="ja-JP" altLang="en-US" sz="700">
                <a:solidFill>
                  <a:sysClr val="windowText" lastClr="000000"/>
                </a:solidFill>
                <a:effectLst/>
                <a:latin typeface="UD デジタル 教科書体 N"/>
                <a:ea typeface="UD デジタル 教科書体 N"/>
                <a:cs typeface="+mn-cs"/>
              </a:rPr>
              <a:t>　　　　物納の場合は、（Ｆ）欄の「権利の種類」に「賃借権」と記載する。</a:t>
            </a:r>
          </a:p>
          <a:p>
            <a:r>
              <a:rPr lang="ja-JP" altLang="en-US" sz="700">
                <a:solidFill>
                  <a:sysClr val="windowText" lastClr="000000"/>
                </a:solidFill>
                <a:effectLst/>
                <a:latin typeface="UD デジタル 教科書体 N"/>
                <a:ea typeface="UD デジタル 教科書体 N"/>
                <a:cs typeface="+mn-cs"/>
              </a:rPr>
              <a:t>（４）（Ｆ）欄の「利用内容」は、賃借権の設定等による当該土地の利用目的（例：水田、普通畑、樹園地、農業用施設用地）を記載する。</a:t>
            </a:r>
          </a:p>
          <a:p>
            <a:r>
              <a:rPr lang="ja-JP" altLang="en-US" sz="700">
                <a:solidFill>
                  <a:sysClr val="windowText" lastClr="000000"/>
                </a:solidFill>
                <a:effectLst/>
                <a:latin typeface="UD デジタル 教科書体 N"/>
                <a:ea typeface="UD デジタル 教科書体 N"/>
                <a:cs typeface="+mn-cs"/>
              </a:rPr>
              <a:t>（５）（Ｆ）欄の「借賃」は、設定又は移転を受ける権利が賃借権である場合に、当該土地の１年分の借賃の額を記載する。</a:t>
            </a:r>
            <a:br>
              <a:rPr lang="en-US" altLang="ja-JP" sz="700">
                <a:solidFill>
                  <a:sysClr val="windowText" lastClr="000000"/>
                </a:solidFill>
                <a:effectLst/>
                <a:latin typeface="UD デジタル 教科書体 N"/>
                <a:ea typeface="UD デジタル 教科書体 N"/>
                <a:cs typeface="+mn-cs"/>
              </a:rPr>
            </a:br>
            <a:r>
              <a:rPr lang="ja-JP" altLang="en-US" sz="700">
                <a:solidFill>
                  <a:sysClr val="windowText" lastClr="000000"/>
                </a:solidFill>
                <a:effectLst/>
                <a:latin typeface="UD デジタル 教科書体 N"/>
                <a:ea typeface="UD デジタル 教科書体 N"/>
                <a:cs typeface="+mn-cs"/>
              </a:rPr>
              <a:t>　　　　物納の場合は、（Ｆ）欄の「借賃」に「米○○</a:t>
            </a:r>
            <a:r>
              <a:rPr lang="en-US" altLang="ja-JP" sz="700">
                <a:solidFill>
                  <a:sysClr val="windowText" lastClr="000000"/>
                </a:solidFill>
                <a:effectLst/>
                <a:latin typeface="UD デジタル 教科書体 N"/>
                <a:ea typeface="UD デジタル 教科書体 N"/>
                <a:cs typeface="+mn-cs"/>
              </a:rPr>
              <a:t>kg</a:t>
            </a:r>
            <a:r>
              <a:rPr lang="ja-JP" altLang="en-US" sz="700">
                <a:solidFill>
                  <a:sysClr val="windowText" lastClr="000000"/>
                </a:solidFill>
                <a:effectLst/>
                <a:latin typeface="UD デジタル 教科書体 N"/>
                <a:ea typeface="UD デジタル 教科書体 N"/>
                <a:cs typeface="+mn-cs"/>
              </a:rPr>
              <a:t>」又は「現金○○円」と記載する。</a:t>
            </a:r>
            <a:endParaRPr lang="en-US" altLang="ja-JP" sz="700">
              <a:solidFill>
                <a:sysClr val="windowText" lastClr="000000"/>
              </a:solidFill>
              <a:effectLst/>
              <a:latin typeface="UD デジタル 教科書体 N"/>
              <a:ea typeface="UD デジタル 教科書体 N"/>
              <a:cs typeface="+mn-cs"/>
            </a:endParaRPr>
          </a:p>
          <a:p>
            <a:r>
              <a:rPr lang="ja-JP" altLang="en-US" sz="700">
                <a:solidFill>
                  <a:sysClr val="windowText" lastClr="000000"/>
                </a:solidFill>
                <a:effectLst/>
                <a:latin typeface="UD デジタル 教科書体 N"/>
                <a:ea typeface="UD デジタル 教科書体 N"/>
                <a:cs typeface="+mn-cs"/>
              </a:rPr>
              <a:t>（６）（</a:t>
            </a:r>
            <a:r>
              <a:rPr lang="en-US" altLang="ja-JP" sz="700">
                <a:solidFill>
                  <a:sysClr val="windowText" lastClr="000000"/>
                </a:solidFill>
                <a:effectLst/>
                <a:latin typeface="UD デジタル 教科書体 N"/>
                <a:ea typeface="UD デジタル 教科書体 N"/>
                <a:cs typeface="+mn-cs"/>
              </a:rPr>
              <a:t>G</a:t>
            </a:r>
            <a:r>
              <a:rPr lang="ja-JP" altLang="en-US" sz="700">
                <a:solidFill>
                  <a:sysClr val="windowText" lastClr="000000"/>
                </a:solidFill>
                <a:effectLst/>
                <a:latin typeface="UD デジタル 教科書体 N"/>
                <a:ea typeface="UD デジタル 教科書体 N"/>
                <a:cs typeface="+mn-cs"/>
              </a:rPr>
              <a:t>）欄の「借賃の支払の相手方」は、当該土地が共有地の場合には、特定の者（代表者）を記載することができる。</a:t>
            </a:r>
          </a:p>
          <a:p>
            <a:r>
              <a:rPr kumimoji="1" lang="ja-JP" altLang="en-US" sz="700">
                <a:solidFill>
                  <a:sysClr val="windowText" lastClr="000000"/>
                </a:solidFill>
                <a:latin typeface="UD デジタル 教科書体 N"/>
                <a:ea typeface="UD デジタル 教科書体 N"/>
              </a:rPr>
              <a:t>（７）（</a:t>
            </a:r>
            <a:r>
              <a:rPr kumimoji="1" lang="en-US" altLang="ja-JP" sz="700">
                <a:solidFill>
                  <a:sysClr val="windowText" lastClr="000000"/>
                </a:solidFill>
                <a:latin typeface="UD デジタル 教科書体 N"/>
                <a:ea typeface="UD デジタル 教科書体 N"/>
              </a:rPr>
              <a:t>H</a:t>
            </a:r>
            <a:r>
              <a:rPr kumimoji="1" lang="ja-JP" altLang="en-US" sz="700">
                <a:solidFill>
                  <a:sysClr val="windowText" lastClr="000000"/>
                </a:solidFill>
                <a:latin typeface="UD デジタル 教科書体 N"/>
                <a:ea typeface="UD デジタル 教科書体 N"/>
              </a:rPr>
              <a:t>）欄の「借賃の支払方法」は、借賃の支払期限（</a:t>
            </a:r>
            <a:r>
              <a:rPr kumimoji="1" lang="en-US" altLang="ja-JP" sz="700">
                <a:solidFill>
                  <a:sysClr val="windowText" lastClr="000000"/>
                </a:solidFill>
                <a:latin typeface="UD デジタル 教科書体 N"/>
                <a:ea typeface="UD デジタル 教科書体 N"/>
              </a:rPr>
              <a:t>12</a:t>
            </a:r>
            <a:r>
              <a:rPr kumimoji="1" lang="ja-JP" altLang="en-US" sz="700">
                <a:solidFill>
                  <a:sysClr val="windowText" lastClr="000000"/>
                </a:solidFill>
                <a:latin typeface="UD デジタル 教科書体 N"/>
                <a:ea typeface="UD デジタル 教科書体 N"/>
              </a:rPr>
              <a:t>月）と支払方法（口座）を記載する。</a:t>
            </a:r>
            <a:endParaRPr kumimoji="1" lang="en-US" altLang="ja-JP" sz="700">
              <a:solidFill>
                <a:sysClr val="windowText" lastClr="000000"/>
              </a:solidFill>
              <a:latin typeface="UD デジタル 教科書体 N"/>
              <a:ea typeface="UD デジタル 教科書体 N"/>
            </a:endParaRPr>
          </a:p>
          <a:p>
            <a:r>
              <a:rPr kumimoji="1" lang="ja-JP" altLang="en-US" sz="700">
                <a:solidFill>
                  <a:sysClr val="windowText" lastClr="000000"/>
                </a:solidFill>
                <a:latin typeface="UD デジタル 教科書体 N"/>
                <a:ea typeface="UD デジタル 教科書体 N"/>
              </a:rPr>
              <a:t>　　　　物納の場合は、（</a:t>
            </a:r>
            <a:r>
              <a:rPr kumimoji="1" lang="en-US" altLang="ja-JP" sz="700">
                <a:solidFill>
                  <a:sysClr val="windowText" lastClr="000000"/>
                </a:solidFill>
                <a:latin typeface="UD デジタル 教科書体 N"/>
                <a:ea typeface="UD デジタル 教科書体 N"/>
              </a:rPr>
              <a:t>H</a:t>
            </a:r>
            <a:r>
              <a:rPr kumimoji="1" lang="ja-JP" altLang="en-US" sz="700">
                <a:solidFill>
                  <a:sysClr val="windowText" lastClr="000000"/>
                </a:solidFill>
                <a:latin typeface="UD デジタル 教科書体 N"/>
                <a:ea typeface="UD デジタル 教科書体 N"/>
              </a:rPr>
              <a:t>）欄の「借賃の支払方法」に「物納」と記載する。</a:t>
            </a:r>
          </a:p>
        </xdr:txBody>
      </xdr:sp>
      <xdr:sp macro="" textlink="">
        <xdr:nvSpPr>
          <xdr:cNvPr id="5" name="テキスト ボックス 4"/>
          <xdr:cNvSpPr txBox="1"/>
        </xdr:nvSpPr>
        <xdr:spPr>
          <a:xfrm>
            <a:off x="7378274" y="8107136"/>
            <a:ext cx="6480000" cy="5897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700">
                <a:solidFill>
                  <a:sysClr val="windowText" lastClr="000000"/>
                </a:solidFill>
                <a:effectLst/>
                <a:latin typeface="UD デジタル 教科書体 N"/>
                <a:ea typeface="UD デジタル 教科書体 N"/>
                <a:cs typeface="+mn-cs"/>
              </a:rPr>
              <a:t>（機構関連基盤整備事業についての説明）</a:t>
            </a:r>
            <a:endParaRPr lang="en-US" altLang="ja-JP" sz="700">
              <a:solidFill>
                <a:sysClr val="windowText" lastClr="000000"/>
              </a:solidFill>
              <a:effectLst/>
              <a:latin typeface="UD デジタル 教科書体 N"/>
              <a:ea typeface="UD デジタル 教科書体 N"/>
              <a:cs typeface="+mn-cs"/>
            </a:endParaRPr>
          </a:p>
          <a:p>
            <a:r>
              <a:rPr lang="ja-JP" altLang="en-US" sz="700">
                <a:solidFill>
                  <a:sysClr val="windowText" lastClr="000000"/>
                </a:solidFill>
                <a:effectLst/>
                <a:latin typeface="UD デジタル 教科書体 N"/>
                <a:ea typeface="UD デジタル 教科書体 N"/>
                <a:cs typeface="+mn-cs"/>
              </a:rPr>
              <a:t>機構が１５年以上の借受け期間を設定した農用地等については、土地改良法（昭和</a:t>
            </a:r>
            <a:r>
              <a:rPr lang="en-US" altLang="ja-JP" sz="700">
                <a:solidFill>
                  <a:sysClr val="windowText" lastClr="000000"/>
                </a:solidFill>
                <a:effectLst/>
                <a:latin typeface="UD デジタル 教科書体 N"/>
                <a:ea typeface="UD デジタル 教科書体 N"/>
                <a:cs typeface="+mn-cs"/>
              </a:rPr>
              <a:t>24</a:t>
            </a:r>
            <a:r>
              <a:rPr lang="ja-JP" altLang="en-US" sz="700">
                <a:solidFill>
                  <a:sysClr val="windowText" lastClr="000000"/>
                </a:solidFill>
                <a:effectLst/>
                <a:latin typeface="UD デジタル 教科書体 N"/>
                <a:ea typeface="UD デジタル 教科書体 N"/>
                <a:cs typeface="+mn-cs"/>
              </a:rPr>
              <a:t>年法律第</a:t>
            </a:r>
            <a:r>
              <a:rPr lang="en-US" altLang="ja-JP" sz="700">
                <a:solidFill>
                  <a:sysClr val="windowText" lastClr="000000"/>
                </a:solidFill>
                <a:effectLst/>
                <a:latin typeface="UD デジタル 教科書体 N"/>
                <a:ea typeface="UD デジタル 教科書体 N"/>
                <a:cs typeface="+mn-cs"/>
              </a:rPr>
              <a:t>195</a:t>
            </a:r>
            <a:r>
              <a:rPr lang="ja-JP" altLang="en-US" sz="700">
                <a:solidFill>
                  <a:sysClr val="windowText" lastClr="000000"/>
                </a:solidFill>
                <a:effectLst/>
                <a:latin typeface="UD デジタル 教科書体 N"/>
                <a:ea typeface="UD デジタル 教科書体 N"/>
                <a:cs typeface="+mn-cs"/>
              </a:rPr>
              <a:t>号）第</a:t>
            </a:r>
            <a:r>
              <a:rPr lang="en-US" altLang="ja-JP" sz="700">
                <a:solidFill>
                  <a:sysClr val="windowText" lastClr="000000"/>
                </a:solidFill>
                <a:effectLst/>
                <a:latin typeface="UD デジタル 教科書体 N"/>
                <a:ea typeface="UD デジタル 教科書体 N"/>
                <a:cs typeface="+mn-cs"/>
              </a:rPr>
              <a:t>87</a:t>
            </a:r>
            <a:r>
              <a:rPr lang="ja-JP" altLang="en-US" sz="700">
                <a:solidFill>
                  <a:sysClr val="windowText" lastClr="000000"/>
                </a:solidFill>
                <a:effectLst/>
                <a:latin typeface="UD デジタル 教科書体 N"/>
                <a:ea typeface="UD デジタル 教科書体 N"/>
                <a:cs typeface="+mn-cs"/>
              </a:rPr>
              <a:t>条の</a:t>
            </a:r>
            <a:r>
              <a:rPr lang="en-US" altLang="ja-JP" sz="700">
                <a:solidFill>
                  <a:sysClr val="windowText" lastClr="000000"/>
                </a:solidFill>
                <a:effectLst/>
                <a:latin typeface="UD デジタル 教科書体 N"/>
                <a:ea typeface="UD デジタル 教科書体 N"/>
                <a:cs typeface="+mn-cs"/>
              </a:rPr>
              <a:t>3</a:t>
            </a:r>
            <a:r>
              <a:rPr lang="ja-JP" altLang="en-US" sz="700">
                <a:solidFill>
                  <a:sysClr val="windowText" lastClr="000000"/>
                </a:solidFill>
                <a:effectLst/>
                <a:latin typeface="UD デジタル 教科書体 N"/>
                <a:ea typeface="UD デジタル 教科書体 N"/>
                <a:cs typeface="+mn-cs"/>
              </a:rPr>
              <a:t>第</a:t>
            </a:r>
            <a:r>
              <a:rPr lang="en-US" altLang="ja-JP" sz="700">
                <a:solidFill>
                  <a:sysClr val="windowText" lastClr="000000"/>
                </a:solidFill>
                <a:effectLst/>
                <a:latin typeface="UD デジタル 教科書体 N"/>
                <a:ea typeface="UD デジタル 教科書体 N"/>
                <a:cs typeface="+mn-cs"/>
              </a:rPr>
              <a:t>1</a:t>
            </a:r>
            <a:r>
              <a:rPr lang="ja-JP" altLang="en-US" sz="700">
                <a:solidFill>
                  <a:sysClr val="windowText" lastClr="000000"/>
                </a:solidFill>
                <a:effectLst/>
                <a:latin typeface="UD デジタル 教科書体 N"/>
                <a:ea typeface="UD デジタル 教科書体 N"/>
                <a:cs typeface="+mn-cs"/>
              </a:rPr>
              <a:t>項の土地改良事業が行われることがあります。</a:t>
            </a:r>
            <a:endParaRPr lang="en-US" altLang="ja-JP" sz="700">
              <a:solidFill>
                <a:sysClr val="windowText" lastClr="000000"/>
              </a:solidFill>
              <a:effectLst/>
              <a:latin typeface="UD デジタル 教科書体 N"/>
              <a:ea typeface="UD デジタル 教科書体 N"/>
              <a:cs typeface="+mn-cs"/>
            </a:endParaRPr>
          </a:p>
        </xdr:txBody>
      </xdr:sp>
      <xdr:sp macro="" textlink="">
        <xdr:nvSpPr>
          <xdr:cNvPr id="6" name="テキスト ボックス 5"/>
          <xdr:cNvSpPr txBox="1"/>
        </xdr:nvSpPr>
        <xdr:spPr>
          <a:xfrm>
            <a:off x="7378274" y="8513167"/>
            <a:ext cx="6480000" cy="94904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700">
                <a:latin typeface="UD デジタル 教科書体 N"/>
                <a:ea typeface="UD デジタル 教科書体 N"/>
              </a:rPr>
              <a:t>(</a:t>
            </a:r>
            <a:r>
              <a:rPr kumimoji="1" lang="ja-JP" altLang="en-US" sz="700">
                <a:latin typeface="UD デジタル 教科書体 N"/>
                <a:ea typeface="UD デジタル 教科書体 N"/>
              </a:rPr>
              <a:t>物納についての説明）</a:t>
            </a:r>
            <a:endParaRPr kumimoji="1" lang="en-US" altLang="ja-JP" sz="700">
              <a:latin typeface="UD デジタル 教科書体 N"/>
              <a:ea typeface="UD デジタル 教科書体 N"/>
            </a:endParaRPr>
          </a:p>
          <a:p>
            <a:r>
              <a:rPr kumimoji="1" lang="ja-JP" altLang="en-US" sz="700">
                <a:latin typeface="UD デジタル 教科書体 N"/>
                <a:ea typeface="UD デジタル 教科書体 N"/>
              </a:rPr>
              <a:t>（１）物納は主食用米または現金による直接支払いとする。</a:t>
            </a:r>
          </a:p>
          <a:p>
            <a:r>
              <a:rPr kumimoji="1" lang="ja-JP" altLang="en-US" sz="700">
                <a:latin typeface="UD デジタル 教科書体 N"/>
                <a:ea typeface="UD デジタル 教科書体 N"/>
              </a:rPr>
              <a:t>（２）物納の引き渡しについては、権利の設定を受ける者（公益財団法人群馬県農業公社）を介せず転貸を受ける者（農地耕作者）自らの責任により直接中間管理権　　　　</a:t>
            </a:r>
            <a:endParaRPr kumimoji="1" lang="en-US" altLang="ja-JP" sz="700">
              <a:latin typeface="UD デジタル 教科書体 N"/>
              <a:ea typeface="UD デジタル 教科書体 N"/>
            </a:endParaRPr>
          </a:p>
          <a:p>
            <a:r>
              <a:rPr kumimoji="1" lang="ja-JP" altLang="en-US" sz="700">
                <a:latin typeface="UD デジタル 教科書体 N"/>
                <a:ea typeface="UD デジタル 教科書体 N"/>
              </a:rPr>
              <a:t>　　　を設定する者（土地所有者）に対して行う。</a:t>
            </a:r>
            <a:endParaRPr kumimoji="1" lang="en-US" altLang="ja-JP" sz="700">
              <a:latin typeface="UD デジタル 教科書体 N"/>
              <a:ea typeface="UD デジタル 教科書体 N"/>
            </a:endParaRPr>
          </a:p>
          <a:p>
            <a:r>
              <a:rPr kumimoji="1" lang="ja-JP" altLang="en-US" sz="700">
                <a:latin typeface="UD デジタル 教科書体 N"/>
                <a:ea typeface="UD デジタル 教科書体 N"/>
              </a:rPr>
              <a:t>（</a:t>
            </a:r>
            <a:r>
              <a:rPr kumimoji="1" lang="en-US" altLang="ja-JP" sz="700">
                <a:latin typeface="UD デジタル 教科書体 N"/>
                <a:ea typeface="UD デジタル 教科書体 N"/>
              </a:rPr>
              <a:t>3</a:t>
            </a:r>
            <a:r>
              <a:rPr kumimoji="1" lang="ja-JP" altLang="en-US" sz="700">
                <a:latin typeface="UD デジタル 教科書体 N"/>
                <a:ea typeface="UD デジタル 教科書体 N"/>
              </a:rPr>
              <a:t>）物納による紛争が生じた場合は、当事者となる中間管理権を設定する者（土地所有者）と転貸を受ける者（農地耕作者）が責任をもって協議し解決する。</a:t>
            </a:r>
            <a:endParaRPr kumimoji="1" lang="en-US" altLang="ja-JP" sz="700">
              <a:latin typeface="UD デジタル 教科書体 N"/>
              <a:ea typeface="UD デジタル 教科書体 N"/>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0</xdr:col>
      <xdr:colOff>683260</xdr:colOff>
      <xdr:row>33</xdr:row>
      <xdr:rowOff>0</xdr:rowOff>
    </xdr:from>
    <xdr:to xmlns:xdr="http://schemas.openxmlformats.org/drawingml/2006/spreadsheetDrawing">
      <xdr:col>18</xdr:col>
      <xdr:colOff>145415</xdr:colOff>
      <xdr:row>70</xdr:row>
      <xdr:rowOff>35560</xdr:rowOff>
    </xdr:to>
    <xdr:sp macro="" textlink="">
      <xdr:nvSpPr>
        <xdr:cNvPr id="2" name="テキスト ボックス 1"/>
        <xdr:cNvSpPr/>
      </xdr:nvSpPr>
      <xdr:spPr>
        <a:xfrm>
          <a:off x="683260" y="10125075"/>
          <a:ext cx="7086600" cy="8886190"/>
        </a:xfrm>
        <a:prstGeom prst="rect">
          <a:avLst/>
        </a:prstGeom>
        <a:noFill/>
        <a:ln w="6350">
          <a:noFill/>
        </a:ln>
      </xdr:spPr>
      <xdr:txBody>
        <a:bodyPr rot="0" vertOverflow="overflow" horzOverflow="overflow" wrap="square" numCol="1" spcCol="0" rtlCol="0" fromWordArt="0" anchor="t" anchorCtr="0" forceAA="0" compatLnSpc="1"/>
        <a:lstStyle/>
        <a:p>
          <a:pPr algn="just">
            <a:lnSpc>
              <a:spcPts val="1400"/>
            </a:lnSpc>
            <a:spcAft>
              <a:spcPts val="0"/>
            </a:spcAft>
          </a:pPr>
          <a:r>
            <a:rPr lang="ja-JP" altLang="en-US" sz="800" kern="100">
              <a:effectLst/>
              <a:latin typeface="UD デジタル 教科書体 N"/>
              <a:ea typeface="UD デジタル 教科書体 N"/>
              <a:cs typeface="Times New Roman"/>
            </a:rPr>
            <a:t>２．共通事項</a:t>
          </a:r>
          <a:endParaRPr lang="en-US" altLang="ja-JP" sz="800" kern="100">
            <a:effectLst/>
            <a:latin typeface="UD デジタル 教科書体 N"/>
            <a:ea typeface="UD デジタル 教科書体 N"/>
            <a:cs typeface="Times New Roman"/>
          </a:endParaRPr>
        </a:p>
        <a:p>
          <a:pPr algn="just">
            <a:lnSpc>
              <a:spcPts val="1400"/>
            </a:lnSpc>
            <a:spcAft>
              <a:spcPts val="0"/>
            </a:spcAft>
          </a:pPr>
          <a:r>
            <a:rPr lang="ja-JP" altLang="en-US" sz="800" kern="100">
              <a:effectLst/>
              <a:latin typeface="UD デジタル 教科書体 N"/>
              <a:ea typeface="UD デジタル 教科書体 N"/>
              <a:cs typeface="Times New Roman"/>
            </a:rPr>
            <a:t>この農用地利用集積等促進計画（以下「本計画」という。）の定めるところにより設定される利用権は、１の各筆明細に定めるもののほか、次に定めるところによる。</a:t>
          </a:r>
        </a:p>
        <a:p>
          <a:pPr algn="just">
            <a:lnSpc>
              <a:spcPts val="1400"/>
            </a:lnSpc>
            <a:spcAft>
              <a:spcPts val="0"/>
            </a:spcAft>
          </a:pPr>
          <a:r>
            <a:rPr lang="ja-JP" altLang="en-US" sz="800" kern="100">
              <a:effectLst/>
              <a:latin typeface="UD デジタル 教科書体 N"/>
              <a:ea typeface="UD デジタル 教科書体 N"/>
              <a:cs typeface="Times New Roman"/>
            </a:rPr>
            <a:t>（１）利用権の設定	</a:t>
          </a:r>
        </a:p>
        <a:p>
          <a:pPr algn="just">
            <a:lnSpc>
              <a:spcPts val="1400"/>
            </a:lnSpc>
            <a:spcAft>
              <a:spcPts val="0"/>
            </a:spcAft>
          </a:pPr>
          <a:r>
            <a:rPr lang="ja-JP" altLang="en-US" sz="800" kern="100">
              <a:effectLst/>
              <a:latin typeface="UD デジタル 教科書体 N"/>
              <a:ea typeface="UD デジタル 教科書体 N"/>
              <a:cs typeface="Times New Roman"/>
            </a:rPr>
            <a:t>１の各筆明細に記載された土地（以下「当該土地」という。）の利用権は、本計画の公告により設定される。</a:t>
          </a:r>
        </a:p>
        <a:p>
          <a:pPr algn="just">
            <a:lnSpc>
              <a:spcPts val="1400"/>
            </a:lnSpc>
            <a:spcAft>
              <a:spcPts val="0"/>
            </a:spcAft>
          </a:pPr>
          <a:r>
            <a:rPr lang="ja-JP" altLang="en-US" sz="800" kern="100">
              <a:effectLst/>
              <a:latin typeface="UD デジタル 教科書体 N"/>
              <a:ea typeface="UD デジタル 教科書体 N"/>
              <a:cs typeface="Times New Roman"/>
            </a:rPr>
            <a:t>（２）借賃の増減額請求</a:t>
          </a:r>
        </a:p>
        <a:p>
          <a:pPr algn="just">
            <a:lnSpc>
              <a:spcPts val="1400"/>
            </a:lnSpc>
            <a:spcAft>
              <a:spcPts val="0"/>
            </a:spcAft>
          </a:pPr>
          <a:r>
            <a:rPr lang="ja-JP" altLang="en-US" sz="800" kern="100">
              <a:effectLst/>
              <a:latin typeface="UD デジタル 教科書体 N"/>
              <a:ea typeface="UD デジタル 教科書体 N"/>
              <a:cs typeface="Times New Roman"/>
            </a:rPr>
            <a:t>　利用権を設定する者（以下「所有者」という。）及び利用権の設定を受ける者（以下「機構」という。）は、当該土地の１の各筆明細に記載された面積と実測面積との間に差異があっても、異議を述べず、また、借賃の増減を請求しない。</a:t>
          </a:r>
        </a:p>
        <a:p>
          <a:pPr algn="just">
            <a:lnSpc>
              <a:spcPts val="1400"/>
            </a:lnSpc>
            <a:spcAft>
              <a:spcPts val="0"/>
            </a:spcAft>
          </a:pPr>
          <a:r>
            <a:rPr lang="ja-JP" altLang="en-US" sz="800" kern="100">
              <a:effectLst/>
              <a:latin typeface="UD デジタル 教科書体 N"/>
              <a:ea typeface="UD デジタル 教科書体 N"/>
              <a:cs typeface="Times New Roman"/>
            </a:rPr>
            <a:t>（３）借賃の改訂</a:t>
          </a:r>
        </a:p>
        <a:p>
          <a:pPr algn="just">
            <a:lnSpc>
              <a:spcPts val="1400"/>
            </a:lnSpc>
            <a:spcAft>
              <a:spcPts val="0"/>
            </a:spcAft>
          </a:pPr>
          <a:r>
            <a:rPr lang="ja-JP" altLang="en-US" sz="800" kern="100">
              <a:effectLst/>
              <a:latin typeface="UD デジタル 教科書体 N"/>
              <a:ea typeface="UD デジタル 教科書体 N"/>
              <a:cs typeface="Times New Roman"/>
            </a:rPr>
            <a:t>　本計画を定めた後、借賃の改訂に当たっては、農地法第</a:t>
          </a:r>
          <a:r>
            <a:rPr lang="en-US" altLang="ja-JP" sz="800" kern="100">
              <a:effectLst/>
              <a:latin typeface="UD デジタル 教科書体 N"/>
              <a:ea typeface="UD デジタル 教科書体 N"/>
              <a:cs typeface="Times New Roman"/>
            </a:rPr>
            <a:t>52</a:t>
          </a:r>
          <a:r>
            <a:rPr lang="ja-JP" altLang="en-US" sz="800" kern="100">
              <a:effectLst/>
              <a:latin typeface="UD デジタル 教科書体 N"/>
              <a:ea typeface="UD デジタル 教科書体 N"/>
              <a:cs typeface="Times New Roman"/>
            </a:rPr>
            <a:t>条の農業委員会が提供する借賃の動向や地域関係者による協議結果等を勘案して、所有者、機構が協議して定める額に改訂する。</a:t>
          </a:r>
        </a:p>
        <a:p>
          <a:pPr algn="just">
            <a:lnSpc>
              <a:spcPts val="1400"/>
            </a:lnSpc>
            <a:spcAft>
              <a:spcPts val="0"/>
            </a:spcAft>
          </a:pPr>
          <a:r>
            <a:rPr lang="ja-JP" altLang="en-US" sz="800" kern="100">
              <a:effectLst/>
              <a:latin typeface="UD デジタル 教科書体 N"/>
              <a:ea typeface="UD デジタル 教科書体 N"/>
              <a:cs typeface="Times New Roman"/>
            </a:rPr>
            <a:t>（４）借賃の支払猶予</a:t>
          </a:r>
        </a:p>
        <a:p>
          <a:pPr algn="just">
            <a:lnSpc>
              <a:spcPts val="1400"/>
            </a:lnSpc>
            <a:spcAft>
              <a:spcPts val="0"/>
            </a:spcAft>
          </a:pPr>
          <a:r>
            <a:rPr lang="ja-JP" altLang="en-US" sz="800" kern="100">
              <a:effectLst/>
              <a:latin typeface="UD デジタル 教科書体 N"/>
              <a:ea typeface="UD デジタル 教科書体 N"/>
              <a:cs typeface="Times New Roman"/>
            </a:rPr>
            <a:t>  所有者は、機構が災害その他やむを得ない事由のため、１の各筆明細に記載された借賃の支払期限までに借賃の支払をすることができない場合には、相当と認められる期日までその支払を猶予する。</a:t>
          </a:r>
        </a:p>
        <a:p>
          <a:pPr algn="just">
            <a:lnSpc>
              <a:spcPts val="1400"/>
            </a:lnSpc>
            <a:spcAft>
              <a:spcPts val="0"/>
            </a:spcAft>
          </a:pPr>
          <a:r>
            <a:rPr lang="ja-JP" altLang="en-US" sz="800" kern="100">
              <a:effectLst/>
              <a:latin typeface="UD デジタル 教科書体 N"/>
              <a:ea typeface="UD デジタル 教科書体 N"/>
              <a:cs typeface="Times New Roman"/>
            </a:rPr>
            <a:t>（５）転貸</a:t>
          </a:r>
        </a:p>
        <a:p>
          <a:pPr algn="just">
            <a:lnSpc>
              <a:spcPts val="1400"/>
            </a:lnSpc>
            <a:spcAft>
              <a:spcPts val="0"/>
            </a:spcAft>
          </a:pPr>
          <a:r>
            <a:rPr lang="ja-JP" altLang="en-US" sz="800" kern="100">
              <a:effectLst/>
              <a:latin typeface="UD デジタル 教科書体 N"/>
              <a:ea typeface="UD デジタル 教科書体 N"/>
              <a:cs typeface="Times New Roman"/>
            </a:rPr>
            <a:t>　機構は当該土地を、所有者の同意を得ず第三者に転貸して当該転借人に使用及び収益させることができる。</a:t>
          </a:r>
        </a:p>
        <a:p>
          <a:pPr algn="just">
            <a:lnSpc>
              <a:spcPts val="1400"/>
            </a:lnSpc>
            <a:spcAft>
              <a:spcPts val="0"/>
            </a:spcAft>
          </a:pPr>
          <a:r>
            <a:rPr lang="ja-JP" altLang="en-US" sz="800" kern="100">
              <a:effectLst/>
              <a:latin typeface="UD デジタル 教科書体 N"/>
              <a:ea typeface="UD デジタル 教科書体 N"/>
              <a:cs typeface="Times New Roman"/>
            </a:rPr>
            <a:t>（６）借賃の減額</a:t>
          </a:r>
        </a:p>
        <a:p>
          <a:pPr algn="just">
            <a:lnSpc>
              <a:spcPts val="1400"/>
            </a:lnSpc>
            <a:spcAft>
              <a:spcPts val="0"/>
            </a:spcAft>
          </a:pPr>
          <a:r>
            <a:rPr lang="ja-JP" altLang="en-US" sz="800" kern="100">
              <a:effectLst/>
              <a:latin typeface="UD デジタル 教科書体 N"/>
              <a:ea typeface="UD デジタル 教科書体 N"/>
              <a:cs typeface="Times New Roman"/>
            </a:rPr>
            <a:t>ア　利用権の目的物が農地である場合で、目的物の転借人から機構に対して農地法（昭和</a:t>
          </a:r>
          <a:r>
            <a:rPr lang="en-US" altLang="ja-JP" sz="800" kern="100">
              <a:effectLst/>
              <a:latin typeface="UD デジタル 教科書体 N"/>
              <a:ea typeface="UD デジタル 教科書体 N"/>
              <a:cs typeface="Times New Roman"/>
            </a:rPr>
            <a:t>27</a:t>
          </a:r>
          <a:r>
            <a:rPr lang="ja-JP" altLang="en-US" sz="800" kern="100">
              <a:effectLst/>
              <a:latin typeface="UD デジタル 教科書体 N"/>
              <a:ea typeface="UD デジタル 教科書体 N"/>
              <a:cs typeface="Times New Roman"/>
            </a:rPr>
            <a:t>年法律第</a:t>
          </a:r>
          <a:r>
            <a:rPr lang="en-US" altLang="ja-JP" sz="800" kern="100">
              <a:effectLst/>
              <a:latin typeface="UD デジタル 教科書体 N"/>
              <a:ea typeface="UD デジタル 教科書体 N"/>
              <a:cs typeface="Times New Roman"/>
            </a:rPr>
            <a:t>229</a:t>
          </a:r>
          <a:r>
            <a:rPr lang="ja-JP" altLang="en-US" sz="800" kern="100">
              <a:effectLst/>
              <a:latin typeface="UD デジタル 教科書体 N"/>
              <a:ea typeface="UD デジタル 教科書体 N"/>
              <a:cs typeface="Times New Roman"/>
            </a:rPr>
            <a:t>号）第</a:t>
          </a:r>
          <a:r>
            <a:rPr lang="en-US" altLang="ja-JP" sz="800" kern="100">
              <a:effectLst/>
              <a:latin typeface="UD デジタル 教科書体 N"/>
              <a:ea typeface="UD デジタル 教科書体 N"/>
              <a:cs typeface="Times New Roman"/>
            </a:rPr>
            <a:t>20</a:t>
          </a:r>
          <a:r>
            <a:rPr lang="ja-JP" altLang="en-US" sz="800" kern="100">
              <a:effectLst/>
              <a:latin typeface="UD デジタル 教科書体 N"/>
              <a:ea typeface="UD デジタル 教科書体 N"/>
              <a:cs typeface="Times New Roman"/>
            </a:rPr>
            <a:t>条又は民法</a:t>
          </a:r>
          <a:r>
            <a:rPr lang="en-US" altLang="ja-JP" sz="800" kern="100">
              <a:effectLst/>
              <a:latin typeface="UD デジタル 教科書体 N"/>
              <a:ea typeface="UD デジタル 教科書体 N"/>
              <a:cs typeface="Times New Roman"/>
            </a:rPr>
            <a:t>609</a:t>
          </a:r>
          <a:r>
            <a:rPr lang="ja-JP" altLang="en-US" sz="800" kern="100">
              <a:effectLst/>
              <a:latin typeface="UD デジタル 教科書体 N"/>
              <a:ea typeface="UD デジタル 教科書体 N"/>
              <a:cs typeface="Times New Roman"/>
            </a:rPr>
            <a:t>条の規定に基づく借賃の減額請求があり、機構が当該借賃を減額する場合には、機構は所有者に対して、借賃の減額を請求することができる。減額されるべき額は、所有者及び機構が協議して定める。</a:t>
          </a:r>
        </a:p>
        <a:p>
          <a:pPr algn="just">
            <a:lnSpc>
              <a:spcPts val="1400"/>
            </a:lnSpc>
            <a:spcAft>
              <a:spcPts val="0"/>
            </a:spcAft>
          </a:pPr>
          <a:r>
            <a:rPr lang="ja-JP" altLang="en-US" sz="800" kern="100">
              <a:effectLst/>
              <a:latin typeface="UD デジタル 教科書体 N"/>
              <a:ea typeface="UD デジタル 教科書体 N"/>
              <a:cs typeface="Times New Roman"/>
            </a:rPr>
            <a:t>イ　目的物の一部が滅失その他の事由により使用及び収益をすることができなくなった場合で、機構又は転借人の責めに帰することができない事由によるときは、賃料はその使用及び収益をすることができなくなった部分の割合に応じて減額され、目的物が使用及び収益をすることが可能となったときは減額前の賃料に戻る。なお、賃料の減額の時期及び減額前の賃料に戻る時期並びに減額の割合については、作物の作付・収穫の状況を踏まえて所有者及び機構が協議して定める。</a:t>
          </a:r>
        </a:p>
        <a:p>
          <a:pPr algn="just">
            <a:lnSpc>
              <a:spcPts val="1400"/>
            </a:lnSpc>
            <a:spcAft>
              <a:spcPts val="0"/>
            </a:spcAft>
          </a:pPr>
          <a:r>
            <a:rPr lang="ja-JP" altLang="en-US" sz="800" kern="100">
              <a:effectLst/>
              <a:latin typeface="UD デジタル 教科書体 N"/>
              <a:ea typeface="UD デジタル 教科書体 N"/>
              <a:cs typeface="Times New Roman"/>
            </a:rPr>
            <a:t>（７）境界の明示</a:t>
          </a:r>
        </a:p>
        <a:p>
          <a:pPr algn="just">
            <a:lnSpc>
              <a:spcPts val="1400"/>
            </a:lnSpc>
            <a:spcAft>
              <a:spcPts val="0"/>
            </a:spcAft>
          </a:pPr>
          <a:r>
            <a:rPr lang="ja-JP" altLang="en-US" sz="800" kern="100">
              <a:effectLst/>
              <a:latin typeface="UD デジタル 教科書体 N"/>
              <a:ea typeface="UD デジタル 教科書体 N"/>
              <a:cs typeface="Times New Roman"/>
            </a:rPr>
            <a:t>　所有者は、当該土地に設定する利用権の始期までに、自己の費用をもって現地において隣地との境界を明示する。</a:t>
          </a:r>
        </a:p>
        <a:p>
          <a:pPr algn="just">
            <a:lnSpc>
              <a:spcPts val="1400"/>
            </a:lnSpc>
            <a:spcAft>
              <a:spcPts val="0"/>
            </a:spcAft>
          </a:pPr>
          <a:r>
            <a:rPr lang="ja-JP" altLang="en-US" sz="800" kern="100">
              <a:effectLst/>
              <a:latin typeface="UD デジタル 教科書体 N"/>
              <a:ea typeface="UD デジタル 教科書体 N"/>
              <a:cs typeface="Times New Roman"/>
            </a:rPr>
            <a:t>（８）障害の除去等</a:t>
          </a:r>
        </a:p>
        <a:p>
          <a:pPr algn="just">
            <a:lnSpc>
              <a:spcPts val="1400"/>
            </a:lnSpc>
            <a:spcAft>
              <a:spcPts val="0"/>
            </a:spcAft>
          </a:pPr>
          <a:r>
            <a:rPr lang="ja-JP" altLang="en-US" sz="800" kern="100">
              <a:effectLst/>
              <a:latin typeface="UD デジタル 教科書体 N"/>
              <a:ea typeface="UD デジタル 教科書体 N"/>
              <a:cs typeface="Times New Roman"/>
            </a:rPr>
            <a:t>　所有者は、地下埋設物、土壌汚染、軟弱地盤等、農地としての利用に支障をきたすものを除去したうえ機構に引き渡すとともに、利用権の存続期間中においては、利用権の行使の妨げとなる行為を行ってはならない。</a:t>
          </a:r>
        </a:p>
        <a:p>
          <a:pPr algn="just">
            <a:lnSpc>
              <a:spcPts val="1400"/>
            </a:lnSpc>
            <a:spcAft>
              <a:spcPts val="0"/>
            </a:spcAft>
          </a:pPr>
          <a:r>
            <a:rPr lang="ja-JP" altLang="en-US" sz="800" kern="100">
              <a:effectLst/>
              <a:latin typeface="UD デジタル 教科書体 N"/>
              <a:ea typeface="UD デジタル 教科書体 N"/>
              <a:cs typeface="Times New Roman"/>
            </a:rPr>
            <a:t>（９）修繕及び改良</a:t>
          </a:r>
        </a:p>
        <a:p>
          <a:pPr algn="just">
            <a:lnSpc>
              <a:spcPts val="1400"/>
            </a:lnSpc>
            <a:spcAft>
              <a:spcPts val="0"/>
            </a:spcAft>
          </a:pPr>
          <a:r>
            <a:rPr lang="ja-JP" altLang="en-US" sz="800" kern="100">
              <a:effectLst/>
              <a:latin typeface="UD デジタル 教科書体 N"/>
              <a:ea typeface="UD デジタル 教科書体 N"/>
              <a:cs typeface="Times New Roman"/>
            </a:rPr>
            <a:t>ア　所有者は、機構及び転借人の責に帰すべき事由によらないで生じた当該土地の損耗について、自らの費用と責任において当該土地を修繕する。ただし、緊急を要するときその他所有者において修繕することができない場合で所有者の同意を得たときは、機構が修繕し又は転借人に修繕させることができる。この場合において、機構又は転借人が修繕の費用を支出したときは、所有者に対して、その費用の償還を請求することができる。</a:t>
          </a:r>
        </a:p>
        <a:p>
          <a:pPr algn="just">
            <a:lnSpc>
              <a:spcPts val="1400"/>
            </a:lnSpc>
            <a:spcAft>
              <a:spcPts val="0"/>
            </a:spcAft>
          </a:pPr>
          <a:r>
            <a:rPr lang="ja-JP" altLang="en-US" sz="800" kern="100">
              <a:effectLst/>
              <a:latin typeface="UD デジタル 教科書体 N"/>
              <a:ea typeface="UD デジタル 教科書体 N"/>
              <a:cs typeface="Times New Roman"/>
            </a:rPr>
            <a:t>イ　機構は、所有者の同意を得て当該土地の改良を行い又は転借人に改良を行わせることができる。ただし、その改良が軽微である場合には所有者の同意を要しない。</a:t>
          </a:r>
        </a:p>
        <a:p>
          <a:pPr algn="just">
            <a:lnSpc>
              <a:spcPts val="1400"/>
            </a:lnSpc>
            <a:spcAft>
              <a:spcPts val="0"/>
            </a:spcAft>
          </a:pPr>
          <a:r>
            <a:rPr lang="ja-JP" altLang="en-US" sz="800" kern="100">
              <a:effectLst/>
              <a:latin typeface="UD デジタル 教科書体 N"/>
              <a:ea typeface="UD デジタル 教科書体 N"/>
              <a:cs typeface="Times New Roman"/>
            </a:rPr>
            <a:t>ウ　修繕費又は改良費の負担及び償還は、別表１に定めたものを除き、民法、土地改良法等の法令に従う。</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10</a:t>
          </a:r>
          <a:r>
            <a:rPr lang="ja-JP" altLang="en-US" sz="800" kern="100">
              <a:effectLst/>
              <a:latin typeface="UD デジタル 教科書体 N"/>
              <a:ea typeface="UD デジタル 教科書体 N"/>
              <a:cs typeface="Times New Roman"/>
            </a:rPr>
            <a:t>）附属物の設置等</a:t>
          </a:r>
        </a:p>
        <a:p>
          <a:pPr algn="just">
            <a:lnSpc>
              <a:spcPts val="1400"/>
            </a:lnSpc>
            <a:spcAft>
              <a:spcPts val="0"/>
            </a:spcAft>
          </a:pPr>
          <a:r>
            <a:rPr lang="ja-JP" altLang="en-US" sz="800" kern="100">
              <a:effectLst/>
              <a:latin typeface="UD デジタル 教科書体 N"/>
              <a:ea typeface="UD デジタル 教科書体 N"/>
              <a:cs typeface="Times New Roman"/>
            </a:rPr>
            <a:t>ア　機構が、当該土地に果樹等の永年性作物、ハウス等の農業用施設（以下「附属物」という。）の設置を行う場合には、機構は市町村及び農業委員会に事前に相談を行い、所有者の同意を得る。</a:t>
          </a:r>
        </a:p>
        <a:p>
          <a:pPr algn="just">
            <a:lnSpc>
              <a:spcPts val="1400"/>
            </a:lnSpc>
            <a:spcAft>
              <a:spcPts val="0"/>
            </a:spcAft>
          </a:pPr>
          <a:r>
            <a:rPr lang="ja-JP" altLang="en-US" sz="800" kern="100">
              <a:effectLst/>
              <a:latin typeface="UD デジタル 教科書体 N"/>
              <a:ea typeface="UD デジタル 教科書体 N"/>
              <a:cs typeface="Times New Roman"/>
            </a:rPr>
            <a:t>また、機構が附属物の設置をした場合において、賃貸借又は使用貸借が終了したときは、当該附属物を収去する義務を負う。</a:t>
          </a:r>
        </a:p>
      </xdr:txBody>
    </xdr:sp>
    <xdr:clientData/>
  </xdr:twoCellAnchor>
  <xdr:twoCellAnchor>
    <xdr:from xmlns:xdr="http://schemas.openxmlformats.org/drawingml/2006/spreadsheetDrawing">
      <xdr:col>18</xdr:col>
      <xdr:colOff>387985</xdr:colOff>
      <xdr:row>33</xdr:row>
      <xdr:rowOff>0</xdr:rowOff>
    </xdr:from>
    <xdr:to xmlns:xdr="http://schemas.openxmlformats.org/drawingml/2006/spreadsheetDrawing">
      <xdr:col>36</xdr:col>
      <xdr:colOff>266700</xdr:colOff>
      <xdr:row>63</xdr:row>
      <xdr:rowOff>0</xdr:rowOff>
    </xdr:to>
    <xdr:sp macro="" textlink="">
      <xdr:nvSpPr>
        <xdr:cNvPr id="3" name="テキスト ボックス 2"/>
        <xdr:cNvSpPr/>
      </xdr:nvSpPr>
      <xdr:spPr>
        <a:xfrm>
          <a:off x="8012430" y="10125075"/>
          <a:ext cx="6499860" cy="7183755"/>
        </a:xfrm>
        <a:prstGeom prst="rect">
          <a:avLst/>
        </a:prstGeom>
        <a:noFill/>
        <a:ln w="6350">
          <a:noFill/>
        </a:ln>
      </xdr:spPr>
      <xdr:txBody>
        <a:bodyPr rot="0" vertOverflow="overflow" horzOverflow="overflow" wrap="square" numCol="1" spcCol="0" rtlCol="0" fromWordArt="0" anchor="t" anchorCtr="0" forceAA="0" compatLnSpc="1"/>
        <a:lstStyle/>
        <a:p>
          <a:pPr algn="just">
            <a:lnSpc>
              <a:spcPts val="1400"/>
            </a:lnSpc>
            <a:spcAft>
              <a:spcPts val="0"/>
            </a:spcAft>
          </a:pPr>
          <a:r>
            <a:rPr lang="ja-JP" altLang="en-US" sz="800" kern="100">
              <a:effectLst/>
              <a:latin typeface="UD デジタル 教科書体 N"/>
              <a:ea typeface="UD デジタル 教科書体 N"/>
              <a:cs typeface="Times New Roman"/>
            </a:rPr>
            <a:t>イ　転借人が当該土地に附属物の設置を行うことについて、機構が同意しようとする場合には、機構は事前に設置について所有者の同意を得る。</a:t>
          </a:r>
        </a:p>
        <a:p>
          <a:pPr algn="just">
            <a:lnSpc>
              <a:spcPts val="1400"/>
            </a:lnSpc>
            <a:spcAft>
              <a:spcPts val="0"/>
            </a:spcAft>
          </a:pPr>
          <a:r>
            <a:rPr lang="ja-JP" altLang="en-US" sz="800" kern="100">
              <a:effectLst/>
              <a:latin typeface="UD デジタル 教科書体 N"/>
              <a:ea typeface="UD デジタル 教科書体 N"/>
              <a:cs typeface="Times New Roman"/>
            </a:rPr>
            <a:t>また、転借人が所有者及び機構の同意を得て附属物を設置した場合において、賃貸借又は使用貸借が終了したときは、転借人は所有者に対して直接当該附属物を収去する義務を負い、機構は所有者に対して収去の義務を負わない。</a:t>
          </a:r>
        </a:p>
        <a:p>
          <a:pPr algn="just">
            <a:lnSpc>
              <a:spcPts val="1400"/>
            </a:lnSpc>
            <a:spcAft>
              <a:spcPts val="0"/>
            </a:spcAft>
          </a:pPr>
          <a:r>
            <a:rPr lang="ja-JP" altLang="en-US" sz="800" kern="100">
              <a:effectLst/>
              <a:latin typeface="UD デジタル 教科書体 N"/>
              <a:ea typeface="UD デジタル 教科書体 N"/>
              <a:cs typeface="Times New Roman"/>
            </a:rPr>
            <a:t>ウ　ア及びイの規定にかかわらず、所有者が附属物を収去しないことに同意しているときに限り、機構及び転借人は収去の義務を負わない。この場合、機構及び転借人が支出した費用については、所有者が費用償還に同意している場合に限り、機構及び転借人は所有者に対して償還の請求をすることができる。</a:t>
          </a:r>
        </a:p>
        <a:p>
          <a:pPr algn="just">
            <a:lnSpc>
              <a:spcPts val="1400"/>
            </a:lnSpc>
            <a:spcAft>
              <a:spcPts val="0"/>
            </a:spcAft>
          </a:pPr>
          <a:r>
            <a:rPr lang="ja-JP" altLang="en-US" sz="800" kern="100">
              <a:effectLst/>
              <a:latin typeface="UD デジタル 教科書体 N"/>
              <a:ea typeface="UD デジタル 教科書体 N"/>
              <a:cs typeface="Times New Roman"/>
            </a:rPr>
            <a:t> （</a:t>
          </a:r>
          <a:r>
            <a:rPr lang="en-US" altLang="ja-JP" sz="800" kern="100">
              <a:effectLst/>
              <a:latin typeface="UD デジタル 教科書体 N"/>
              <a:ea typeface="UD デジタル 教科書体 N"/>
              <a:cs typeface="Times New Roman"/>
            </a:rPr>
            <a:t>11</a:t>
          </a:r>
          <a:r>
            <a:rPr lang="ja-JP" altLang="en-US" sz="800" kern="100">
              <a:effectLst/>
              <a:latin typeface="UD デジタル 教科書体 N"/>
              <a:ea typeface="UD デジタル 教科書体 N"/>
              <a:cs typeface="Times New Roman"/>
            </a:rPr>
            <a:t>）租税公課等の負担</a:t>
          </a:r>
        </a:p>
        <a:p>
          <a:pPr algn="just">
            <a:lnSpc>
              <a:spcPts val="1400"/>
            </a:lnSpc>
            <a:spcAft>
              <a:spcPts val="0"/>
            </a:spcAft>
          </a:pPr>
          <a:r>
            <a:rPr lang="ja-JP" altLang="en-US" sz="800" kern="100">
              <a:effectLst/>
              <a:latin typeface="UD デジタル 教科書体 N"/>
              <a:ea typeface="UD デジタル 教科書体 N"/>
              <a:cs typeface="Times New Roman"/>
            </a:rPr>
            <a:t>ア　所有者は、当該土地に係る固定資産税その他の租税を負担する。</a:t>
          </a:r>
        </a:p>
        <a:p>
          <a:pPr algn="just">
            <a:lnSpc>
              <a:spcPts val="1400"/>
            </a:lnSpc>
            <a:spcAft>
              <a:spcPts val="0"/>
            </a:spcAft>
          </a:pPr>
          <a:r>
            <a:rPr lang="ja-JP" altLang="en-US" sz="800" kern="100">
              <a:effectLst/>
              <a:latin typeface="UD デジタル 教科書体 N"/>
              <a:ea typeface="UD デジタル 教科書体 N"/>
              <a:cs typeface="Times New Roman"/>
            </a:rPr>
            <a:t>イ　当該土地に係る農業保険法に基づく共済掛金及び賦課金は、転借人が負担する。</a:t>
          </a:r>
        </a:p>
        <a:p>
          <a:pPr algn="just">
            <a:lnSpc>
              <a:spcPts val="1400"/>
            </a:lnSpc>
            <a:spcAft>
              <a:spcPts val="0"/>
            </a:spcAft>
          </a:pPr>
          <a:r>
            <a:rPr lang="ja-JP" altLang="en-US" sz="800" kern="100">
              <a:effectLst/>
              <a:latin typeface="UD デジタル 教科書体 N"/>
              <a:ea typeface="UD デジタル 教科書体 N"/>
              <a:cs typeface="Times New Roman"/>
            </a:rPr>
            <a:t>ウ　当該土地に係る土地改良区の賦課金等は、別表２に定めるところによるほかは、転借人が負担する。</a:t>
          </a:r>
        </a:p>
        <a:p>
          <a:pPr algn="just">
            <a:lnSpc>
              <a:spcPts val="1400"/>
            </a:lnSpc>
            <a:spcAft>
              <a:spcPts val="0"/>
            </a:spcAft>
          </a:pPr>
          <a:r>
            <a:rPr lang="ja-JP" altLang="en-US" sz="800" kern="100">
              <a:effectLst/>
              <a:latin typeface="UD デジタル 教科書体 N"/>
              <a:ea typeface="UD デジタル 教科書体 N"/>
              <a:cs typeface="Times New Roman"/>
            </a:rPr>
            <a:t>エ　その他当該土地の通常の維持管理に要する経費は、転借人が負担する。</a:t>
          </a:r>
        </a:p>
        <a:p>
          <a:pPr algn="just">
            <a:lnSpc>
              <a:spcPts val="1400"/>
            </a:lnSpc>
            <a:spcAft>
              <a:spcPts val="0"/>
            </a:spcAft>
          </a:pPr>
          <a:r>
            <a:rPr lang="en-US" altLang="ja-JP" sz="800" kern="100">
              <a:effectLst/>
              <a:latin typeface="UD デジタル 教科書体 N"/>
              <a:ea typeface="UD デジタル 教科書体 N"/>
              <a:cs typeface="Times New Roman"/>
            </a:rPr>
            <a:t>(12) </a:t>
          </a:r>
          <a:r>
            <a:rPr lang="ja-JP" altLang="en-US" sz="800" kern="100">
              <a:effectLst/>
              <a:latin typeface="UD デジタル 教科書体 N"/>
              <a:ea typeface="UD デジタル 教科書体 N"/>
              <a:cs typeface="Times New Roman"/>
            </a:rPr>
            <a:t>賃貸借又は使用貸借の解除</a:t>
          </a:r>
        </a:p>
        <a:p>
          <a:pPr algn="just">
            <a:lnSpc>
              <a:spcPts val="1400"/>
            </a:lnSpc>
            <a:spcAft>
              <a:spcPts val="0"/>
            </a:spcAft>
          </a:pPr>
          <a:r>
            <a:rPr lang="ja-JP" altLang="en-US" sz="800" kern="100">
              <a:effectLst/>
              <a:latin typeface="UD デジタル 教科書体 N"/>
              <a:ea typeface="UD デジタル 教科書体 N"/>
              <a:cs typeface="Times New Roman"/>
            </a:rPr>
            <a:t>　機構は、「農地中間管理事業の推進に関する法律」（平成</a:t>
          </a:r>
          <a:r>
            <a:rPr lang="en-US" altLang="ja-JP" sz="800" kern="100">
              <a:effectLst/>
              <a:latin typeface="UD デジタル 教科書体 N"/>
              <a:ea typeface="UD デジタル 教科書体 N"/>
              <a:cs typeface="Times New Roman"/>
            </a:rPr>
            <a:t>25</a:t>
          </a:r>
          <a:r>
            <a:rPr lang="ja-JP" altLang="en-US" sz="800" kern="100">
              <a:effectLst/>
              <a:latin typeface="UD デジタル 教科書体 N"/>
              <a:ea typeface="UD デジタル 教科書体 N"/>
              <a:cs typeface="Times New Roman"/>
            </a:rPr>
            <a:t>年法律第</a:t>
          </a:r>
          <a:r>
            <a:rPr lang="en-US" altLang="ja-JP" sz="800" kern="100">
              <a:effectLst/>
              <a:latin typeface="UD デジタル 教科書体 N"/>
              <a:ea typeface="UD デジタル 教科書体 N"/>
              <a:cs typeface="Times New Roman"/>
            </a:rPr>
            <a:t>101</a:t>
          </a:r>
          <a:r>
            <a:rPr lang="ja-JP" altLang="en-US" sz="800" kern="100">
              <a:effectLst/>
              <a:latin typeface="UD デジタル 教科書体 N"/>
              <a:ea typeface="UD デジタル 教科書体 N"/>
              <a:cs typeface="Times New Roman"/>
            </a:rPr>
            <a:t>号）第</a:t>
          </a:r>
          <a:r>
            <a:rPr lang="en-US" altLang="ja-JP" sz="800" kern="100">
              <a:effectLst/>
              <a:latin typeface="UD デジタル 教科書体 N"/>
              <a:ea typeface="UD デジタル 教科書体 N"/>
              <a:cs typeface="Times New Roman"/>
            </a:rPr>
            <a:t>20</a:t>
          </a:r>
          <a:r>
            <a:rPr lang="ja-JP" altLang="en-US" sz="800" kern="100">
              <a:effectLst/>
              <a:latin typeface="UD デジタル 教科書体 N"/>
              <a:ea typeface="UD デジタル 教科書体 N"/>
              <a:cs typeface="Times New Roman"/>
            </a:rPr>
            <a:t>条第</a:t>
          </a:r>
          <a:r>
            <a:rPr lang="en-US" altLang="ja-JP" sz="800" kern="100">
              <a:effectLst/>
              <a:latin typeface="UD デジタル 教科書体 N"/>
              <a:ea typeface="UD デジタル 教科書体 N"/>
              <a:cs typeface="Times New Roman"/>
            </a:rPr>
            <a:t>1</a:t>
          </a:r>
          <a:r>
            <a:rPr lang="ja-JP" altLang="en-US" sz="800" kern="100">
              <a:effectLst/>
              <a:latin typeface="UD デジタル 教科書体 N"/>
              <a:ea typeface="UD デジタル 教科書体 N"/>
              <a:cs typeface="Times New Roman"/>
            </a:rPr>
            <a:t>号又は第</a:t>
          </a:r>
          <a:r>
            <a:rPr lang="en-US" altLang="ja-JP" sz="800" kern="100">
              <a:effectLst/>
              <a:latin typeface="UD デジタル 教科書体 N"/>
              <a:ea typeface="UD デジタル 教科書体 N"/>
              <a:cs typeface="Times New Roman"/>
            </a:rPr>
            <a:t>2</a:t>
          </a:r>
          <a:r>
            <a:rPr lang="ja-JP" altLang="en-US" sz="800" kern="100">
              <a:effectLst/>
              <a:latin typeface="UD デジタル 教科書体 N"/>
              <a:ea typeface="UD デジタル 教科書体 N"/>
              <a:cs typeface="Times New Roman"/>
            </a:rPr>
            <a:t>号に該当するときは、知事の承認を受けて、利用権に係る賃貸借又は使用貸借を解除することができる。</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13</a:t>
          </a:r>
          <a:r>
            <a:rPr lang="ja-JP" altLang="en-US" sz="800" kern="100">
              <a:effectLst/>
              <a:latin typeface="UD デジタル 教科書体 N"/>
              <a:ea typeface="UD デジタル 教科書体 N"/>
              <a:cs typeface="Times New Roman"/>
            </a:rPr>
            <a:t>）賃貸借又は使用貸借の終了</a:t>
          </a:r>
        </a:p>
        <a:p>
          <a:pPr algn="just">
            <a:lnSpc>
              <a:spcPts val="1400"/>
            </a:lnSpc>
            <a:spcAft>
              <a:spcPts val="0"/>
            </a:spcAft>
          </a:pPr>
          <a:r>
            <a:rPr lang="ja-JP" altLang="en-US" sz="800" kern="100">
              <a:effectLst/>
              <a:latin typeface="UD デジタル 教科書体 N"/>
              <a:ea typeface="UD デジタル 教科書体 N"/>
              <a:cs typeface="Times New Roman"/>
            </a:rPr>
            <a:t>　天災地変その他、所有者及び機構並びに転借人の責に帰すべからざる理由により当該土地の全部が滅失その他の事由により使用及び収益をすることができなくなった場合には、本計画の定めるところにより設定された利用権に係る賃貸借又は使用貸借は終了する。</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14</a:t>
          </a:r>
          <a:r>
            <a:rPr lang="ja-JP" altLang="en-US" sz="800" kern="100">
              <a:effectLst/>
              <a:latin typeface="UD デジタル 教科書体 N"/>
              <a:ea typeface="UD デジタル 教科書体 N"/>
              <a:cs typeface="Times New Roman"/>
            </a:rPr>
            <a:t>）目的物の返還</a:t>
          </a:r>
        </a:p>
        <a:p>
          <a:pPr algn="just">
            <a:lnSpc>
              <a:spcPts val="1400"/>
            </a:lnSpc>
            <a:spcAft>
              <a:spcPts val="0"/>
            </a:spcAft>
          </a:pPr>
          <a:r>
            <a:rPr lang="ja-JP" altLang="en-US" sz="800" kern="100">
              <a:effectLst/>
              <a:latin typeface="UD デジタル 教科書体 N"/>
              <a:ea typeface="UD デジタル 教科書体 N"/>
              <a:cs typeface="Times New Roman"/>
            </a:rPr>
            <a:t>賃貸借又は使用貸借が終了したときは、機構は、その終了の日から３０日以内に、所有者に対して、当該土地を原状に回復して返還する（附属物の取扱いについては（</a:t>
          </a:r>
          <a:r>
            <a:rPr lang="en-US" altLang="ja-JP" sz="800" kern="100">
              <a:effectLst/>
              <a:latin typeface="UD デジタル 教科書体 N"/>
              <a:ea typeface="UD デジタル 教科書体 N"/>
              <a:cs typeface="Times New Roman"/>
            </a:rPr>
            <a:t>10</a:t>
          </a:r>
          <a:r>
            <a:rPr lang="ja-JP" altLang="en-US" sz="800" kern="100">
              <a:effectLst/>
              <a:latin typeface="UD デジタル 教科書体 N"/>
              <a:ea typeface="UD デジタル 教科書体 N"/>
              <a:cs typeface="Times New Roman"/>
            </a:rPr>
            <a:t>）による。）。ただし、災害その他の不可抗力、修繕若しくは改良行為又は当該土地の通常の利用によって生じた形質の変更については、機構は、原状回復の義務を負わない。</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15</a:t>
          </a:r>
          <a:r>
            <a:rPr lang="ja-JP" altLang="en-US" sz="800" kern="100">
              <a:effectLst/>
              <a:latin typeface="UD デジタル 教科書体 N"/>
              <a:ea typeface="UD デジタル 教科書体 N"/>
              <a:cs typeface="Times New Roman"/>
            </a:rPr>
            <a:t>）利用権に関する事項の変更の禁止</a:t>
          </a:r>
        </a:p>
        <a:p>
          <a:pPr algn="just">
            <a:lnSpc>
              <a:spcPts val="1400"/>
            </a:lnSpc>
            <a:spcAft>
              <a:spcPts val="0"/>
            </a:spcAft>
          </a:pPr>
          <a:r>
            <a:rPr lang="ja-JP" altLang="en-US" sz="800" kern="100">
              <a:effectLst/>
              <a:latin typeface="UD デジタル 教科書体 N"/>
              <a:ea typeface="UD デジタル 教科書体 N"/>
              <a:cs typeface="Times New Roman"/>
            </a:rPr>
            <a:t>　所有者及び機構は、本計画の定めるところにより設定される利用権に関する事項は変更しないものとする。ただし、所有者、機構及び市町村が協議のうえ、真にやむを得ないと認められる場合は、この限りでない。</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16</a:t>
          </a:r>
          <a:r>
            <a:rPr lang="ja-JP" altLang="en-US" sz="800" kern="100">
              <a:effectLst/>
              <a:latin typeface="UD デジタル 教科書体 N"/>
              <a:ea typeface="UD デジタル 教科書体 N"/>
              <a:cs typeface="Times New Roman"/>
            </a:rPr>
            <a:t>）利用権取得者の責務</a:t>
          </a:r>
        </a:p>
        <a:p>
          <a:pPr algn="just">
            <a:lnSpc>
              <a:spcPts val="1400"/>
            </a:lnSpc>
            <a:spcAft>
              <a:spcPts val="0"/>
            </a:spcAft>
          </a:pPr>
          <a:r>
            <a:rPr lang="ja-JP" altLang="en-US" sz="800" kern="100">
              <a:effectLst/>
              <a:latin typeface="UD デジタル 教科書体 N"/>
              <a:ea typeface="UD デジタル 教科書体 N"/>
              <a:cs typeface="Times New Roman"/>
            </a:rPr>
            <a:t>　機構は、転借人に対し、本計画に定めるところに従い、当該土地を効率的かつ適正に利用するよう指導するものとする。</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17</a:t>
          </a:r>
          <a:r>
            <a:rPr lang="ja-JP" altLang="en-US" sz="800" kern="100">
              <a:effectLst/>
              <a:latin typeface="UD デジタル 教科書体 N"/>
              <a:ea typeface="UD デジタル 教科書体 N"/>
              <a:cs typeface="Times New Roman"/>
            </a:rPr>
            <a:t>）機構関連基盤整備事業の実施</a:t>
          </a:r>
        </a:p>
        <a:p>
          <a:pPr algn="just">
            <a:lnSpc>
              <a:spcPts val="1400"/>
            </a:lnSpc>
            <a:spcAft>
              <a:spcPts val="0"/>
            </a:spcAft>
          </a:pPr>
          <a:r>
            <a:rPr lang="ja-JP" altLang="en-US" sz="800" kern="100">
              <a:effectLst/>
              <a:latin typeface="UD デジタル 教科書体 N"/>
              <a:ea typeface="UD デジタル 教科書体 N"/>
              <a:cs typeface="Times New Roman"/>
            </a:rPr>
            <a:t>　機構が１５年以上の借受け期間を設定した農用地等については、土地改良法（昭和</a:t>
          </a:r>
          <a:r>
            <a:rPr lang="en-US" altLang="ja-JP" sz="800" kern="100">
              <a:effectLst/>
              <a:latin typeface="UD デジタル 教科書体 N"/>
              <a:ea typeface="UD デジタル 教科書体 N"/>
              <a:cs typeface="Times New Roman"/>
            </a:rPr>
            <a:t>24</a:t>
          </a:r>
          <a:r>
            <a:rPr lang="ja-JP" altLang="en-US" sz="800" kern="100">
              <a:effectLst/>
              <a:latin typeface="UD デジタル 教科書体 N"/>
              <a:ea typeface="UD デジタル 教科書体 N"/>
              <a:cs typeface="Times New Roman"/>
            </a:rPr>
            <a:t>年法律第</a:t>
          </a:r>
          <a:r>
            <a:rPr lang="en-US" altLang="ja-JP" sz="800" kern="100">
              <a:effectLst/>
              <a:latin typeface="UD デジタル 教科書体 N"/>
              <a:ea typeface="UD デジタル 教科書体 N"/>
              <a:cs typeface="Times New Roman"/>
            </a:rPr>
            <a:t>195</a:t>
          </a:r>
          <a:r>
            <a:rPr lang="ja-JP" altLang="en-US" sz="800" kern="100">
              <a:effectLst/>
              <a:latin typeface="UD デジタル 教科書体 N"/>
              <a:ea typeface="UD デジタル 教科書体 N"/>
              <a:cs typeface="Times New Roman"/>
            </a:rPr>
            <a:t>号）第</a:t>
          </a:r>
          <a:r>
            <a:rPr lang="en-US" altLang="ja-JP" sz="800" kern="100">
              <a:effectLst/>
              <a:latin typeface="UD デジタル 教科書体 N"/>
              <a:ea typeface="UD デジタル 教科書体 N"/>
              <a:cs typeface="Times New Roman"/>
            </a:rPr>
            <a:t>87</a:t>
          </a:r>
          <a:r>
            <a:rPr lang="ja-JP" altLang="en-US" sz="800" kern="100">
              <a:effectLst/>
              <a:latin typeface="UD デジタル 教科書体 N"/>
              <a:ea typeface="UD デジタル 教科書体 N"/>
              <a:cs typeface="Times New Roman"/>
            </a:rPr>
            <a:t>条の</a:t>
          </a:r>
          <a:r>
            <a:rPr lang="en-US" altLang="ja-JP" sz="800" kern="100">
              <a:effectLst/>
              <a:latin typeface="UD デジタル 教科書体 N"/>
              <a:ea typeface="UD デジタル 教科書体 N"/>
              <a:cs typeface="Times New Roman"/>
            </a:rPr>
            <a:t>3</a:t>
          </a:r>
          <a:r>
            <a:rPr lang="ja-JP" altLang="en-US" sz="800" kern="100">
              <a:effectLst/>
              <a:latin typeface="UD デジタル 教科書体 N"/>
              <a:ea typeface="UD デジタル 教科書体 N"/>
              <a:cs typeface="Times New Roman"/>
            </a:rPr>
            <a:t>第</a:t>
          </a:r>
          <a:r>
            <a:rPr lang="en-US" altLang="ja-JP" sz="800" kern="100">
              <a:effectLst/>
              <a:latin typeface="UD デジタル 教科書体 N"/>
              <a:ea typeface="UD デジタル 教科書体 N"/>
              <a:cs typeface="Times New Roman"/>
            </a:rPr>
            <a:t>1</a:t>
          </a:r>
          <a:r>
            <a:rPr lang="ja-JP" altLang="en-US" sz="800" kern="100">
              <a:effectLst/>
              <a:latin typeface="UD デジタル 教科書体 N"/>
              <a:ea typeface="UD デジタル 教科書体 N"/>
              <a:cs typeface="Times New Roman"/>
            </a:rPr>
            <a:t>項の土地改良事業が行われることがある。</a:t>
          </a:r>
        </a:p>
        <a:p>
          <a:pPr algn="just">
            <a:lnSpc>
              <a:spcPts val="1400"/>
            </a:lnSpc>
            <a:spcAft>
              <a:spcPts val="0"/>
            </a:spcAft>
          </a:pPr>
          <a:r>
            <a:rPr lang="ja-JP" altLang="en-US" sz="800" kern="100">
              <a:effectLst/>
              <a:latin typeface="UD デジタル 教科書体 N"/>
              <a:ea typeface="UD デジタル 教科書体 N"/>
              <a:cs typeface="Times New Roman"/>
            </a:rPr>
            <a:t> </a:t>
          </a:r>
        </a:p>
        <a:p>
          <a:pPr algn="just">
            <a:lnSpc>
              <a:spcPts val="1400"/>
            </a:lnSpc>
            <a:spcAft>
              <a:spcPts val="0"/>
            </a:spcAft>
          </a:pPr>
          <a:r>
            <a:rPr lang="ja-JP" altLang="en-US" sz="800" kern="100">
              <a:effectLst/>
              <a:latin typeface="UD デジタル 教科書体 N"/>
              <a:ea typeface="UD デジタル 教科書体 N"/>
              <a:cs typeface="Times New Roman"/>
            </a:rPr>
            <a:t>（</a:t>
          </a:r>
          <a:r>
            <a:rPr lang="en-US" altLang="ja-JP" sz="800" kern="100">
              <a:effectLst/>
              <a:latin typeface="UD デジタル 教科書体 N"/>
              <a:ea typeface="UD デジタル 教科書体 N"/>
              <a:cs typeface="Times New Roman"/>
            </a:rPr>
            <a:t>18</a:t>
          </a:r>
          <a:r>
            <a:rPr lang="ja-JP" altLang="en-US" sz="800" kern="100">
              <a:effectLst/>
              <a:latin typeface="UD デジタル 教科書体 N"/>
              <a:ea typeface="UD デジタル 教科書体 N"/>
              <a:cs typeface="Times New Roman"/>
            </a:rPr>
            <a:t>）その他</a:t>
          </a:r>
        </a:p>
        <a:p>
          <a:pPr algn="just">
            <a:lnSpc>
              <a:spcPts val="1400"/>
            </a:lnSpc>
            <a:spcAft>
              <a:spcPts val="0"/>
            </a:spcAft>
          </a:pPr>
          <a:r>
            <a:rPr lang="ja-JP" altLang="en-US" sz="800" kern="100">
              <a:effectLst/>
              <a:latin typeface="UD デジタル 教科書体 N"/>
              <a:ea typeface="UD デジタル 教科書体 N"/>
              <a:cs typeface="Times New Roman"/>
            </a:rPr>
            <a:t>　本計画に定めのない事項及び本計画に疑義が生じたときは、所有者、機構及び市町村が協議して定める。</a:t>
          </a:r>
        </a:p>
        <a:p>
          <a:pPr algn="just">
            <a:lnSpc>
              <a:spcPts val="1400"/>
            </a:lnSpc>
            <a:spcAft>
              <a:spcPts val="0"/>
            </a:spcAft>
          </a:pPr>
          <a:endParaRPr lang="ja-JP" sz="1000" kern="100">
            <a:effectLst/>
            <a:latin typeface="UD デジタル 教科書体 NK-R"/>
            <a:ea typeface="UD デジタル 教科書体 NK-R"/>
            <a:cs typeface="Times New Roman"/>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7620</xdr:colOff>
          <xdr:row>8</xdr:row>
          <xdr:rowOff>250825</xdr:rowOff>
        </xdr:from>
        <xdr:to xmlns:xdr="http://schemas.openxmlformats.org/drawingml/2006/spreadsheetDrawing">
          <xdr:col>39</xdr:col>
          <xdr:colOff>31750</xdr:colOff>
          <xdr:row>10</xdr:row>
          <xdr:rowOff>98425</xdr:rowOff>
        </xdr:to>
        <xdr:sp textlink="">
          <xdr:nvSpPr>
            <xdr:cNvPr id="18433" name="Label1" hidden="1">
              <a:extLst>
                <a:ext uri="{63B3BB69-23CF-44E3-9099-C40C66FF867C}">
                  <a14:compatExt spid="_x0000_s18433"/>
                </a:ext>
              </a:extLst>
            </xdr:cNvPr>
            <xdr:cNvSpPr>
              <a:spLocks noChangeShapeType="1"/>
            </xdr:cNvSpPr>
          </xdr:nvSpPr>
          <xdr:spPr>
            <a:xfrm>
              <a:off x="693420" y="2936875"/>
              <a:ext cx="15222220" cy="495300"/>
            </a:xfrm>
            <a:prstGeom prst="rect"/>
          </xdr:spPr>
        </xdr:sp>
        <xdr:clientData/>
      </xdr:twoCellAnchor>
    </mc:Choice>
    <mc:Fallback/>
  </mc:AlternateContent>
  <xdr:twoCellAnchor>
    <xdr:from xmlns:xdr="http://schemas.openxmlformats.org/drawingml/2006/spreadsheetDrawing">
      <xdr:col>17</xdr:col>
      <xdr:colOff>106680</xdr:colOff>
      <xdr:row>19</xdr:row>
      <xdr:rowOff>170180</xdr:rowOff>
    </xdr:from>
    <xdr:to xmlns:xdr="http://schemas.openxmlformats.org/drawingml/2006/spreadsheetDrawing">
      <xdr:col>36</xdr:col>
      <xdr:colOff>114935</xdr:colOff>
      <xdr:row>32</xdr:row>
      <xdr:rowOff>219710</xdr:rowOff>
    </xdr:to>
    <xdr:grpSp>
      <xdr:nvGrpSpPr>
        <xdr:cNvPr id="4" name="グループ化 3"/>
        <xdr:cNvGrpSpPr/>
      </xdr:nvGrpSpPr>
      <xdr:grpSpPr>
        <a:xfrm>
          <a:off x="7343140" y="6932930"/>
          <a:ext cx="7017385" cy="3145155"/>
          <a:chOff x="7378274" y="6314674"/>
          <a:chExt cx="6480000" cy="3147539"/>
        </a:xfrm>
      </xdr:grpSpPr>
      <xdr:sp macro="" textlink="">
        <xdr:nvSpPr>
          <xdr:cNvPr id="5" name="テキスト ボックス 4"/>
          <xdr:cNvSpPr txBox="1"/>
        </xdr:nvSpPr>
        <xdr:spPr>
          <a:xfrm>
            <a:off x="7378274" y="6314674"/>
            <a:ext cx="6480000" cy="188072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700">
                <a:solidFill>
                  <a:sysClr val="windowText" lastClr="000000"/>
                </a:solidFill>
                <a:effectLst/>
                <a:latin typeface="UD デジタル 教科書体 N"/>
                <a:ea typeface="UD デジタル 教科書体 N"/>
                <a:cs typeface="+mn-cs"/>
              </a:rPr>
              <a:t>（記載注意等）</a:t>
            </a:r>
            <a:endParaRPr lang="en-US" altLang="ja-JP" sz="700">
              <a:solidFill>
                <a:sysClr val="windowText" lastClr="000000"/>
              </a:solidFill>
              <a:effectLst/>
              <a:latin typeface="UD デジタル 教科書体 N"/>
              <a:ea typeface="UD デジタル 教科書体 N"/>
              <a:cs typeface="+mn-cs"/>
            </a:endParaRPr>
          </a:p>
          <a:p>
            <a:r>
              <a:rPr lang="ja-JP" altLang="ja-JP" sz="700">
                <a:solidFill>
                  <a:sysClr val="windowText" lastClr="000000"/>
                </a:solidFill>
                <a:effectLst/>
                <a:latin typeface="UD デジタル 教科書体 N"/>
                <a:ea typeface="UD デジタル 教科書体 N"/>
                <a:cs typeface="+mn-cs"/>
              </a:rPr>
              <a:t>（１）この各筆明細は、権利の設定を受ける者ごとに別葉とする。</a:t>
            </a:r>
            <a:endParaRPr lang="en-US" altLang="ja-JP" sz="700">
              <a:solidFill>
                <a:sysClr val="windowText" lastClr="000000"/>
              </a:solidFill>
              <a:effectLst/>
              <a:latin typeface="UD デジタル 教科書体 N"/>
              <a:ea typeface="UD デジタル 教科書体 N"/>
              <a:cs typeface="+mn-cs"/>
            </a:endParaRPr>
          </a:p>
          <a:p>
            <a:r>
              <a:rPr lang="ja-JP" altLang="en-US" sz="700">
                <a:solidFill>
                  <a:sysClr val="windowText" lastClr="000000"/>
                </a:solidFill>
                <a:effectLst/>
                <a:latin typeface="UD デジタル 教科書体 N"/>
                <a:ea typeface="UD デジタル 教科書体 N"/>
                <a:cs typeface="+mn-cs"/>
              </a:rPr>
              <a:t>（２）（</a:t>
            </a:r>
            <a:r>
              <a:rPr lang="en-US" altLang="ja-JP" sz="700">
                <a:solidFill>
                  <a:sysClr val="windowText" lastClr="000000"/>
                </a:solidFill>
                <a:effectLst/>
                <a:latin typeface="UD デジタル 教科書体 N"/>
                <a:ea typeface="UD デジタル 教科書体 N"/>
                <a:cs typeface="+mn-cs"/>
              </a:rPr>
              <a:t>C</a:t>
            </a:r>
            <a:r>
              <a:rPr lang="ja-JP" altLang="en-US" sz="700">
                <a:solidFill>
                  <a:sysClr val="windowText" lastClr="000000"/>
                </a:solidFill>
                <a:effectLst/>
                <a:latin typeface="UD デジタル 教科書体 N"/>
                <a:ea typeface="UD デジタル 教科書体 N"/>
                <a:cs typeface="+mn-cs"/>
              </a:rPr>
              <a:t>）欄の「面積」は、土地登記簿によるものとし、土地改良事業による一時利用の指定を受けた土地の場合には、実測面積を（　）書きで下段に２段書きする。</a:t>
            </a:r>
            <a:endParaRPr lang="en-US" altLang="ja-JP" sz="700">
              <a:solidFill>
                <a:sysClr val="windowText" lastClr="000000"/>
              </a:solidFill>
              <a:effectLst/>
              <a:latin typeface="UD デジタル 教科書体 N"/>
              <a:ea typeface="UD デジタル 教科書体 N"/>
              <a:cs typeface="+mn-cs"/>
            </a:endParaRPr>
          </a:p>
          <a:p>
            <a:r>
              <a:rPr lang="en-US" altLang="ja-JP" sz="700">
                <a:solidFill>
                  <a:sysClr val="windowText" lastClr="000000"/>
                </a:solidFill>
                <a:effectLst/>
                <a:latin typeface="UD デジタル 教科書体 N"/>
                <a:ea typeface="UD デジタル 教科書体 N"/>
                <a:cs typeface="+mn-cs"/>
              </a:rPr>
              <a:t>      </a:t>
            </a:r>
            <a:r>
              <a:rPr lang="ja-JP" altLang="en-US" sz="700">
                <a:solidFill>
                  <a:sysClr val="windowText" lastClr="000000"/>
                </a:solidFill>
                <a:effectLst/>
                <a:latin typeface="UD デジタル 教科書体 N"/>
                <a:ea typeface="UD デジタル 教科書体 N"/>
                <a:cs typeface="+mn-cs"/>
              </a:rPr>
              <a:t> なお、１筆の一部について利用権が設定される場合には、○○○○㎡の内○○○㎡と記載し、当該部分を特定することのできる</a:t>
            </a:r>
            <a:r>
              <a:rPr lang="ja-JP" altLang="en-US" sz="700" baseline="0">
                <a:solidFill>
                  <a:sysClr val="windowText" lastClr="000000"/>
                </a:solidFill>
                <a:effectLst/>
                <a:latin typeface="UD デジタル 教科書体 N"/>
                <a:ea typeface="UD デジタル 教科書体 N"/>
                <a:cs typeface="+mn-cs"/>
              </a:rPr>
              <a:t> </a:t>
            </a:r>
            <a:r>
              <a:rPr lang="ja-JP" altLang="en-US" sz="700">
                <a:solidFill>
                  <a:sysClr val="windowText" lastClr="000000"/>
                </a:solidFill>
                <a:effectLst/>
                <a:latin typeface="UD デジタル 教科書体 N"/>
                <a:ea typeface="UD デジタル 教科書体 N"/>
                <a:cs typeface="+mn-cs"/>
              </a:rPr>
              <a:t>図面を添付するものとする。</a:t>
            </a:r>
          </a:p>
          <a:p>
            <a:r>
              <a:rPr lang="ja-JP" altLang="en-US" sz="700">
                <a:solidFill>
                  <a:sysClr val="windowText" lastClr="000000"/>
                </a:solidFill>
                <a:effectLst/>
                <a:latin typeface="UD デジタル 教科書体 N"/>
                <a:ea typeface="UD デジタル 教科書体 N"/>
                <a:cs typeface="+mn-cs"/>
              </a:rPr>
              <a:t>（３）（Ｆ）欄の「権利の種類」は、「賃借権」又は「使用貸借権」のいずれかを記載する。</a:t>
            </a:r>
            <a:endParaRPr lang="en-US" altLang="ja-JP" sz="700">
              <a:solidFill>
                <a:sysClr val="windowText" lastClr="000000"/>
              </a:solidFill>
              <a:effectLst/>
              <a:latin typeface="UD デジタル 教科書体 N"/>
              <a:ea typeface="UD デジタル 教科書体 N"/>
              <a:cs typeface="+mn-cs"/>
            </a:endParaRPr>
          </a:p>
          <a:p>
            <a:r>
              <a:rPr lang="ja-JP" altLang="en-US" sz="700">
                <a:solidFill>
                  <a:sysClr val="windowText" lastClr="000000"/>
                </a:solidFill>
                <a:effectLst/>
                <a:latin typeface="UD デジタル 教科書体 N"/>
                <a:ea typeface="UD デジタル 教科書体 N"/>
                <a:cs typeface="+mn-cs"/>
              </a:rPr>
              <a:t>　　　　物納の場合は、（Ｆ）欄の「権利の種類」に「賃借権」と記載する。</a:t>
            </a:r>
          </a:p>
          <a:p>
            <a:r>
              <a:rPr lang="ja-JP" altLang="en-US" sz="700">
                <a:solidFill>
                  <a:sysClr val="windowText" lastClr="000000"/>
                </a:solidFill>
                <a:effectLst/>
                <a:latin typeface="UD デジタル 教科書体 N"/>
                <a:ea typeface="UD デジタル 教科書体 N"/>
                <a:cs typeface="+mn-cs"/>
              </a:rPr>
              <a:t>（４）（Ｆ）欄の「利用内容」は、賃借権の設定等による当該土地の利用目的（例：水田、普通畑、樹園地、農業用施設用地）を記載する。</a:t>
            </a:r>
          </a:p>
          <a:p>
            <a:r>
              <a:rPr lang="ja-JP" altLang="en-US" sz="700">
                <a:solidFill>
                  <a:sysClr val="windowText" lastClr="000000"/>
                </a:solidFill>
                <a:effectLst/>
                <a:latin typeface="UD デジタル 教科書体 N"/>
                <a:ea typeface="UD デジタル 教科書体 N"/>
                <a:cs typeface="+mn-cs"/>
              </a:rPr>
              <a:t>（５）（Ｆ）欄の「借賃」は、設定又は移転を受ける権利が賃借権である場合に、当該土地の１年分の借賃の額を記載する。</a:t>
            </a:r>
            <a:br>
              <a:rPr lang="en-US" altLang="ja-JP" sz="700">
                <a:solidFill>
                  <a:sysClr val="windowText" lastClr="000000"/>
                </a:solidFill>
                <a:effectLst/>
                <a:latin typeface="UD デジタル 教科書体 N"/>
                <a:ea typeface="UD デジタル 教科書体 N"/>
                <a:cs typeface="+mn-cs"/>
              </a:rPr>
            </a:br>
            <a:r>
              <a:rPr lang="ja-JP" altLang="en-US" sz="700">
                <a:solidFill>
                  <a:sysClr val="windowText" lastClr="000000"/>
                </a:solidFill>
                <a:effectLst/>
                <a:latin typeface="UD デジタル 教科書体 N"/>
                <a:ea typeface="UD デジタル 教科書体 N"/>
                <a:cs typeface="+mn-cs"/>
              </a:rPr>
              <a:t>　　　　物納の場合は、（Ｆ）欄の「借賃」に「米○○</a:t>
            </a:r>
            <a:r>
              <a:rPr lang="en-US" altLang="ja-JP" sz="700">
                <a:solidFill>
                  <a:sysClr val="windowText" lastClr="000000"/>
                </a:solidFill>
                <a:effectLst/>
                <a:latin typeface="UD デジタル 教科書体 N"/>
                <a:ea typeface="UD デジタル 教科書体 N"/>
                <a:cs typeface="+mn-cs"/>
              </a:rPr>
              <a:t>kg</a:t>
            </a:r>
            <a:r>
              <a:rPr lang="ja-JP" altLang="en-US" sz="700">
                <a:solidFill>
                  <a:sysClr val="windowText" lastClr="000000"/>
                </a:solidFill>
                <a:effectLst/>
                <a:latin typeface="UD デジタル 教科書体 N"/>
                <a:ea typeface="UD デジタル 教科書体 N"/>
                <a:cs typeface="+mn-cs"/>
              </a:rPr>
              <a:t>」又は「現金○○円」と記載する。</a:t>
            </a:r>
            <a:endParaRPr lang="en-US" altLang="ja-JP" sz="700">
              <a:solidFill>
                <a:sysClr val="windowText" lastClr="000000"/>
              </a:solidFill>
              <a:effectLst/>
              <a:latin typeface="UD デジタル 教科書体 N"/>
              <a:ea typeface="UD デジタル 教科書体 N"/>
              <a:cs typeface="+mn-cs"/>
            </a:endParaRPr>
          </a:p>
          <a:p>
            <a:r>
              <a:rPr lang="ja-JP" altLang="en-US" sz="700">
                <a:solidFill>
                  <a:sysClr val="windowText" lastClr="000000"/>
                </a:solidFill>
                <a:effectLst/>
                <a:latin typeface="UD デジタル 教科書体 N"/>
                <a:ea typeface="UD デジタル 教科書体 N"/>
                <a:cs typeface="+mn-cs"/>
              </a:rPr>
              <a:t>（６）（</a:t>
            </a:r>
            <a:r>
              <a:rPr lang="en-US" altLang="ja-JP" sz="700">
                <a:solidFill>
                  <a:sysClr val="windowText" lastClr="000000"/>
                </a:solidFill>
                <a:effectLst/>
                <a:latin typeface="UD デジタル 教科書体 N"/>
                <a:ea typeface="UD デジタル 教科書体 N"/>
                <a:cs typeface="+mn-cs"/>
              </a:rPr>
              <a:t>G</a:t>
            </a:r>
            <a:r>
              <a:rPr lang="ja-JP" altLang="en-US" sz="700">
                <a:solidFill>
                  <a:sysClr val="windowText" lastClr="000000"/>
                </a:solidFill>
                <a:effectLst/>
                <a:latin typeface="UD デジタル 教科書体 N"/>
                <a:ea typeface="UD デジタル 教科書体 N"/>
                <a:cs typeface="+mn-cs"/>
              </a:rPr>
              <a:t>）欄の「借賃の支払の相手方」は、当該土地が共有地の場合には、特定の者（代表者）を記載することができる。</a:t>
            </a:r>
          </a:p>
          <a:p>
            <a:r>
              <a:rPr kumimoji="1" lang="ja-JP" altLang="en-US" sz="700">
                <a:solidFill>
                  <a:sysClr val="windowText" lastClr="000000"/>
                </a:solidFill>
                <a:latin typeface="UD デジタル 教科書体 N"/>
                <a:ea typeface="UD デジタル 教科書体 N"/>
              </a:rPr>
              <a:t>（７）（</a:t>
            </a:r>
            <a:r>
              <a:rPr kumimoji="1" lang="en-US" altLang="ja-JP" sz="700">
                <a:solidFill>
                  <a:sysClr val="windowText" lastClr="000000"/>
                </a:solidFill>
                <a:latin typeface="UD デジタル 教科書体 N"/>
                <a:ea typeface="UD デジタル 教科書体 N"/>
              </a:rPr>
              <a:t>H</a:t>
            </a:r>
            <a:r>
              <a:rPr kumimoji="1" lang="ja-JP" altLang="en-US" sz="700">
                <a:solidFill>
                  <a:sysClr val="windowText" lastClr="000000"/>
                </a:solidFill>
                <a:latin typeface="UD デジタル 教科書体 N"/>
                <a:ea typeface="UD デジタル 教科書体 N"/>
              </a:rPr>
              <a:t>）欄の「借賃の支払方法」は、借賃の支払期限（</a:t>
            </a:r>
            <a:r>
              <a:rPr kumimoji="1" lang="en-US" altLang="ja-JP" sz="700">
                <a:solidFill>
                  <a:sysClr val="windowText" lastClr="000000"/>
                </a:solidFill>
                <a:latin typeface="UD デジタル 教科書体 N"/>
                <a:ea typeface="UD デジタル 教科書体 N"/>
              </a:rPr>
              <a:t>12</a:t>
            </a:r>
            <a:r>
              <a:rPr kumimoji="1" lang="ja-JP" altLang="en-US" sz="700">
                <a:solidFill>
                  <a:sysClr val="windowText" lastClr="000000"/>
                </a:solidFill>
                <a:latin typeface="UD デジタル 教科書体 N"/>
                <a:ea typeface="UD デジタル 教科書体 N"/>
              </a:rPr>
              <a:t>月）と支払方法（口座）を記載する。</a:t>
            </a:r>
            <a:endParaRPr kumimoji="1" lang="en-US" altLang="ja-JP" sz="700">
              <a:solidFill>
                <a:sysClr val="windowText" lastClr="000000"/>
              </a:solidFill>
              <a:latin typeface="UD デジタル 教科書体 N"/>
              <a:ea typeface="UD デジタル 教科書体 N"/>
            </a:endParaRPr>
          </a:p>
          <a:p>
            <a:r>
              <a:rPr kumimoji="1" lang="ja-JP" altLang="en-US" sz="700">
                <a:solidFill>
                  <a:sysClr val="windowText" lastClr="000000"/>
                </a:solidFill>
                <a:latin typeface="UD デジタル 教科書体 N"/>
                <a:ea typeface="UD デジタル 教科書体 N"/>
              </a:rPr>
              <a:t>　　　　物納の場合は、（</a:t>
            </a:r>
            <a:r>
              <a:rPr kumimoji="1" lang="en-US" altLang="ja-JP" sz="700">
                <a:solidFill>
                  <a:sysClr val="windowText" lastClr="000000"/>
                </a:solidFill>
                <a:latin typeface="UD デジタル 教科書体 N"/>
                <a:ea typeface="UD デジタル 教科書体 N"/>
              </a:rPr>
              <a:t>H</a:t>
            </a:r>
            <a:r>
              <a:rPr kumimoji="1" lang="ja-JP" altLang="en-US" sz="700">
                <a:solidFill>
                  <a:sysClr val="windowText" lastClr="000000"/>
                </a:solidFill>
                <a:latin typeface="UD デジタル 教科書体 N"/>
                <a:ea typeface="UD デジタル 教科書体 N"/>
              </a:rPr>
              <a:t>）欄の「借賃の支払方法」に「物納」と記載する。</a:t>
            </a:r>
          </a:p>
        </xdr:txBody>
      </xdr:sp>
      <xdr:sp macro="" textlink="">
        <xdr:nvSpPr>
          <xdr:cNvPr id="6" name="テキスト ボックス 5"/>
          <xdr:cNvSpPr txBox="1"/>
        </xdr:nvSpPr>
        <xdr:spPr>
          <a:xfrm>
            <a:off x="7378274" y="8107136"/>
            <a:ext cx="6480000" cy="5897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700">
                <a:solidFill>
                  <a:sysClr val="windowText" lastClr="000000"/>
                </a:solidFill>
                <a:effectLst/>
                <a:latin typeface="UD デジタル 教科書体 N"/>
                <a:ea typeface="UD デジタル 教科書体 N"/>
                <a:cs typeface="+mn-cs"/>
              </a:rPr>
              <a:t>（機構関連基盤整備事業についての説明）</a:t>
            </a:r>
            <a:endParaRPr lang="en-US" altLang="ja-JP" sz="700">
              <a:solidFill>
                <a:sysClr val="windowText" lastClr="000000"/>
              </a:solidFill>
              <a:effectLst/>
              <a:latin typeface="UD デジタル 教科書体 N"/>
              <a:ea typeface="UD デジタル 教科書体 N"/>
              <a:cs typeface="+mn-cs"/>
            </a:endParaRPr>
          </a:p>
          <a:p>
            <a:r>
              <a:rPr lang="ja-JP" altLang="en-US" sz="700">
                <a:solidFill>
                  <a:sysClr val="windowText" lastClr="000000"/>
                </a:solidFill>
                <a:effectLst/>
                <a:latin typeface="UD デジタル 教科書体 N"/>
                <a:ea typeface="UD デジタル 教科書体 N"/>
                <a:cs typeface="+mn-cs"/>
              </a:rPr>
              <a:t>機構が１５年以上の借受け期間を設定した農用地等については、土地改良法（昭和</a:t>
            </a:r>
            <a:r>
              <a:rPr lang="en-US" altLang="ja-JP" sz="700">
                <a:solidFill>
                  <a:sysClr val="windowText" lastClr="000000"/>
                </a:solidFill>
                <a:effectLst/>
                <a:latin typeface="UD デジタル 教科書体 N"/>
                <a:ea typeface="UD デジタル 教科書体 N"/>
                <a:cs typeface="+mn-cs"/>
              </a:rPr>
              <a:t>24</a:t>
            </a:r>
            <a:r>
              <a:rPr lang="ja-JP" altLang="en-US" sz="700">
                <a:solidFill>
                  <a:sysClr val="windowText" lastClr="000000"/>
                </a:solidFill>
                <a:effectLst/>
                <a:latin typeface="UD デジタル 教科書体 N"/>
                <a:ea typeface="UD デジタル 教科書体 N"/>
                <a:cs typeface="+mn-cs"/>
              </a:rPr>
              <a:t>年法律第</a:t>
            </a:r>
            <a:r>
              <a:rPr lang="en-US" altLang="ja-JP" sz="700">
                <a:solidFill>
                  <a:sysClr val="windowText" lastClr="000000"/>
                </a:solidFill>
                <a:effectLst/>
                <a:latin typeface="UD デジタル 教科書体 N"/>
                <a:ea typeface="UD デジタル 教科書体 N"/>
                <a:cs typeface="+mn-cs"/>
              </a:rPr>
              <a:t>195</a:t>
            </a:r>
            <a:r>
              <a:rPr lang="ja-JP" altLang="en-US" sz="700">
                <a:solidFill>
                  <a:sysClr val="windowText" lastClr="000000"/>
                </a:solidFill>
                <a:effectLst/>
                <a:latin typeface="UD デジタル 教科書体 N"/>
                <a:ea typeface="UD デジタル 教科書体 N"/>
                <a:cs typeface="+mn-cs"/>
              </a:rPr>
              <a:t>号）第</a:t>
            </a:r>
            <a:r>
              <a:rPr lang="en-US" altLang="ja-JP" sz="700">
                <a:solidFill>
                  <a:sysClr val="windowText" lastClr="000000"/>
                </a:solidFill>
                <a:effectLst/>
                <a:latin typeface="UD デジタル 教科書体 N"/>
                <a:ea typeface="UD デジタル 教科書体 N"/>
                <a:cs typeface="+mn-cs"/>
              </a:rPr>
              <a:t>87</a:t>
            </a:r>
            <a:r>
              <a:rPr lang="ja-JP" altLang="en-US" sz="700">
                <a:solidFill>
                  <a:sysClr val="windowText" lastClr="000000"/>
                </a:solidFill>
                <a:effectLst/>
                <a:latin typeface="UD デジタル 教科書体 N"/>
                <a:ea typeface="UD デジタル 教科書体 N"/>
                <a:cs typeface="+mn-cs"/>
              </a:rPr>
              <a:t>条の</a:t>
            </a:r>
            <a:r>
              <a:rPr lang="en-US" altLang="ja-JP" sz="700">
                <a:solidFill>
                  <a:sysClr val="windowText" lastClr="000000"/>
                </a:solidFill>
                <a:effectLst/>
                <a:latin typeface="UD デジタル 教科書体 N"/>
                <a:ea typeface="UD デジタル 教科書体 N"/>
                <a:cs typeface="+mn-cs"/>
              </a:rPr>
              <a:t>3</a:t>
            </a:r>
            <a:r>
              <a:rPr lang="ja-JP" altLang="en-US" sz="700">
                <a:solidFill>
                  <a:sysClr val="windowText" lastClr="000000"/>
                </a:solidFill>
                <a:effectLst/>
                <a:latin typeface="UD デジタル 教科書体 N"/>
                <a:ea typeface="UD デジタル 教科書体 N"/>
                <a:cs typeface="+mn-cs"/>
              </a:rPr>
              <a:t>第</a:t>
            </a:r>
            <a:r>
              <a:rPr lang="en-US" altLang="ja-JP" sz="700">
                <a:solidFill>
                  <a:sysClr val="windowText" lastClr="000000"/>
                </a:solidFill>
                <a:effectLst/>
                <a:latin typeface="UD デジタル 教科書体 N"/>
                <a:ea typeface="UD デジタル 教科書体 N"/>
                <a:cs typeface="+mn-cs"/>
              </a:rPr>
              <a:t>1</a:t>
            </a:r>
            <a:r>
              <a:rPr lang="ja-JP" altLang="en-US" sz="700">
                <a:solidFill>
                  <a:sysClr val="windowText" lastClr="000000"/>
                </a:solidFill>
                <a:effectLst/>
                <a:latin typeface="UD デジタル 教科書体 N"/>
                <a:ea typeface="UD デジタル 教科書体 N"/>
                <a:cs typeface="+mn-cs"/>
              </a:rPr>
              <a:t>項の土地改良事業が行われることがあります。</a:t>
            </a:r>
            <a:endParaRPr lang="en-US" altLang="ja-JP" sz="700">
              <a:solidFill>
                <a:sysClr val="windowText" lastClr="000000"/>
              </a:solidFill>
              <a:effectLst/>
              <a:latin typeface="UD デジタル 教科書体 N"/>
              <a:ea typeface="UD デジタル 教科書体 N"/>
              <a:cs typeface="+mn-cs"/>
            </a:endParaRPr>
          </a:p>
        </xdr:txBody>
      </xdr:sp>
      <xdr:sp macro="" textlink="">
        <xdr:nvSpPr>
          <xdr:cNvPr id="7" name="テキスト ボックス 6"/>
          <xdr:cNvSpPr txBox="1"/>
        </xdr:nvSpPr>
        <xdr:spPr>
          <a:xfrm>
            <a:off x="7378274" y="8513167"/>
            <a:ext cx="6480000" cy="94904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700">
                <a:latin typeface="UD デジタル 教科書体 N"/>
                <a:ea typeface="UD デジタル 教科書体 N"/>
              </a:rPr>
              <a:t>(</a:t>
            </a:r>
            <a:r>
              <a:rPr kumimoji="1" lang="ja-JP" altLang="en-US" sz="700">
                <a:latin typeface="UD デジタル 教科書体 N"/>
                <a:ea typeface="UD デジタル 教科書体 N"/>
              </a:rPr>
              <a:t>物納についての説明）</a:t>
            </a:r>
            <a:endParaRPr kumimoji="1" lang="en-US" altLang="ja-JP" sz="700">
              <a:latin typeface="UD デジタル 教科書体 N"/>
              <a:ea typeface="UD デジタル 教科書体 N"/>
            </a:endParaRPr>
          </a:p>
          <a:p>
            <a:r>
              <a:rPr kumimoji="1" lang="ja-JP" altLang="en-US" sz="700">
                <a:latin typeface="UD デジタル 教科書体 N"/>
                <a:ea typeface="UD デジタル 教科書体 N"/>
              </a:rPr>
              <a:t>（１）物納は主食用米または現金による直接支払いとする。</a:t>
            </a:r>
          </a:p>
          <a:p>
            <a:r>
              <a:rPr kumimoji="1" lang="ja-JP" altLang="en-US" sz="700">
                <a:latin typeface="UD デジタル 教科書体 N"/>
                <a:ea typeface="UD デジタル 教科書体 N"/>
              </a:rPr>
              <a:t>（２）物納の引き渡しについては、権利の設定を受ける者（公益財団法人群馬県農業公社）を介せず転貸を受ける者（農地耕作者）自らの責任により直接中間管理権　　　　</a:t>
            </a:r>
            <a:endParaRPr kumimoji="1" lang="en-US" altLang="ja-JP" sz="700">
              <a:latin typeface="UD デジタル 教科書体 N"/>
              <a:ea typeface="UD デジタル 教科書体 N"/>
            </a:endParaRPr>
          </a:p>
          <a:p>
            <a:r>
              <a:rPr kumimoji="1" lang="ja-JP" altLang="en-US" sz="700">
                <a:latin typeface="UD デジタル 教科書体 N"/>
                <a:ea typeface="UD デジタル 教科書体 N"/>
              </a:rPr>
              <a:t>　　　を設定する者（土地所有者）に対して行う。</a:t>
            </a:r>
            <a:endParaRPr kumimoji="1" lang="en-US" altLang="ja-JP" sz="700">
              <a:latin typeface="UD デジタル 教科書体 N"/>
              <a:ea typeface="UD デジタル 教科書体 N"/>
            </a:endParaRPr>
          </a:p>
          <a:p>
            <a:r>
              <a:rPr kumimoji="1" lang="ja-JP" altLang="en-US" sz="700">
                <a:latin typeface="UD デジタル 教科書体 N"/>
                <a:ea typeface="UD デジタル 教科書体 N"/>
              </a:rPr>
              <a:t>（</a:t>
            </a:r>
            <a:r>
              <a:rPr kumimoji="1" lang="en-US" altLang="ja-JP" sz="700">
                <a:latin typeface="UD デジタル 教科書体 N"/>
                <a:ea typeface="UD デジタル 教科書体 N"/>
              </a:rPr>
              <a:t>3</a:t>
            </a:r>
            <a:r>
              <a:rPr kumimoji="1" lang="ja-JP" altLang="en-US" sz="700">
                <a:latin typeface="UD デジタル 教科書体 N"/>
                <a:ea typeface="UD デジタル 教科書体 N"/>
              </a:rPr>
              <a:t>）物納による紛争が生じた場合は、当事者となる中間管理権を設定する者（土地所有者）と転貸を受ける者（農地耕作者）が責任をもって協議し解決する。</a:t>
            </a:r>
            <a:endParaRPr kumimoji="1" lang="en-US" altLang="ja-JP" sz="700">
              <a:latin typeface="UD デジタル 教科書体 N"/>
              <a:ea typeface="UD デジタル 教科書体 N"/>
            </a:endParaRPr>
          </a:p>
        </xdr:txBody>
      </xdr:sp>
    </xdr:grp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192.168.109.3\project\_SI&#20849;&#26377;\10_&#26696;&#20214;&#31649;&#29702;&#12501;&#12457;&#12523;&#12480;\070_NTTD_&#12426;&#12381;&#12394;&#37504;&#34892;\32.&#35443;&#32048;&#35373;&#35336;\05_mbi_mainte\10.&#30011;&#38754;\&#35373;&#35336;&#26360;&#65288;&#27231;&#33021;&#32232;&#65289;_&#12510;&#12473;&#12479;&#12513;&#12531;&#12486;&#12490;&#12531;&#12473;&#65288;&#37096;&#32626;&#12510;&#12473;&#12479;&#65289;.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ts-01\kyouyu\22%20&#12288;&#36786;&#22320;&#20013;&#38291;&#31649;&#29702;\&#29287;&#21475;\00%20&#26032;&#20307;&#21046;\7%20&#24066;&#30010;&#26449;&#29992;Excel\NTTD&#20316;&#25104;\08%200309&#12469;&#12531;&#12503;&#12523;\0309nouchi%20-%20&#12467;&#12500;&#12540;.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表紙 "/>
      <sheetName val="改版履歴"/>
      <sheetName val="ドキュメント構成"/>
      <sheetName val="機能概要"/>
      <sheetName val="画面レイアウト"/>
      <sheetName val="画面基本仕様"/>
      <sheetName val="機能詳細"/>
      <sheetName val="画面項目定義"/>
      <sheetName val="補足_001"/>
      <sheetName val="補足_002"/>
      <sheetName val="リスト"/>
      <sheetName val="HEADER"/>
      <sheetName val="TEMP"/>
    </sheetNames>
    <sheetDataSet>
      <sheetData sheetId="0"/>
      <sheetData sheetId="1"/>
      <sheetData sheetId="2"/>
      <sheetData sheetId="3"/>
      <sheetData sheetId="4"/>
      <sheetData sheetId="5"/>
      <sheetData sheetId="6"/>
      <sheetData sheetId="7"/>
      <sheetData sheetId="8"/>
      <sheetData sheetId="9"/>
      <sheetData sheetId="10">
        <row r="2">
          <cell r="B2" t="str">
            <v>共通</v>
          </cell>
          <cell r="Q2" t="str">
            <v>‐</v>
          </cell>
          <cell r="S2" t="str">
            <v>‐</v>
          </cell>
          <cell r="T2" t="str">
            <v>‐</v>
          </cell>
          <cell r="U2" t="str">
            <v>‐</v>
          </cell>
          <cell r="V2" t="str">
            <v>‐</v>
          </cell>
          <cell r="X2" t="str">
            <v>‐</v>
          </cell>
          <cell r="Y2" t="str">
            <v>‐</v>
          </cell>
          <cell r="Z2" t="str">
            <v>‐</v>
          </cell>
          <cell r="AA2" t="str">
            <v>-</v>
          </cell>
        </row>
        <row r="3">
          <cell r="B3" t="str">
            <v>受付</v>
          </cell>
          <cell r="Q3" t="str">
            <v>ワークフロー</v>
          </cell>
          <cell r="S3" t="str">
            <v>○</v>
          </cell>
          <cell r="T3" t="str">
            <v>○</v>
          </cell>
          <cell r="U3" t="str">
            <v>文字列</v>
          </cell>
          <cell r="V3" t="str">
            <v>日本語</v>
          </cell>
          <cell r="X3" t="str">
            <v>非表示</v>
          </cell>
          <cell r="Y3" t="str">
            <v>非表示</v>
          </cell>
          <cell r="Z3" t="str">
            <v>非表示</v>
          </cell>
          <cell r="AA3" t="str">
            <v>左寄せ</v>
          </cell>
        </row>
        <row r="4">
          <cell r="B4" t="str">
            <v>RG審査</v>
          </cell>
          <cell r="Q4" t="str">
            <v>簡易ワークフロー</v>
          </cell>
          <cell r="T4" t="str">
            <v>△</v>
          </cell>
          <cell r="U4" t="str">
            <v>複数行文字列</v>
          </cell>
          <cell r="V4" t="str">
            <v>半角英数</v>
          </cell>
          <cell r="X4" t="str">
            <v>表示(参照)</v>
          </cell>
          <cell r="Y4" t="str">
            <v>表示(参照)</v>
          </cell>
          <cell r="Z4" t="str">
            <v>表示(参照)</v>
          </cell>
          <cell r="AA4" t="str">
            <v>中央</v>
          </cell>
        </row>
        <row r="5">
          <cell r="B5" t="str">
            <v>フラット審査</v>
          </cell>
          <cell r="Q5" t="str">
            <v>共通</v>
          </cell>
          <cell r="U5" t="str">
            <v>数値</v>
          </cell>
          <cell r="V5" t="str">
            <v>半角英数固定</v>
          </cell>
          <cell r="X5" t="str">
            <v>表示(入力可)</v>
          </cell>
          <cell r="Y5" t="str">
            <v>表示</v>
          </cell>
          <cell r="Z5" t="str">
            <v>表示(入力可)</v>
          </cell>
          <cell r="AA5" t="str">
            <v>右寄せ</v>
          </cell>
        </row>
        <row r="6">
          <cell r="B6" t="str">
            <v>契約実行</v>
          </cell>
          <cell r="Q6" t="str">
            <v>マスタメンテナンス</v>
          </cell>
          <cell r="U6" t="str">
            <v>関数</v>
          </cell>
          <cell r="V6" t="str">
            <v>自動</v>
          </cell>
          <cell r="X6" t="str">
            <v>表示</v>
          </cell>
          <cell r="Z6" t="str">
            <v>表示</v>
          </cell>
        </row>
        <row r="7">
          <cell r="B7" t="str">
            <v>要件変更</v>
          </cell>
          <cell r="Q7" t="str">
            <v>グループウェア</v>
          </cell>
          <cell r="U7" t="str">
            <v>日付</v>
          </cell>
          <cell r="Z7" t="str">
            <v>非表示※</v>
          </cell>
        </row>
        <row r="8">
          <cell r="B8" t="str">
            <v>プロセス管理</v>
          </cell>
          <cell r="Q8" t="str">
            <v>登録・更新</v>
          </cell>
          <cell r="U8" t="str">
            <v>期間</v>
          </cell>
          <cell r="Z8" t="str">
            <v>表示(参照)※</v>
          </cell>
        </row>
        <row r="9">
          <cell r="B9" t="str">
            <v>基盤</v>
          </cell>
          <cell r="Q9" t="str">
            <v>参照</v>
          </cell>
          <cell r="U9" t="str">
            <v>一覧選択</v>
          </cell>
        </row>
        <row r="10">
          <cell r="U10" t="str">
            <v>明細テーブル</v>
          </cell>
        </row>
        <row r="11">
          <cell r="U11" t="str">
            <v>チェックボックス</v>
          </cell>
        </row>
        <row r="12">
          <cell r="U12" t="str">
            <v>ラジオボタン</v>
          </cell>
        </row>
        <row r="13">
          <cell r="U13" t="str">
            <v>セレクトボックス</v>
          </cell>
        </row>
        <row r="14">
          <cell r="U14" t="str">
            <v>リストボックス</v>
          </cell>
        </row>
        <row r="15">
          <cell r="U15" t="str">
            <v>ボタン</v>
          </cell>
        </row>
        <row r="16">
          <cell r="U16" t="str">
            <v>部品</v>
          </cell>
        </row>
      </sheetData>
      <sheetData sheetId="11"/>
      <sheetData sheetId="1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ワークシート"/>
      <sheetName val="入力シート"/>
      <sheetName val="CSV作成"/>
      <sheetName val="エラー"/>
      <sheetName val="年間スケ（一括） (3)"/>
      <sheetName val="年間スケ（一括） (2)"/>
      <sheetName val="年間スケ（一括）"/>
      <sheetName val="提出書類一覧"/>
      <sheetName val="ﾁｪｯｸﾘｽﾄ"/>
      <sheetName val="一括方式（出し手）"/>
      <sheetName val="一括方式（受け手）"/>
      <sheetName val="適格法人"/>
      <sheetName val="他法人"/>
      <sheetName val="適格法人の証明"/>
      <sheetName val="利用集積計画（案）鏡文章"/>
      <sheetName val="６号別紙"/>
      <sheetName val="口座振込依頼書"/>
      <sheetName val="口座収集通知文（貸手用）"/>
      <sheetName val="口座収集通知文（借手用）"/>
      <sheetName val="賃料お知らせ "/>
    </sheetNames>
    <sheetDataSet>
      <sheetData sheetId="0">
        <row r="2">
          <cell r="A2">
            <v>1</v>
          </cell>
          <cell r="B2">
            <v>1</v>
          </cell>
          <cell r="C2" t="str">
            <v>1-1</v>
          </cell>
          <cell r="D2">
            <v>1</v>
          </cell>
          <cell r="E2">
            <v>1</v>
          </cell>
          <cell r="F2" t="str">
            <v>1-1</v>
          </cell>
          <cell r="G2">
            <v>4</v>
          </cell>
          <cell r="I2" t="str">
            <v>前橋市</v>
          </cell>
          <cell r="J2" t="str">
            <v>前橋市</v>
          </cell>
          <cell r="K2" t="str">
            <v>下増田町</v>
          </cell>
          <cell r="L2" t="str">
            <v/>
          </cell>
          <cell r="M2" t="str">
            <v>１４８６－１</v>
          </cell>
          <cell r="N2" t="str">
            <v>田</v>
          </cell>
          <cell r="O2" t="str">
            <v>水田</v>
          </cell>
          <cell r="P2">
            <v>1264</v>
          </cell>
          <cell r="Q2">
            <v>1264</v>
          </cell>
          <cell r="T2" t="str">
            <v>個人</v>
          </cell>
          <cell r="U2" t="str">
            <v>阿久津　實</v>
          </cell>
          <cell r="V2" t="str">
            <v>379-2113</v>
          </cell>
          <cell r="W2" t="str">
            <v>前橋市下増田町９５２－１</v>
          </cell>
          <cell r="X2" t="str">
            <v>027-266-2723</v>
          </cell>
          <cell r="Y2" t="str">
            <v/>
          </cell>
          <cell r="Z2">
            <v>44713</v>
          </cell>
          <cell r="AA2">
            <v>48365</v>
          </cell>
          <cell r="AB2">
            <v>10</v>
          </cell>
          <cell r="AC2" t="str">
            <v>一括方式</v>
          </cell>
          <cell r="AE2">
            <v>5000</v>
          </cell>
          <cell r="AF2">
            <v>6320</v>
          </cell>
          <cell r="AH2" t="str">
            <v/>
          </cell>
          <cell r="BB2" t="str">
            <v>2022</v>
          </cell>
          <cell r="BD2" t="str">
            <v>農地所有適格法人</v>
          </cell>
          <cell r="BE2" t="str">
            <v>農事組合法人　マスダ　代表理事　原　義男</v>
          </cell>
          <cell r="BF2" t="str">
            <v>379-2113</v>
          </cell>
          <cell r="BG2" t="str">
            <v>前橋市下増田町８８６</v>
          </cell>
          <cell r="BH2" t="str">
            <v>027-266-4870</v>
          </cell>
          <cell r="BI2" t="str">
            <v/>
          </cell>
          <cell r="BJ2">
            <v>44713</v>
          </cell>
          <cell r="BK2">
            <v>48365</v>
          </cell>
          <cell r="BL2">
            <v>10</v>
          </cell>
          <cell r="BM2" t="str">
            <v/>
          </cell>
          <cell r="BN2">
            <v>5000</v>
          </cell>
          <cell r="BO2">
            <v>6320</v>
          </cell>
          <cell r="BP2" t="str">
            <v/>
          </cell>
        </row>
        <row r="3">
          <cell r="A3">
            <v>1</v>
          </cell>
          <cell r="B3">
            <v>2</v>
          </cell>
          <cell r="C3" t="str">
            <v>1-2</v>
          </cell>
          <cell r="D3">
            <v>1</v>
          </cell>
          <cell r="E3">
            <v>2</v>
          </cell>
          <cell r="F3" t="str">
            <v>1-2</v>
          </cell>
          <cell r="G3">
            <v>5</v>
          </cell>
          <cell r="I3" t="str">
            <v>前橋市</v>
          </cell>
          <cell r="J3" t="str">
            <v>前橋市</v>
          </cell>
          <cell r="K3" t="str">
            <v>下増田町</v>
          </cell>
          <cell r="L3" t="str">
            <v/>
          </cell>
          <cell r="M3" t="str">
            <v>１４８６－２</v>
          </cell>
          <cell r="N3" t="str">
            <v>田</v>
          </cell>
          <cell r="O3" t="str">
            <v>水田</v>
          </cell>
          <cell r="P3">
            <v>1623</v>
          </cell>
          <cell r="Q3">
            <v>1623</v>
          </cell>
          <cell r="T3" t="str">
            <v>個人</v>
          </cell>
          <cell r="U3" t="str">
            <v>阿久津　實</v>
          </cell>
          <cell r="V3" t="str">
            <v>379-2113</v>
          </cell>
          <cell r="W3" t="str">
            <v>前橋市下増田町９５２－１</v>
          </cell>
          <cell r="X3" t="str">
            <v>027-266-2723</v>
          </cell>
          <cell r="Y3" t="str">
            <v/>
          </cell>
          <cell r="Z3">
            <v>44713</v>
          </cell>
          <cell r="AA3">
            <v>48365</v>
          </cell>
          <cell r="AB3">
            <v>10</v>
          </cell>
          <cell r="AC3" t="str">
            <v>一括方式</v>
          </cell>
          <cell r="AE3">
            <v>5000</v>
          </cell>
          <cell r="AF3">
            <v>8115</v>
          </cell>
          <cell r="AH3" t="str">
            <v/>
          </cell>
          <cell r="BB3" t="str">
            <v>2022</v>
          </cell>
          <cell r="BD3" t="str">
            <v>農地所有適格法人</v>
          </cell>
          <cell r="BE3" t="str">
            <v>農事組合法人　マスダ　代表理事　原　義男</v>
          </cell>
          <cell r="BF3" t="str">
            <v>379-2113</v>
          </cell>
          <cell r="BG3" t="str">
            <v>前橋市下増田町８８６</v>
          </cell>
          <cell r="BH3" t="str">
            <v>027-266-4870</v>
          </cell>
          <cell r="BI3" t="str">
            <v/>
          </cell>
          <cell r="BJ3">
            <v>44713</v>
          </cell>
          <cell r="BK3">
            <v>48365</v>
          </cell>
          <cell r="BL3">
            <v>10</v>
          </cell>
          <cell r="BM3" t="str">
            <v/>
          </cell>
          <cell r="BN3">
            <v>5000</v>
          </cell>
          <cell r="BO3">
            <v>8115</v>
          </cell>
          <cell r="BP3" t="str">
            <v/>
          </cell>
        </row>
        <row r="4">
          <cell r="A4">
            <v>1</v>
          </cell>
          <cell r="B4">
            <v>3</v>
          </cell>
          <cell r="C4" t="str">
            <v>1-3</v>
          </cell>
          <cell r="D4">
            <v>1</v>
          </cell>
          <cell r="E4">
            <v>3</v>
          </cell>
          <cell r="F4" t="str">
            <v>1-3</v>
          </cell>
          <cell r="G4">
            <v>6</v>
          </cell>
          <cell r="I4" t="str">
            <v>前橋市</v>
          </cell>
          <cell r="J4" t="str">
            <v>前橋市</v>
          </cell>
          <cell r="K4" t="str">
            <v>下増田町</v>
          </cell>
          <cell r="L4" t="str">
            <v/>
          </cell>
          <cell r="M4" t="str">
            <v>１４８６－３</v>
          </cell>
          <cell r="N4" t="str">
            <v>田</v>
          </cell>
          <cell r="O4" t="str">
            <v>水田</v>
          </cell>
          <cell r="P4">
            <v>1547</v>
          </cell>
          <cell r="Q4">
            <v>1547</v>
          </cell>
          <cell r="T4" t="str">
            <v>個人</v>
          </cell>
          <cell r="U4" t="str">
            <v>阿久津　實</v>
          </cell>
          <cell r="V4" t="str">
            <v>379-2113</v>
          </cell>
          <cell r="W4" t="str">
            <v>前橋市下増田町９５２－１</v>
          </cell>
          <cell r="X4" t="str">
            <v>027-266-2723</v>
          </cell>
          <cell r="Y4" t="str">
            <v/>
          </cell>
          <cell r="Z4">
            <v>44713</v>
          </cell>
          <cell r="AA4">
            <v>48365</v>
          </cell>
          <cell r="AB4">
            <v>10</v>
          </cell>
          <cell r="AC4" t="str">
            <v>一括方式</v>
          </cell>
          <cell r="AE4">
            <v>5000</v>
          </cell>
          <cell r="AF4">
            <v>7735</v>
          </cell>
          <cell r="AH4" t="str">
            <v/>
          </cell>
          <cell r="BB4" t="str">
            <v>2022</v>
          </cell>
          <cell r="BD4" t="str">
            <v>農地所有適格法人</v>
          </cell>
          <cell r="BE4" t="str">
            <v>農事組合法人　マスダ　代表理事　原　義男</v>
          </cell>
          <cell r="BF4" t="str">
            <v>379-2113</v>
          </cell>
          <cell r="BG4" t="str">
            <v>前橋市下増田町８８６</v>
          </cell>
          <cell r="BH4" t="str">
            <v>027-266-4870</v>
          </cell>
          <cell r="BI4" t="str">
            <v/>
          </cell>
          <cell r="BJ4">
            <v>44713</v>
          </cell>
          <cell r="BK4">
            <v>48365</v>
          </cell>
          <cell r="BL4">
            <v>10</v>
          </cell>
          <cell r="BM4" t="str">
            <v/>
          </cell>
          <cell r="BN4">
            <v>5000</v>
          </cell>
          <cell r="BO4">
            <v>7735</v>
          </cell>
          <cell r="BP4" t="str">
            <v/>
          </cell>
        </row>
        <row r="5">
          <cell r="A5">
            <v>1</v>
          </cell>
          <cell r="B5">
            <v>4</v>
          </cell>
          <cell r="C5" t="str">
            <v>1-4</v>
          </cell>
          <cell r="D5">
            <v>1</v>
          </cell>
          <cell r="E5">
            <v>4</v>
          </cell>
          <cell r="F5" t="str">
            <v>1-4</v>
          </cell>
          <cell r="G5">
            <v>7</v>
          </cell>
          <cell r="I5" t="str">
            <v>前橋市</v>
          </cell>
          <cell r="J5" t="str">
            <v>前橋市</v>
          </cell>
          <cell r="K5" t="str">
            <v>下増田町</v>
          </cell>
          <cell r="L5" t="str">
            <v/>
          </cell>
          <cell r="M5" t="str">
            <v>１５２０－１</v>
          </cell>
          <cell r="N5" t="str">
            <v>田</v>
          </cell>
          <cell r="O5" t="str">
            <v>水田</v>
          </cell>
          <cell r="P5">
            <v>1059</v>
          </cell>
          <cell r="Q5">
            <v>1059</v>
          </cell>
          <cell r="T5" t="str">
            <v>個人</v>
          </cell>
          <cell r="U5" t="str">
            <v>阿久津　實</v>
          </cell>
          <cell r="V5" t="str">
            <v>379-2113</v>
          </cell>
          <cell r="W5" t="str">
            <v>前橋市下増田町９５２－１</v>
          </cell>
          <cell r="X5" t="str">
            <v>027-266-2723</v>
          </cell>
          <cell r="Y5" t="str">
            <v/>
          </cell>
          <cell r="Z5">
            <v>44713</v>
          </cell>
          <cell r="AA5">
            <v>48365</v>
          </cell>
          <cell r="AB5">
            <v>10</v>
          </cell>
          <cell r="AC5" t="str">
            <v>一括方式</v>
          </cell>
          <cell r="AE5">
            <v>5000</v>
          </cell>
          <cell r="AF5">
            <v>5295</v>
          </cell>
          <cell r="AH5" t="str">
            <v/>
          </cell>
          <cell r="BB5" t="str">
            <v>2022</v>
          </cell>
          <cell r="BD5" t="str">
            <v>農地所有適格法人</v>
          </cell>
          <cell r="BE5" t="str">
            <v>農事組合法人　マスダ　代表理事　原　義男</v>
          </cell>
          <cell r="BF5" t="str">
            <v>379-2113</v>
          </cell>
          <cell r="BG5" t="str">
            <v>前橋市下増田町８８６</v>
          </cell>
          <cell r="BH5" t="str">
            <v>027-266-4870</v>
          </cell>
          <cell r="BI5" t="str">
            <v/>
          </cell>
          <cell r="BJ5">
            <v>44713</v>
          </cell>
          <cell r="BK5">
            <v>48365</v>
          </cell>
          <cell r="BL5">
            <v>10</v>
          </cell>
          <cell r="BM5" t="str">
            <v/>
          </cell>
          <cell r="BN5">
            <v>5000</v>
          </cell>
          <cell r="BO5">
            <v>5295</v>
          </cell>
          <cell r="BP5" t="str">
            <v/>
          </cell>
        </row>
        <row r="6">
          <cell r="A6">
            <v>1</v>
          </cell>
          <cell r="B6">
            <v>5</v>
          </cell>
          <cell r="C6" t="str">
            <v>1-5</v>
          </cell>
          <cell r="D6">
            <v>1</v>
          </cell>
          <cell r="E6">
            <v>5</v>
          </cell>
          <cell r="F6" t="str">
            <v>1-5</v>
          </cell>
          <cell r="G6">
            <v>8</v>
          </cell>
          <cell r="I6" t="str">
            <v>前橋市</v>
          </cell>
          <cell r="J6" t="str">
            <v>前橋市</v>
          </cell>
          <cell r="K6" t="str">
            <v>下増田町</v>
          </cell>
          <cell r="L6" t="str">
            <v/>
          </cell>
          <cell r="M6" t="str">
            <v>１５２０－２</v>
          </cell>
          <cell r="N6" t="str">
            <v>田</v>
          </cell>
          <cell r="O6" t="str">
            <v>水田</v>
          </cell>
          <cell r="P6">
            <v>779</v>
          </cell>
          <cell r="Q6">
            <v>779</v>
          </cell>
          <cell r="T6" t="str">
            <v>個人</v>
          </cell>
          <cell r="U6" t="str">
            <v>阿久津　實</v>
          </cell>
          <cell r="V6" t="str">
            <v>379-2113</v>
          </cell>
          <cell r="W6" t="str">
            <v>前橋市下増田町９５２－１</v>
          </cell>
          <cell r="X6" t="str">
            <v>027-266-2723</v>
          </cell>
          <cell r="Y6" t="str">
            <v/>
          </cell>
          <cell r="Z6">
            <v>44713</v>
          </cell>
          <cell r="AA6">
            <v>48365</v>
          </cell>
          <cell r="AB6">
            <v>10</v>
          </cell>
          <cell r="AC6" t="str">
            <v>一括方式</v>
          </cell>
          <cell r="AE6">
            <v>5000</v>
          </cell>
          <cell r="AF6">
            <v>3895</v>
          </cell>
          <cell r="AH6" t="str">
            <v/>
          </cell>
          <cell r="BB6" t="str">
            <v>2022</v>
          </cell>
          <cell r="BD6" t="str">
            <v>農地所有適格法人</v>
          </cell>
          <cell r="BE6" t="str">
            <v>農事組合法人　マスダ　代表理事　原　義男</v>
          </cell>
          <cell r="BF6" t="str">
            <v>379-2113</v>
          </cell>
          <cell r="BG6" t="str">
            <v>前橋市下増田町８８６</v>
          </cell>
          <cell r="BH6" t="str">
            <v>027-266-4870</v>
          </cell>
          <cell r="BI6" t="str">
            <v/>
          </cell>
          <cell r="BJ6">
            <v>44713</v>
          </cell>
          <cell r="BK6">
            <v>48365</v>
          </cell>
          <cell r="BL6">
            <v>10</v>
          </cell>
          <cell r="BM6" t="str">
            <v/>
          </cell>
          <cell r="BN6">
            <v>5000</v>
          </cell>
          <cell r="BO6">
            <v>3895</v>
          </cell>
          <cell r="BP6" t="str">
            <v/>
          </cell>
        </row>
        <row r="7">
          <cell r="A7">
            <v>2</v>
          </cell>
          <cell r="B7">
            <v>1</v>
          </cell>
          <cell r="C7" t="str">
            <v>2-1</v>
          </cell>
          <cell r="D7">
            <v>2</v>
          </cell>
          <cell r="E7">
            <v>1</v>
          </cell>
          <cell r="F7" t="str">
            <v>2-1</v>
          </cell>
          <cell r="G7">
            <v>14</v>
          </cell>
          <cell r="I7" t="str">
            <v>前橋市</v>
          </cell>
          <cell r="J7" t="str">
            <v>前橋市</v>
          </cell>
          <cell r="K7" t="str">
            <v>東大室町</v>
          </cell>
          <cell r="L7" t="str">
            <v/>
          </cell>
          <cell r="M7" t="str">
            <v>１０００－１</v>
          </cell>
          <cell r="N7" t="str">
            <v>田</v>
          </cell>
          <cell r="O7" t="str">
            <v>水田</v>
          </cell>
          <cell r="P7">
            <v>2093</v>
          </cell>
          <cell r="Q7">
            <v>2093</v>
          </cell>
          <cell r="T7" t="str">
            <v>個人</v>
          </cell>
          <cell r="U7" t="str">
            <v>阿佐見　恵多</v>
          </cell>
          <cell r="V7" t="str">
            <v>372-0021</v>
          </cell>
          <cell r="W7" t="str">
            <v>伊勢崎市上諏訪町１２３４－２　フィレンツェ・グラッツィアＣ</v>
          </cell>
          <cell r="X7" t="str">
            <v>000-000-0000</v>
          </cell>
          <cell r="Y7" t="str">
            <v>080-1326-5754</v>
          </cell>
          <cell r="Z7">
            <v>44713</v>
          </cell>
          <cell r="AA7">
            <v>48365</v>
          </cell>
          <cell r="AB7">
            <v>10</v>
          </cell>
          <cell r="AC7" t="str">
            <v>一括方式</v>
          </cell>
          <cell r="AE7">
            <v>5350</v>
          </cell>
          <cell r="AF7">
            <v>11197</v>
          </cell>
          <cell r="AH7" t="str">
            <v/>
          </cell>
          <cell r="BB7" t="str">
            <v>2022</v>
          </cell>
          <cell r="BD7" t="str">
            <v>農地所有適格法人</v>
          </cell>
          <cell r="BE7" t="str">
            <v>ビッグ・ファーム　株式会社　代表取締役　阿佐見　恵多</v>
          </cell>
          <cell r="BF7" t="str">
            <v>379-2202</v>
          </cell>
          <cell r="BG7" t="str">
            <v>伊勢崎市赤堀鹿島町６０２－１</v>
          </cell>
          <cell r="BH7" t="str">
            <v>0270-62-0667</v>
          </cell>
          <cell r="BI7" t="str">
            <v/>
          </cell>
          <cell r="BJ7">
            <v>44713</v>
          </cell>
          <cell r="BK7">
            <v>48365</v>
          </cell>
          <cell r="BL7">
            <v>10</v>
          </cell>
          <cell r="BM7" t="str">
            <v/>
          </cell>
          <cell r="BN7">
            <v>5350</v>
          </cell>
          <cell r="BO7">
            <v>11197</v>
          </cell>
          <cell r="BP7" t="str">
            <v/>
          </cell>
        </row>
        <row r="8">
          <cell r="A8">
            <v>2</v>
          </cell>
          <cell r="B8">
            <v>2</v>
          </cell>
          <cell r="C8" t="str">
            <v>2-2</v>
          </cell>
          <cell r="D8">
            <v>2</v>
          </cell>
          <cell r="E8">
            <v>2</v>
          </cell>
          <cell r="F8" t="str">
            <v>2-2</v>
          </cell>
          <cell r="G8">
            <v>9</v>
          </cell>
          <cell r="I8" t="str">
            <v>前橋市</v>
          </cell>
          <cell r="J8" t="str">
            <v>前橋市</v>
          </cell>
          <cell r="K8" t="str">
            <v>東大室町</v>
          </cell>
          <cell r="L8" t="str">
            <v/>
          </cell>
          <cell r="M8" t="str">
            <v>８６８－１</v>
          </cell>
          <cell r="N8" t="str">
            <v>田</v>
          </cell>
          <cell r="O8" t="str">
            <v>水田</v>
          </cell>
          <cell r="P8">
            <v>846</v>
          </cell>
          <cell r="Q8">
            <v>846</v>
          </cell>
          <cell r="T8" t="str">
            <v>個人</v>
          </cell>
          <cell r="U8" t="str">
            <v>阿佐見　恵多</v>
          </cell>
          <cell r="V8" t="str">
            <v>372-0021</v>
          </cell>
          <cell r="W8" t="str">
            <v>伊勢崎市上諏訪町１２３４－２　フィレンツェ・グラッツィアＣ</v>
          </cell>
          <cell r="X8" t="str">
            <v>000-000-0000</v>
          </cell>
          <cell r="Y8" t="str">
            <v>080-1326-5754</v>
          </cell>
          <cell r="Z8">
            <v>44713</v>
          </cell>
          <cell r="AA8">
            <v>48365</v>
          </cell>
          <cell r="AB8">
            <v>10</v>
          </cell>
          <cell r="AC8" t="str">
            <v>一括方式</v>
          </cell>
          <cell r="AE8">
            <v>5350</v>
          </cell>
          <cell r="AF8">
            <v>4526</v>
          </cell>
          <cell r="AH8" t="str">
            <v/>
          </cell>
          <cell r="BB8" t="str">
            <v>2022</v>
          </cell>
          <cell r="BD8" t="str">
            <v>農地所有適格法人</v>
          </cell>
          <cell r="BE8" t="str">
            <v>ビッグ・ファーム　株式会社　代表取締役　阿佐見　恵多</v>
          </cell>
          <cell r="BF8" t="str">
            <v>379-2202</v>
          </cell>
          <cell r="BG8" t="str">
            <v>伊勢崎市赤堀鹿島町６０２－１</v>
          </cell>
          <cell r="BH8" t="str">
            <v>0270-62-0667</v>
          </cell>
          <cell r="BI8" t="str">
            <v/>
          </cell>
          <cell r="BJ8">
            <v>44713</v>
          </cell>
          <cell r="BK8">
            <v>48365</v>
          </cell>
          <cell r="BL8">
            <v>10</v>
          </cell>
          <cell r="BM8" t="str">
            <v/>
          </cell>
          <cell r="BN8">
            <v>5350</v>
          </cell>
          <cell r="BO8">
            <v>4526</v>
          </cell>
          <cell r="BP8" t="str">
            <v/>
          </cell>
        </row>
        <row r="9">
          <cell r="A9">
            <v>2</v>
          </cell>
          <cell r="B9">
            <v>3</v>
          </cell>
          <cell r="C9" t="str">
            <v>2-3</v>
          </cell>
          <cell r="D9">
            <v>2</v>
          </cell>
          <cell r="E9">
            <v>3</v>
          </cell>
          <cell r="F9" t="str">
            <v>2-3</v>
          </cell>
          <cell r="G9">
            <v>10</v>
          </cell>
          <cell r="I9" t="str">
            <v>前橋市</v>
          </cell>
          <cell r="J9" t="str">
            <v>前橋市</v>
          </cell>
          <cell r="K9" t="str">
            <v>東大室町</v>
          </cell>
          <cell r="L9" t="str">
            <v/>
          </cell>
          <cell r="M9" t="str">
            <v>８６８－２</v>
          </cell>
          <cell r="N9" t="str">
            <v>田</v>
          </cell>
          <cell r="O9" t="str">
            <v>水田</v>
          </cell>
          <cell r="P9">
            <v>496</v>
          </cell>
          <cell r="Q9">
            <v>496</v>
          </cell>
          <cell r="T9" t="str">
            <v>個人</v>
          </cell>
          <cell r="U9" t="str">
            <v>阿佐見　恵多</v>
          </cell>
          <cell r="V9" t="str">
            <v>372-0021</v>
          </cell>
          <cell r="W9" t="str">
            <v>伊勢崎市上諏訪町１２３４－２　フィレンツェ・グラッツィアＣ</v>
          </cell>
          <cell r="X9" t="str">
            <v>000-000-0000</v>
          </cell>
          <cell r="Y9" t="str">
            <v>080-1326-5754</v>
          </cell>
          <cell r="Z9">
            <v>44713</v>
          </cell>
          <cell r="AA9">
            <v>48365</v>
          </cell>
          <cell r="AB9">
            <v>10</v>
          </cell>
          <cell r="AC9" t="str">
            <v>一括方式</v>
          </cell>
          <cell r="AE9">
            <v>5350</v>
          </cell>
          <cell r="AF9">
            <v>2653</v>
          </cell>
          <cell r="AH9" t="str">
            <v/>
          </cell>
          <cell r="BB9" t="str">
            <v>2022</v>
          </cell>
          <cell r="BD9" t="str">
            <v>農地所有適格法人</v>
          </cell>
          <cell r="BE9" t="str">
            <v>ビッグ・ファーム　株式会社　代表取締役　阿佐見　恵多</v>
          </cell>
          <cell r="BF9" t="str">
            <v>379-2202</v>
          </cell>
          <cell r="BG9" t="str">
            <v>伊勢崎市赤堀鹿島町６０２－１</v>
          </cell>
          <cell r="BH9" t="str">
            <v>0270-62-0667</v>
          </cell>
          <cell r="BI9" t="str">
            <v/>
          </cell>
          <cell r="BJ9">
            <v>44713</v>
          </cell>
          <cell r="BK9">
            <v>48365</v>
          </cell>
          <cell r="BL9">
            <v>10</v>
          </cell>
          <cell r="BM9" t="str">
            <v/>
          </cell>
          <cell r="BN9">
            <v>5350</v>
          </cell>
          <cell r="BO9">
            <v>2653</v>
          </cell>
          <cell r="BP9" t="str">
            <v/>
          </cell>
        </row>
        <row r="10">
          <cell r="A10">
            <v>2</v>
          </cell>
          <cell r="B10">
            <v>4</v>
          </cell>
          <cell r="C10" t="str">
            <v>2-4</v>
          </cell>
          <cell r="D10">
            <v>2</v>
          </cell>
          <cell r="E10">
            <v>4</v>
          </cell>
          <cell r="F10" t="str">
            <v>2-4</v>
          </cell>
          <cell r="G10">
            <v>11</v>
          </cell>
          <cell r="I10" t="str">
            <v>前橋市</v>
          </cell>
          <cell r="J10" t="str">
            <v>前橋市</v>
          </cell>
          <cell r="K10" t="str">
            <v>東大室町</v>
          </cell>
          <cell r="L10" t="str">
            <v/>
          </cell>
          <cell r="M10" t="str">
            <v>８６８－３</v>
          </cell>
          <cell r="N10" t="str">
            <v>田</v>
          </cell>
          <cell r="O10" t="str">
            <v>水田</v>
          </cell>
          <cell r="P10">
            <v>334</v>
          </cell>
          <cell r="Q10">
            <v>334</v>
          </cell>
          <cell r="T10" t="str">
            <v>個人</v>
          </cell>
          <cell r="U10" t="str">
            <v>阿佐見　恵多</v>
          </cell>
          <cell r="V10" t="str">
            <v>372-0021</v>
          </cell>
          <cell r="W10" t="str">
            <v>伊勢崎市上諏訪町１２３４－２　フィレンツェ・グラッツィアＣ</v>
          </cell>
          <cell r="X10" t="str">
            <v>000-000-0000</v>
          </cell>
          <cell r="Y10" t="str">
            <v>080-1326-5754</v>
          </cell>
          <cell r="Z10">
            <v>44713</v>
          </cell>
          <cell r="AA10">
            <v>48365</v>
          </cell>
          <cell r="AB10">
            <v>10</v>
          </cell>
          <cell r="AC10" t="str">
            <v>一括方式</v>
          </cell>
          <cell r="AE10">
            <v>5350</v>
          </cell>
          <cell r="AF10">
            <v>1786</v>
          </cell>
          <cell r="AH10" t="str">
            <v/>
          </cell>
          <cell r="BB10" t="str">
            <v>2022</v>
          </cell>
          <cell r="BD10" t="str">
            <v>農地所有適格法人</v>
          </cell>
          <cell r="BE10" t="str">
            <v>ビッグ・ファーム　株式会社　代表取締役　阿佐見　恵多</v>
          </cell>
          <cell r="BF10" t="str">
            <v>379-2202</v>
          </cell>
          <cell r="BG10" t="str">
            <v>伊勢崎市赤堀鹿島町６０２－１</v>
          </cell>
          <cell r="BH10" t="str">
            <v>0270-62-0667</v>
          </cell>
          <cell r="BI10" t="str">
            <v/>
          </cell>
          <cell r="BJ10">
            <v>44713</v>
          </cell>
          <cell r="BK10">
            <v>48365</v>
          </cell>
          <cell r="BL10">
            <v>10</v>
          </cell>
          <cell r="BM10" t="str">
            <v/>
          </cell>
          <cell r="BN10">
            <v>5350</v>
          </cell>
          <cell r="BO10">
            <v>1786</v>
          </cell>
          <cell r="BP10" t="str">
            <v/>
          </cell>
        </row>
        <row r="11">
          <cell r="A11">
            <v>2</v>
          </cell>
          <cell r="B11">
            <v>5</v>
          </cell>
          <cell r="C11" t="str">
            <v>2-5</v>
          </cell>
          <cell r="D11">
            <v>2</v>
          </cell>
          <cell r="E11">
            <v>5</v>
          </cell>
          <cell r="F11" t="str">
            <v>2-5</v>
          </cell>
          <cell r="G11">
            <v>12</v>
          </cell>
          <cell r="I11" t="str">
            <v>前橋市</v>
          </cell>
          <cell r="J11" t="str">
            <v>前橋市</v>
          </cell>
          <cell r="K11" t="str">
            <v>東大室町</v>
          </cell>
          <cell r="L11" t="str">
            <v/>
          </cell>
          <cell r="M11" t="str">
            <v>８６８－４</v>
          </cell>
          <cell r="N11" t="str">
            <v>田</v>
          </cell>
          <cell r="O11" t="str">
            <v>水田</v>
          </cell>
          <cell r="P11">
            <v>356</v>
          </cell>
          <cell r="Q11">
            <v>356</v>
          </cell>
          <cell r="T11" t="str">
            <v>個人</v>
          </cell>
          <cell r="U11" t="str">
            <v>阿佐見　恵多</v>
          </cell>
          <cell r="V11" t="str">
            <v>372-0021</v>
          </cell>
          <cell r="W11" t="str">
            <v>伊勢崎市上諏訪町１２３４－２　フィレンツェ・グラッツィアＣ</v>
          </cell>
          <cell r="X11" t="str">
            <v>000-000-0000</v>
          </cell>
          <cell r="Y11" t="str">
            <v>080-1326-5754</v>
          </cell>
          <cell r="Z11">
            <v>44713</v>
          </cell>
          <cell r="AA11">
            <v>48365</v>
          </cell>
          <cell r="AB11">
            <v>10</v>
          </cell>
          <cell r="AC11" t="str">
            <v>一括方式</v>
          </cell>
          <cell r="AE11">
            <v>5350</v>
          </cell>
          <cell r="AF11">
            <v>1904</v>
          </cell>
          <cell r="AH11" t="str">
            <v/>
          </cell>
          <cell r="BB11" t="str">
            <v>2022</v>
          </cell>
          <cell r="BD11" t="str">
            <v>農地所有適格法人</v>
          </cell>
          <cell r="BE11" t="str">
            <v>ビッグ・ファーム　株式会社　代表取締役　阿佐見　恵多</v>
          </cell>
          <cell r="BF11" t="str">
            <v>379-2202</v>
          </cell>
          <cell r="BG11" t="str">
            <v>伊勢崎市赤堀鹿島町６０２－１</v>
          </cell>
          <cell r="BH11" t="str">
            <v>0270-62-0667</v>
          </cell>
          <cell r="BI11" t="str">
            <v/>
          </cell>
          <cell r="BJ11">
            <v>44713</v>
          </cell>
          <cell r="BK11">
            <v>48365</v>
          </cell>
          <cell r="BL11">
            <v>10</v>
          </cell>
          <cell r="BM11" t="str">
            <v/>
          </cell>
          <cell r="BN11">
            <v>5350</v>
          </cell>
          <cell r="BO11">
            <v>1904</v>
          </cell>
          <cell r="BP11" t="str">
            <v/>
          </cell>
        </row>
        <row r="12">
          <cell r="A12">
            <v>2</v>
          </cell>
          <cell r="B12">
            <v>6</v>
          </cell>
          <cell r="C12" t="str">
            <v>2-6</v>
          </cell>
          <cell r="D12">
            <v>2</v>
          </cell>
          <cell r="E12">
            <v>6</v>
          </cell>
          <cell r="F12" t="str">
            <v>2-6</v>
          </cell>
          <cell r="G12">
            <v>13</v>
          </cell>
          <cell r="I12" t="str">
            <v>前橋市</v>
          </cell>
          <cell r="J12" t="str">
            <v>前橋市</v>
          </cell>
          <cell r="K12" t="str">
            <v>東大室町</v>
          </cell>
          <cell r="L12" t="str">
            <v/>
          </cell>
          <cell r="M12" t="str">
            <v>９２３－２</v>
          </cell>
          <cell r="N12" t="str">
            <v>畑</v>
          </cell>
          <cell r="O12" t="str">
            <v>普通畑</v>
          </cell>
          <cell r="P12">
            <v>2125</v>
          </cell>
          <cell r="Q12">
            <v>2125</v>
          </cell>
          <cell r="T12" t="str">
            <v>個人</v>
          </cell>
          <cell r="U12" t="str">
            <v>阿佐見　恵多</v>
          </cell>
          <cell r="V12" t="str">
            <v>372-0021</v>
          </cell>
          <cell r="W12" t="str">
            <v>伊勢崎市上諏訪町１２３４－２　フィレンツェ・グラッツィアＣ</v>
          </cell>
          <cell r="X12" t="str">
            <v>000-000-0000</v>
          </cell>
          <cell r="Y12" t="str">
            <v>080-1326-5754</v>
          </cell>
          <cell r="Z12">
            <v>44713</v>
          </cell>
          <cell r="AA12">
            <v>48365</v>
          </cell>
          <cell r="AB12">
            <v>10</v>
          </cell>
          <cell r="AC12" t="str">
            <v>一括方式</v>
          </cell>
          <cell r="AE12">
            <v>5350</v>
          </cell>
          <cell r="AF12">
            <v>11368</v>
          </cell>
          <cell r="AH12" t="str">
            <v/>
          </cell>
          <cell r="BB12" t="str">
            <v>2022</v>
          </cell>
          <cell r="BD12" t="str">
            <v>農地所有適格法人</v>
          </cell>
          <cell r="BE12" t="str">
            <v>ビッグ・ファーム　株式会社　代表取締役　阿佐見　恵多</v>
          </cell>
          <cell r="BF12" t="str">
            <v>379-2202</v>
          </cell>
          <cell r="BG12" t="str">
            <v>伊勢崎市赤堀鹿島町６０２－１</v>
          </cell>
          <cell r="BH12" t="str">
            <v>0270-62-0667</v>
          </cell>
          <cell r="BI12" t="str">
            <v/>
          </cell>
          <cell r="BJ12">
            <v>44713</v>
          </cell>
          <cell r="BK12">
            <v>48365</v>
          </cell>
          <cell r="BL12">
            <v>10</v>
          </cell>
          <cell r="BM12" t="str">
            <v/>
          </cell>
          <cell r="BN12">
            <v>5350</v>
          </cell>
          <cell r="BO12">
            <v>11368</v>
          </cell>
          <cell r="BP12" t="str">
            <v/>
          </cell>
        </row>
        <row r="13">
          <cell r="A13">
            <v>3</v>
          </cell>
          <cell r="B13">
            <v>1</v>
          </cell>
          <cell r="C13" t="str">
            <v>3-1</v>
          </cell>
          <cell r="D13">
            <v>3</v>
          </cell>
          <cell r="E13">
            <v>1</v>
          </cell>
          <cell r="F13" t="str">
            <v>3-1</v>
          </cell>
          <cell r="G13">
            <v>15</v>
          </cell>
          <cell r="I13" t="str">
            <v>前橋市</v>
          </cell>
          <cell r="J13" t="str">
            <v>前橋市</v>
          </cell>
          <cell r="K13" t="str">
            <v>公田町</v>
          </cell>
          <cell r="L13" t="str">
            <v/>
          </cell>
          <cell r="M13" t="str">
            <v>１１００</v>
          </cell>
          <cell r="N13" t="str">
            <v>田</v>
          </cell>
          <cell r="O13" t="str">
            <v>水田</v>
          </cell>
          <cell r="P13">
            <v>3027</v>
          </cell>
          <cell r="Q13">
            <v>3027</v>
          </cell>
          <cell r="T13" t="str">
            <v>個人</v>
          </cell>
          <cell r="U13" t="str">
            <v>臼井　政和</v>
          </cell>
          <cell r="V13" t="str">
            <v>230-0018</v>
          </cell>
          <cell r="W13" t="str">
            <v>神奈川県横浜市鶴見区東寺尾東台２－２８</v>
          </cell>
          <cell r="X13" t="str">
            <v>000-000-0000</v>
          </cell>
          <cell r="Y13" t="str">
            <v>090-1889-9027</v>
          </cell>
          <cell r="Z13">
            <v>44713</v>
          </cell>
          <cell r="AA13">
            <v>46538</v>
          </cell>
          <cell r="AB13">
            <v>4</v>
          </cell>
          <cell r="AC13" t="str">
            <v>一括方式</v>
          </cell>
          <cell r="AE13">
            <v>8000</v>
          </cell>
          <cell r="AF13">
            <v>24216</v>
          </cell>
          <cell r="AH13" t="str">
            <v/>
          </cell>
          <cell r="BB13" t="str">
            <v>2022</v>
          </cell>
          <cell r="BD13" t="str">
            <v>農地所有適格法人</v>
          </cell>
          <cell r="BE13" t="str">
            <v>有限会社　三輪農園　代表取締役　三輪　民雄</v>
          </cell>
          <cell r="BF13" t="str">
            <v>379-2147</v>
          </cell>
          <cell r="BG13" t="str">
            <v>前橋市亀里町２２５</v>
          </cell>
          <cell r="BH13" t="str">
            <v>027-265-2376</v>
          </cell>
          <cell r="BI13" t="str">
            <v/>
          </cell>
          <cell r="BJ13">
            <v>44713</v>
          </cell>
          <cell r="BK13">
            <v>46538</v>
          </cell>
          <cell r="BL13">
            <v>4</v>
          </cell>
          <cell r="BM13" t="str">
            <v/>
          </cell>
          <cell r="BN13">
            <v>8000</v>
          </cell>
          <cell r="BO13">
            <v>24216</v>
          </cell>
          <cell r="BP13" t="str">
            <v/>
          </cell>
        </row>
        <row r="14">
          <cell r="A14">
            <v>4</v>
          </cell>
          <cell r="B14">
            <v>1</v>
          </cell>
          <cell r="C14" t="str">
            <v>4-1</v>
          </cell>
          <cell r="D14">
            <v>4</v>
          </cell>
          <cell r="E14">
            <v>1</v>
          </cell>
          <cell r="F14" t="str">
            <v>4-1</v>
          </cell>
          <cell r="G14">
            <v>16</v>
          </cell>
          <cell r="I14" t="str">
            <v>前橋市</v>
          </cell>
          <cell r="J14" t="str">
            <v>前橋市</v>
          </cell>
          <cell r="K14" t="str">
            <v>青柳町</v>
          </cell>
          <cell r="L14" t="str">
            <v/>
          </cell>
          <cell r="M14" t="str">
            <v>２－１６</v>
          </cell>
          <cell r="N14" t="str">
            <v>畑</v>
          </cell>
          <cell r="O14" t="str">
            <v>普通畑</v>
          </cell>
          <cell r="P14">
            <v>3100</v>
          </cell>
          <cell r="Q14">
            <v>3100</v>
          </cell>
          <cell r="T14" t="str">
            <v>個人</v>
          </cell>
          <cell r="U14" t="str">
            <v>岡田　哲也</v>
          </cell>
          <cell r="V14" t="str">
            <v>371-0056</v>
          </cell>
          <cell r="W14" t="str">
            <v>前橋市青柳町５２０</v>
          </cell>
          <cell r="X14" t="str">
            <v>027-234-1634</v>
          </cell>
          <cell r="Y14" t="str">
            <v>090-3088-8802</v>
          </cell>
          <cell r="Z14">
            <v>44713</v>
          </cell>
          <cell r="AA14">
            <v>48365</v>
          </cell>
          <cell r="AB14">
            <v>10</v>
          </cell>
          <cell r="AC14" t="str">
            <v>一括方式</v>
          </cell>
          <cell r="AE14">
            <v>5600</v>
          </cell>
          <cell r="AF14">
            <v>17360</v>
          </cell>
          <cell r="AH14" t="str">
            <v/>
          </cell>
          <cell r="BB14" t="str">
            <v>2022</v>
          </cell>
          <cell r="BD14" t="str">
            <v>農地所有適格法人</v>
          </cell>
          <cell r="BE14" t="str">
            <v>有限会社　ファームクラブ　代表取締役　岩井　雅之</v>
          </cell>
          <cell r="BF14" t="str">
            <v>370-3104</v>
          </cell>
          <cell r="BG14" t="str">
            <v>高崎市箕郷町上芝３０７－２</v>
          </cell>
          <cell r="BH14" t="str">
            <v>027-381-6818</v>
          </cell>
          <cell r="BI14" t="str">
            <v/>
          </cell>
          <cell r="BJ14">
            <v>44713</v>
          </cell>
          <cell r="BK14">
            <v>48365</v>
          </cell>
          <cell r="BL14">
            <v>10</v>
          </cell>
          <cell r="BM14" t="str">
            <v/>
          </cell>
          <cell r="BN14">
            <v>5600</v>
          </cell>
          <cell r="BO14">
            <v>17360</v>
          </cell>
          <cell r="BP14" t="str">
            <v/>
          </cell>
        </row>
        <row r="15">
          <cell r="A15">
            <v>5</v>
          </cell>
          <cell r="B15">
            <v>1</v>
          </cell>
          <cell r="C15" t="str">
            <v>5-1</v>
          </cell>
          <cell r="D15">
            <v>4</v>
          </cell>
          <cell r="E15">
            <v>2</v>
          </cell>
          <cell r="F15" t="str">
            <v>4-2</v>
          </cell>
          <cell r="G15">
            <v>17</v>
          </cell>
          <cell r="I15" t="str">
            <v>前橋市</v>
          </cell>
          <cell r="J15" t="str">
            <v>前橋市</v>
          </cell>
          <cell r="K15" t="str">
            <v>上細井町</v>
          </cell>
          <cell r="L15" t="str">
            <v/>
          </cell>
          <cell r="M15" t="str">
            <v>２－１５</v>
          </cell>
          <cell r="N15" t="str">
            <v>畑</v>
          </cell>
          <cell r="O15" t="str">
            <v>普通畑</v>
          </cell>
          <cell r="P15">
            <v>2880</v>
          </cell>
          <cell r="Q15">
            <v>2880</v>
          </cell>
          <cell r="T15" t="str">
            <v>個人</v>
          </cell>
          <cell r="U15" t="str">
            <v>下田　勲</v>
          </cell>
          <cell r="V15" t="str">
            <v>371-0104</v>
          </cell>
          <cell r="W15" t="str">
            <v>前橋市富士見町時沢４９５</v>
          </cell>
          <cell r="X15" t="str">
            <v>027-288-4026</v>
          </cell>
          <cell r="Y15" t="str">
            <v>090-8580-9290</v>
          </cell>
          <cell r="Z15">
            <v>44713</v>
          </cell>
          <cell r="AA15">
            <v>48365</v>
          </cell>
          <cell r="AB15">
            <v>10</v>
          </cell>
          <cell r="AC15" t="str">
            <v>一括方式</v>
          </cell>
          <cell r="AE15">
            <v>5600</v>
          </cell>
          <cell r="AF15">
            <v>16128</v>
          </cell>
          <cell r="AH15" t="str">
            <v/>
          </cell>
          <cell r="BB15" t="str">
            <v>2022</v>
          </cell>
          <cell r="BD15" t="str">
            <v>農地所有適格法人</v>
          </cell>
          <cell r="BE15" t="str">
            <v>有限会社　ファームクラブ　代表取締役　岩井　雅之</v>
          </cell>
          <cell r="BF15" t="str">
            <v>370-3104</v>
          </cell>
          <cell r="BG15" t="str">
            <v>高崎市箕郷町上芝３０７－２</v>
          </cell>
          <cell r="BH15" t="str">
            <v>027-381-6818</v>
          </cell>
          <cell r="BI15" t="str">
            <v/>
          </cell>
          <cell r="BJ15">
            <v>44713</v>
          </cell>
          <cell r="BK15">
            <v>48365</v>
          </cell>
          <cell r="BL15">
            <v>10</v>
          </cell>
          <cell r="BM15" t="str">
            <v/>
          </cell>
          <cell r="BN15">
            <v>5600</v>
          </cell>
          <cell r="BO15">
            <v>16128</v>
          </cell>
          <cell r="BP15" t="str">
            <v/>
          </cell>
        </row>
        <row r="16">
          <cell r="A16">
            <v>6</v>
          </cell>
          <cell r="B16">
            <v>1</v>
          </cell>
          <cell r="C16" t="str">
            <v>6-1</v>
          </cell>
          <cell r="D16">
            <v>5</v>
          </cell>
          <cell r="E16">
            <v>1</v>
          </cell>
          <cell r="F16" t="str">
            <v>5-1</v>
          </cell>
          <cell r="G16">
            <v>18</v>
          </cell>
          <cell r="I16" t="str">
            <v>前橋市</v>
          </cell>
          <cell r="J16" t="str">
            <v>前橋市</v>
          </cell>
          <cell r="K16" t="str">
            <v>上細井町</v>
          </cell>
          <cell r="L16" t="str">
            <v/>
          </cell>
          <cell r="M16" t="str">
            <v>２－２１</v>
          </cell>
          <cell r="N16" t="str">
            <v>畑</v>
          </cell>
          <cell r="O16" t="str">
            <v>普通畑</v>
          </cell>
          <cell r="P16">
            <v>956</v>
          </cell>
          <cell r="Q16">
            <v>956</v>
          </cell>
          <cell r="T16" t="str">
            <v>個人</v>
          </cell>
          <cell r="U16" t="str">
            <v>下田　堅三</v>
          </cell>
          <cell r="V16" t="str">
            <v>371-0116</v>
          </cell>
          <cell r="W16" t="str">
            <v>前橋市富士見町時沢３９８－２</v>
          </cell>
          <cell r="X16" t="str">
            <v>027-288-4670</v>
          </cell>
          <cell r="Y16" t="str">
            <v>090-1460-9890</v>
          </cell>
          <cell r="Z16">
            <v>44713</v>
          </cell>
          <cell r="AA16">
            <v>48365</v>
          </cell>
          <cell r="AB16">
            <v>10</v>
          </cell>
          <cell r="AC16" t="str">
            <v>一括方式</v>
          </cell>
          <cell r="AE16">
            <v>5600</v>
          </cell>
          <cell r="AF16">
            <v>5353</v>
          </cell>
          <cell r="AH16" t="str">
            <v/>
          </cell>
          <cell r="BB16" t="str">
            <v>2022</v>
          </cell>
          <cell r="BD16" t="str">
            <v>農地所有適格法人</v>
          </cell>
          <cell r="BE16" t="str">
            <v>有限会社　はなぶさ有機農園　取締役　林　伴子</v>
          </cell>
          <cell r="BF16" t="str">
            <v>371-0103</v>
          </cell>
          <cell r="BG16" t="str">
            <v>前橋市富士見町小暮１５２７－９</v>
          </cell>
          <cell r="BH16" t="str">
            <v>027-288-8888</v>
          </cell>
          <cell r="BI16" t="str">
            <v/>
          </cell>
          <cell r="BJ16">
            <v>44713</v>
          </cell>
          <cell r="BK16">
            <v>48365</v>
          </cell>
          <cell r="BL16">
            <v>10</v>
          </cell>
          <cell r="BM16" t="str">
            <v/>
          </cell>
          <cell r="BN16">
            <v>5600</v>
          </cell>
          <cell r="BO16">
            <v>5353</v>
          </cell>
          <cell r="BP16" t="str">
            <v/>
          </cell>
        </row>
        <row r="17">
          <cell r="A17">
            <v>7</v>
          </cell>
          <cell r="B17">
            <v>1</v>
          </cell>
          <cell r="C17" t="str">
            <v>7-1</v>
          </cell>
          <cell r="D17">
            <v>6</v>
          </cell>
          <cell r="E17">
            <v>1</v>
          </cell>
          <cell r="F17" t="str">
            <v>6-1</v>
          </cell>
          <cell r="G17">
            <v>19</v>
          </cell>
          <cell r="I17" t="str">
            <v>前橋市</v>
          </cell>
          <cell r="J17" t="str">
            <v>前橋市</v>
          </cell>
          <cell r="K17" t="str">
            <v>上細井町</v>
          </cell>
          <cell r="L17" t="str">
            <v/>
          </cell>
          <cell r="M17" t="str">
            <v>１０－１</v>
          </cell>
          <cell r="N17" t="str">
            <v>田</v>
          </cell>
          <cell r="O17" t="str">
            <v>水田</v>
          </cell>
          <cell r="P17">
            <v>2379</v>
          </cell>
          <cell r="Q17">
            <v>2379</v>
          </cell>
          <cell r="T17" t="str">
            <v>個人</v>
          </cell>
          <cell r="U17" t="str">
            <v>下田　好輝</v>
          </cell>
          <cell r="V17" t="str">
            <v>371-0104</v>
          </cell>
          <cell r="W17" t="str">
            <v>前橋市富士見町時沢３８９－８</v>
          </cell>
          <cell r="X17" t="str">
            <v>027-288-2372</v>
          </cell>
          <cell r="Y17" t="str">
            <v>090-2552-0446</v>
          </cell>
          <cell r="Z17">
            <v>44713</v>
          </cell>
          <cell r="AA17">
            <v>48365</v>
          </cell>
          <cell r="AB17">
            <v>10</v>
          </cell>
          <cell r="AC17" t="str">
            <v>一括方式</v>
          </cell>
          <cell r="AE17">
            <v>5600</v>
          </cell>
          <cell r="AF17">
            <v>13322</v>
          </cell>
          <cell r="AH17" t="str">
            <v/>
          </cell>
          <cell r="BB17" t="str">
            <v>2022</v>
          </cell>
          <cell r="BD17" t="str">
            <v>農地所有適格法人</v>
          </cell>
          <cell r="BE17" t="str">
            <v>有限会社　高橋農園　代表取締役　高橋　喜久男</v>
          </cell>
          <cell r="BF17" t="str">
            <v>379-2202</v>
          </cell>
          <cell r="BG17" t="str">
            <v>前橋市市之関町１０４９－５</v>
          </cell>
          <cell r="BH17" t="str">
            <v>027-283-4688</v>
          </cell>
          <cell r="BI17" t="str">
            <v>090-3243-9719</v>
          </cell>
          <cell r="BJ17">
            <v>44713</v>
          </cell>
          <cell r="BK17">
            <v>48365</v>
          </cell>
          <cell r="BL17">
            <v>10</v>
          </cell>
          <cell r="BM17" t="str">
            <v/>
          </cell>
          <cell r="BN17">
            <v>5600</v>
          </cell>
          <cell r="BO17">
            <v>13322</v>
          </cell>
          <cell r="BP17" t="str">
            <v/>
          </cell>
        </row>
        <row r="18">
          <cell r="A18">
            <v>8</v>
          </cell>
          <cell r="B18">
            <v>1</v>
          </cell>
          <cell r="C18" t="str">
            <v>8-1</v>
          </cell>
          <cell r="D18">
            <v>6</v>
          </cell>
          <cell r="E18">
            <v>2</v>
          </cell>
          <cell r="F18" t="str">
            <v>6-2</v>
          </cell>
          <cell r="G18">
            <v>20</v>
          </cell>
          <cell r="I18" t="str">
            <v>前橋市</v>
          </cell>
          <cell r="J18" t="str">
            <v>前橋市</v>
          </cell>
          <cell r="K18" t="str">
            <v>上細井町</v>
          </cell>
          <cell r="L18" t="str">
            <v/>
          </cell>
          <cell r="M18" t="str">
            <v>１０－２</v>
          </cell>
          <cell r="N18" t="str">
            <v>田</v>
          </cell>
          <cell r="O18" t="str">
            <v>水田</v>
          </cell>
          <cell r="P18">
            <v>1068</v>
          </cell>
          <cell r="Q18">
            <v>1068</v>
          </cell>
          <cell r="T18" t="str">
            <v>個人</v>
          </cell>
          <cell r="U18" t="str">
            <v>下田　泰治</v>
          </cell>
          <cell r="V18" t="str">
            <v>371-0104</v>
          </cell>
          <cell r="W18" t="str">
            <v>前橋市富士見町時沢乙２４１４</v>
          </cell>
          <cell r="X18" t="str">
            <v>027-288-4924</v>
          </cell>
          <cell r="Y18" t="str">
            <v/>
          </cell>
          <cell r="Z18">
            <v>44713</v>
          </cell>
          <cell r="AA18">
            <v>48365</v>
          </cell>
          <cell r="AB18">
            <v>10</v>
          </cell>
          <cell r="AC18" t="str">
            <v>一括方式</v>
          </cell>
          <cell r="AE18">
            <v>5600</v>
          </cell>
          <cell r="AF18">
            <v>5980</v>
          </cell>
          <cell r="AH18" t="str">
            <v/>
          </cell>
          <cell r="BB18" t="str">
            <v>2022</v>
          </cell>
          <cell r="BD18" t="str">
            <v>農地所有適格法人</v>
          </cell>
          <cell r="BE18" t="str">
            <v>有限会社　高橋農園　代表取締役　高橋　喜久男</v>
          </cell>
          <cell r="BF18" t="str">
            <v>379-2202</v>
          </cell>
          <cell r="BG18" t="str">
            <v>前橋市市之関町１０４９－５</v>
          </cell>
          <cell r="BH18" t="str">
            <v>027-283-4688</v>
          </cell>
          <cell r="BI18" t="str">
            <v>090-3243-9719</v>
          </cell>
          <cell r="BJ18">
            <v>44713</v>
          </cell>
          <cell r="BK18">
            <v>48365</v>
          </cell>
          <cell r="BL18">
            <v>10</v>
          </cell>
          <cell r="BM18" t="str">
            <v/>
          </cell>
          <cell r="BN18">
            <v>5600</v>
          </cell>
          <cell r="BO18">
            <v>5980</v>
          </cell>
          <cell r="BP18" t="str">
            <v/>
          </cell>
        </row>
        <row r="19">
          <cell r="A19">
            <v>9</v>
          </cell>
          <cell r="B19">
            <v>1</v>
          </cell>
          <cell r="C19" t="str">
            <v>9-1</v>
          </cell>
          <cell r="D19">
            <v>7</v>
          </cell>
          <cell r="E19">
            <v>1</v>
          </cell>
          <cell r="F19" t="str">
            <v>7-1</v>
          </cell>
          <cell r="G19">
            <v>21</v>
          </cell>
          <cell r="I19" t="str">
            <v>前橋市</v>
          </cell>
          <cell r="J19" t="str">
            <v>前橋市</v>
          </cell>
          <cell r="K19" t="str">
            <v>新堀町</v>
          </cell>
          <cell r="L19" t="str">
            <v/>
          </cell>
          <cell r="M19" t="str">
            <v>１４０－２</v>
          </cell>
          <cell r="N19" t="str">
            <v>田</v>
          </cell>
          <cell r="O19" t="str">
            <v>水田</v>
          </cell>
          <cell r="P19">
            <v>792</v>
          </cell>
          <cell r="Q19">
            <v>792</v>
          </cell>
          <cell r="T19" t="str">
            <v>個人</v>
          </cell>
          <cell r="U19" t="str">
            <v>角田　堅志</v>
          </cell>
          <cell r="V19" t="str">
            <v>379-2143</v>
          </cell>
          <cell r="W19" t="str">
            <v>前橋市新堀町１０５－３</v>
          </cell>
          <cell r="X19" t="str">
            <v>027-265-0032</v>
          </cell>
          <cell r="Y19" t="str">
            <v/>
          </cell>
          <cell r="Z19">
            <v>44713</v>
          </cell>
          <cell r="AA19">
            <v>48365</v>
          </cell>
          <cell r="AB19">
            <v>9</v>
          </cell>
          <cell r="AC19" t="str">
            <v>一括方式</v>
          </cell>
          <cell r="AE19">
            <v>0</v>
          </cell>
          <cell r="AF19">
            <v>0</v>
          </cell>
          <cell r="AH19" t="str">
            <v/>
          </cell>
          <cell r="BB19" t="str">
            <v>2022</v>
          </cell>
          <cell r="BD19" t="str">
            <v/>
          </cell>
          <cell r="BE19" t="str">
            <v>農事組合法人　新堀　代表理事　田村　光弘</v>
          </cell>
          <cell r="BF19" t="str">
            <v>379-2143</v>
          </cell>
          <cell r="BG19" t="str">
            <v>前橋市新堀町２３４－５</v>
          </cell>
          <cell r="BH19" t="str">
            <v>027-265-1562</v>
          </cell>
          <cell r="BI19" t="str">
            <v/>
          </cell>
          <cell r="BJ19">
            <v>44713</v>
          </cell>
          <cell r="BK19">
            <v>48365</v>
          </cell>
          <cell r="BL19">
            <v>9</v>
          </cell>
          <cell r="BM19" t="str">
            <v/>
          </cell>
          <cell r="BN19">
            <v>0</v>
          </cell>
          <cell r="BO19">
            <v>0</v>
          </cell>
          <cell r="BP19" t="str">
            <v/>
          </cell>
        </row>
        <row r="20">
          <cell r="A20">
            <v>9</v>
          </cell>
          <cell r="B20">
            <v>2</v>
          </cell>
          <cell r="C20" t="str">
            <v>9-2</v>
          </cell>
          <cell r="D20">
            <v>7</v>
          </cell>
          <cell r="E20">
            <v>2</v>
          </cell>
          <cell r="F20" t="str">
            <v>7-2</v>
          </cell>
          <cell r="G20">
            <v>22</v>
          </cell>
          <cell r="I20" t="str">
            <v>前橋市</v>
          </cell>
          <cell r="J20" t="str">
            <v>前橋市</v>
          </cell>
          <cell r="K20" t="str">
            <v>新堀町</v>
          </cell>
          <cell r="L20" t="str">
            <v/>
          </cell>
          <cell r="M20" t="str">
            <v>１４１</v>
          </cell>
          <cell r="N20" t="str">
            <v>田</v>
          </cell>
          <cell r="O20" t="str">
            <v>水田</v>
          </cell>
          <cell r="P20">
            <v>3015</v>
          </cell>
          <cell r="Q20">
            <v>3015</v>
          </cell>
          <cell r="T20" t="str">
            <v>個人</v>
          </cell>
          <cell r="U20" t="str">
            <v>角田　堅志</v>
          </cell>
          <cell r="V20" t="str">
            <v>379-2143</v>
          </cell>
          <cell r="W20" t="str">
            <v>前橋市新堀町１０５－３</v>
          </cell>
          <cell r="X20" t="str">
            <v>027-265-0032</v>
          </cell>
          <cell r="Y20" t="str">
            <v/>
          </cell>
          <cell r="Z20">
            <v>44713</v>
          </cell>
          <cell r="AA20">
            <v>48365</v>
          </cell>
          <cell r="AB20">
            <v>9</v>
          </cell>
          <cell r="AC20" t="str">
            <v>一括方式</v>
          </cell>
          <cell r="AE20">
            <v>0</v>
          </cell>
          <cell r="AF20">
            <v>0</v>
          </cell>
          <cell r="AH20" t="str">
            <v/>
          </cell>
          <cell r="BB20" t="str">
            <v>2022</v>
          </cell>
          <cell r="BD20" t="str">
            <v/>
          </cell>
          <cell r="BE20" t="str">
            <v>農事組合法人　新堀　代表理事　田村　光弘</v>
          </cell>
          <cell r="BF20" t="str">
            <v>379-2143</v>
          </cell>
          <cell r="BG20" t="str">
            <v>前橋市新堀町２３４－５</v>
          </cell>
          <cell r="BH20" t="str">
            <v>027-265-1562</v>
          </cell>
          <cell r="BI20" t="str">
            <v/>
          </cell>
          <cell r="BJ20">
            <v>44713</v>
          </cell>
          <cell r="BK20">
            <v>48365</v>
          </cell>
          <cell r="BL20">
            <v>9</v>
          </cell>
          <cell r="BM20" t="str">
            <v/>
          </cell>
          <cell r="BN20">
            <v>0</v>
          </cell>
          <cell r="BO20">
            <v>0</v>
          </cell>
          <cell r="BP20" t="str">
            <v/>
          </cell>
        </row>
        <row r="21">
          <cell r="A21">
            <v>9</v>
          </cell>
          <cell r="B21">
            <v>3</v>
          </cell>
          <cell r="C21" t="str">
            <v>9-3</v>
          </cell>
          <cell r="D21">
            <v>7</v>
          </cell>
          <cell r="E21">
            <v>3</v>
          </cell>
          <cell r="F21" t="str">
            <v>7-3</v>
          </cell>
          <cell r="G21">
            <v>23</v>
          </cell>
          <cell r="I21" t="str">
            <v>前橋市</v>
          </cell>
          <cell r="J21" t="str">
            <v>前橋市</v>
          </cell>
          <cell r="K21" t="str">
            <v>新堀町</v>
          </cell>
          <cell r="L21" t="str">
            <v/>
          </cell>
          <cell r="M21" t="str">
            <v>１５７－２</v>
          </cell>
          <cell r="N21" t="str">
            <v>田</v>
          </cell>
          <cell r="O21" t="str">
            <v>水田</v>
          </cell>
          <cell r="P21">
            <v>1208</v>
          </cell>
          <cell r="Q21">
            <v>1208</v>
          </cell>
          <cell r="T21" t="str">
            <v>個人</v>
          </cell>
          <cell r="U21" t="str">
            <v>角田　堅志</v>
          </cell>
          <cell r="V21" t="str">
            <v>379-2143</v>
          </cell>
          <cell r="W21" t="str">
            <v>前橋市新堀町１０５－３</v>
          </cell>
          <cell r="X21" t="str">
            <v>027-265-0032</v>
          </cell>
          <cell r="Y21" t="str">
            <v/>
          </cell>
          <cell r="Z21">
            <v>44713</v>
          </cell>
          <cell r="AA21">
            <v>48365</v>
          </cell>
          <cell r="AB21">
            <v>9</v>
          </cell>
          <cell r="AC21" t="str">
            <v>一括方式</v>
          </cell>
          <cell r="AE21">
            <v>0</v>
          </cell>
          <cell r="AF21">
            <v>0</v>
          </cell>
          <cell r="AH21" t="str">
            <v/>
          </cell>
          <cell r="BB21" t="str">
            <v>2022</v>
          </cell>
          <cell r="BD21" t="str">
            <v/>
          </cell>
          <cell r="BE21" t="str">
            <v>農事組合法人　新堀　代表理事　田村　光弘</v>
          </cell>
          <cell r="BF21" t="str">
            <v>379-2143</v>
          </cell>
          <cell r="BG21" t="str">
            <v>前橋市新堀町２３４－５</v>
          </cell>
          <cell r="BH21" t="str">
            <v>027-265-1562</v>
          </cell>
          <cell r="BI21" t="str">
            <v/>
          </cell>
          <cell r="BJ21">
            <v>44713</v>
          </cell>
          <cell r="BK21">
            <v>48365</v>
          </cell>
          <cell r="BL21">
            <v>9</v>
          </cell>
          <cell r="BM21" t="str">
            <v/>
          </cell>
          <cell r="BN21">
            <v>0</v>
          </cell>
          <cell r="BO21">
            <v>0</v>
          </cell>
          <cell r="BP21" t="str">
            <v/>
          </cell>
        </row>
        <row r="22">
          <cell r="A22">
            <v>9</v>
          </cell>
          <cell r="B22">
            <v>4</v>
          </cell>
          <cell r="C22" t="str">
            <v>9-4</v>
          </cell>
          <cell r="D22">
            <v>7</v>
          </cell>
          <cell r="E22">
            <v>4</v>
          </cell>
          <cell r="F22" t="str">
            <v>7-4</v>
          </cell>
          <cell r="G22">
            <v>24</v>
          </cell>
          <cell r="I22" t="str">
            <v>前橋市</v>
          </cell>
          <cell r="J22" t="str">
            <v>前橋市</v>
          </cell>
          <cell r="K22" t="str">
            <v>新堀町</v>
          </cell>
          <cell r="L22" t="str">
            <v/>
          </cell>
          <cell r="M22" t="str">
            <v>１７７</v>
          </cell>
          <cell r="N22" t="str">
            <v>田</v>
          </cell>
          <cell r="O22" t="str">
            <v>水田</v>
          </cell>
          <cell r="P22">
            <v>518</v>
          </cell>
          <cell r="Q22">
            <v>518</v>
          </cell>
          <cell r="T22" t="str">
            <v>個人</v>
          </cell>
          <cell r="U22" t="str">
            <v>角田　堅志</v>
          </cell>
          <cell r="V22" t="str">
            <v>379-2143</v>
          </cell>
          <cell r="W22" t="str">
            <v>前橋市新堀町１０５－３</v>
          </cell>
          <cell r="X22" t="str">
            <v>027-265-0032</v>
          </cell>
          <cell r="Y22" t="str">
            <v/>
          </cell>
          <cell r="Z22">
            <v>44713</v>
          </cell>
          <cell r="AA22">
            <v>48365</v>
          </cell>
          <cell r="AB22">
            <v>9</v>
          </cell>
          <cell r="AC22" t="str">
            <v>一括方式</v>
          </cell>
          <cell r="AE22">
            <v>0</v>
          </cell>
          <cell r="AF22">
            <v>0</v>
          </cell>
          <cell r="AH22" t="str">
            <v/>
          </cell>
          <cell r="BB22" t="str">
            <v>2022</v>
          </cell>
          <cell r="BD22" t="str">
            <v/>
          </cell>
          <cell r="BE22" t="str">
            <v>農事組合法人　新堀　代表理事　田村　光弘</v>
          </cell>
          <cell r="BF22" t="str">
            <v>379-2143</v>
          </cell>
          <cell r="BG22" t="str">
            <v>前橋市新堀町２３４－５</v>
          </cell>
          <cell r="BH22" t="str">
            <v>027-265-1562</v>
          </cell>
          <cell r="BI22" t="str">
            <v/>
          </cell>
          <cell r="BJ22">
            <v>44713</v>
          </cell>
          <cell r="BK22">
            <v>48365</v>
          </cell>
          <cell r="BL22">
            <v>9</v>
          </cell>
          <cell r="BM22" t="str">
            <v/>
          </cell>
          <cell r="BN22">
            <v>0</v>
          </cell>
          <cell r="BO22">
            <v>0</v>
          </cell>
          <cell r="BP22" t="str">
            <v/>
          </cell>
        </row>
        <row r="23">
          <cell r="A23">
            <v>9</v>
          </cell>
          <cell r="B23">
            <v>5</v>
          </cell>
          <cell r="C23" t="str">
            <v>9-5</v>
          </cell>
          <cell r="D23">
            <v>7</v>
          </cell>
          <cell r="E23">
            <v>5</v>
          </cell>
          <cell r="F23" t="str">
            <v>7-5</v>
          </cell>
          <cell r="G23">
            <v>25</v>
          </cell>
          <cell r="I23" t="str">
            <v>前橋市</v>
          </cell>
          <cell r="J23" t="str">
            <v>前橋市</v>
          </cell>
          <cell r="K23" t="str">
            <v>新堀町</v>
          </cell>
          <cell r="L23" t="str">
            <v/>
          </cell>
          <cell r="M23" t="str">
            <v>１５７－１</v>
          </cell>
          <cell r="N23" t="str">
            <v>田</v>
          </cell>
          <cell r="O23" t="str">
            <v>水田</v>
          </cell>
          <cell r="P23">
            <v>1825</v>
          </cell>
          <cell r="Q23">
            <v>1825</v>
          </cell>
          <cell r="T23" t="str">
            <v>個人</v>
          </cell>
          <cell r="U23" t="str">
            <v>角田　堅志</v>
          </cell>
          <cell r="V23" t="str">
            <v>379-2143</v>
          </cell>
          <cell r="W23" t="str">
            <v>前橋市新堀町１０５－３</v>
          </cell>
          <cell r="X23" t="str">
            <v>027-265-3896</v>
          </cell>
          <cell r="Y23" t="str">
            <v/>
          </cell>
          <cell r="Z23">
            <v>44713</v>
          </cell>
          <cell r="AA23">
            <v>48365</v>
          </cell>
          <cell r="AB23">
            <v>9</v>
          </cell>
          <cell r="AC23" t="str">
            <v>一括方式</v>
          </cell>
          <cell r="AE23">
            <v>0</v>
          </cell>
          <cell r="AF23">
            <v>0</v>
          </cell>
          <cell r="AH23" t="str">
            <v/>
          </cell>
          <cell r="BB23" t="str">
            <v>2022</v>
          </cell>
          <cell r="BD23" t="str">
            <v/>
          </cell>
          <cell r="BE23" t="str">
            <v>農事組合法人　新堀　代表理事　田村　光弘</v>
          </cell>
          <cell r="BF23" t="str">
            <v>379-2143</v>
          </cell>
          <cell r="BG23" t="str">
            <v>前橋市新堀町２３４－５</v>
          </cell>
          <cell r="BH23" t="str">
            <v>027-265-1562</v>
          </cell>
          <cell r="BI23" t="str">
            <v/>
          </cell>
          <cell r="BJ23">
            <v>44713</v>
          </cell>
          <cell r="BK23">
            <v>48365</v>
          </cell>
          <cell r="BL23">
            <v>9</v>
          </cell>
          <cell r="BM23" t="str">
            <v/>
          </cell>
          <cell r="BN23">
            <v>0</v>
          </cell>
          <cell r="BO23">
            <v>0</v>
          </cell>
          <cell r="BP23" t="str">
            <v/>
          </cell>
        </row>
        <row r="24">
          <cell r="A24">
            <v>9</v>
          </cell>
          <cell r="B24">
            <v>6</v>
          </cell>
          <cell r="C24" t="str">
            <v>9-6</v>
          </cell>
          <cell r="D24">
            <v>7</v>
          </cell>
          <cell r="E24">
            <v>6</v>
          </cell>
          <cell r="F24" t="str">
            <v>7-6</v>
          </cell>
          <cell r="G24">
            <v>26</v>
          </cell>
          <cell r="I24" t="str">
            <v>前橋市</v>
          </cell>
          <cell r="J24" t="str">
            <v>前橋市</v>
          </cell>
          <cell r="K24" t="str">
            <v>新堀町</v>
          </cell>
          <cell r="L24" t="str">
            <v/>
          </cell>
          <cell r="M24" t="str">
            <v>３９１－４</v>
          </cell>
          <cell r="N24" t="str">
            <v>畑</v>
          </cell>
          <cell r="O24" t="str">
            <v>普通畑</v>
          </cell>
          <cell r="P24">
            <v>500</v>
          </cell>
          <cell r="Q24">
            <v>500</v>
          </cell>
          <cell r="T24" t="str">
            <v>個人</v>
          </cell>
          <cell r="U24" t="str">
            <v>角田　堅志</v>
          </cell>
          <cell r="V24" t="str">
            <v>379-2143</v>
          </cell>
          <cell r="W24" t="str">
            <v>前橋市新堀町１０５－３</v>
          </cell>
          <cell r="X24" t="str">
            <v>027-265-3896</v>
          </cell>
          <cell r="Y24" t="str">
            <v/>
          </cell>
          <cell r="Z24">
            <v>44713</v>
          </cell>
          <cell r="AA24">
            <v>48365</v>
          </cell>
          <cell r="AB24">
            <v>9</v>
          </cell>
          <cell r="AC24" t="str">
            <v>一括方式</v>
          </cell>
          <cell r="AE24">
            <v>0</v>
          </cell>
          <cell r="AF24">
            <v>0</v>
          </cell>
          <cell r="AH24" t="str">
            <v/>
          </cell>
          <cell r="BB24" t="str">
            <v>2022</v>
          </cell>
          <cell r="BD24" t="str">
            <v/>
          </cell>
          <cell r="BE24" t="str">
            <v>農事組合法人　新堀　代表理事　田村　光弘</v>
          </cell>
          <cell r="BF24" t="str">
            <v>379-2143</v>
          </cell>
          <cell r="BG24" t="str">
            <v>前橋市新堀町２３４－５</v>
          </cell>
          <cell r="BH24" t="str">
            <v>027-265-1562</v>
          </cell>
          <cell r="BI24" t="str">
            <v/>
          </cell>
          <cell r="BJ24">
            <v>44713</v>
          </cell>
          <cell r="BK24">
            <v>48365</v>
          </cell>
          <cell r="BL24">
            <v>9</v>
          </cell>
          <cell r="BM24" t="str">
            <v/>
          </cell>
          <cell r="BN24">
            <v>0</v>
          </cell>
          <cell r="BO24">
            <v>0</v>
          </cell>
          <cell r="BP24" t="str">
            <v/>
          </cell>
        </row>
        <row r="25">
          <cell r="A25">
            <v>10</v>
          </cell>
          <cell r="B25">
            <v>1</v>
          </cell>
          <cell r="C25" t="str">
            <v>10-1</v>
          </cell>
          <cell r="D25">
            <v>7</v>
          </cell>
          <cell r="E25">
            <v>7</v>
          </cell>
          <cell r="F25" t="str">
            <v>7-7</v>
          </cell>
          <cell r="G25">
            <v>27</v>
          </cell>
          <cell r="I25" t="str">
            <v>前橋市</v>
          </cell>
          <cell r="J25" t="str">
            <v>前橋市</v>
          </cell>
          <cell r="K25" t="str">
            <v>新堀町</v>
          </cell>
          <cell r="L25" t="str">
            <v/>
          </cell>
          <cell r="M25" t="str">
            <v>１７０</v>
          </cell>
          <cell r="N25" t="str">
            <v>田</v>
          </cell>
          <cell r="O25" t="str">
            <v>水田</v>
          </cell>
          <cell r="P25">
            <v>2994</v>
          </cell>
          <cell r="Q25">
            <v>2994</v>
          </cell>
          <cell r="T25" t="str">
            <v>個人</v>
          </cell>
          <cell r="U25" t="str">
            <v>角田　初男</v>
          </cell>
          <cell r="V25" t="str">
            <v>379-2143</v>
          </cell>
          <cell r="W25" t="str">
            <v>前橋市新堀町２１４－２</v>
          </cell>
          <cell r="X25" t="str">
            <v>027-265-3911</v>
          </cell>
          <cell r="Y25" t="str">
            <v/>
          </cell>
          <cell r="Z25">
            <v>44713</v>
          </cell>
          <cell r="AA25">
            <v>48365</v>
          </cell>
          <cell r="AB25">
            <v>9</v>
          </cell>
          <cell r="AC25" t="str">
            <v>一括方式</v>
          </cell>
          <cell r="AE25">
            <v>0</v>
          </cell>
          <cell r="AF25">
            <v>0</v>
          </cell>
          <cell r="AH25" t="str">
            <v/>
          </cell>
          <cell r="BB25" t="str">
            <v>2022</v>
          </cell>
          <cell r="BD25" t="str">
            <v/>
          </cell>
          <cell r="BE25" t="str">
            <v>農事組合法人　新堀　代表理事　田村　光弘</v>
          </cell>
          <cell r="BF25" t="str">
            <v>379-2143</v>
          </cell>
          <cell r="BG25" t="str">
            <v>前橋市新堀町２３４－５</v>
          </cell>
          <cell r="BH25" t="str">
            <v>027-265-1562</v>
          </cell>
          <cell r="BI25" t="str">
            <v/>
          </cell>
          <cell r="BJ25">
            <v>44713</v>
          </cell>
          <cell r="BK25">
            <v>48365</v>
          </cell>
          <cell r="BL25">
            <v>9</v>
          </cell>
          <cell r="BM25" t="str">
            <v/>
          </cell>
          <cell r="BN25">
            <v>0</v>
          </cell>
          <cell r="BO25">
            <v>0</v>
          </cell>
          <cell r="BP25" t="str">
            <v/>
          </cell>
        </row>
        <row r="26">
          <cell r="A26">
            <v>10</v>
          </cell>
          <cell r="B26">
            <v>2</v>
          </cell>
          <cell r="C26" t="str">
            <v>10-2</v>
          </cell>
          <cell r="D26">
            <v>7</v>
          </cell>
          <cell r="E26">
            <v>8</v>
          </cell>
          <cell r="F26" t="str">
            <v>7-8</v>
          </cell>
          <cell r="G26">
            <v>28</v>
          </cell>
          <cell r="I26" t="str">
            <v>前橋市</v>
          </cell>
          <cell r="J26" t="str">
            <v>前橋市</v>
          </cell>
          <cell r="K26" t="str">
            <v>新堀町</v>
          </cell>
          <cell r="L26" t="str">
            <v/>
          </cell>
          <cell r="M26" t="str">
            <v>１７１</v>
          </cell>
          <cell r="N26" t="str">
            <v>田</v>
          </cell>
          <cell r="O26" t="str">
            <v>水田</v>
          </cell>
          <cell r="P26">
            <v>535</v>
          </cell>
          <cell r="Q26">
            <v>535</v>
          </cell>
          <cell r="T26" t="str">
            <v>個人</v>
          </cell>
          <cell r="U26" t="str">
            <v>角田　初男</v>
          </cell>
          <cell r="V26" t="str">
            <v>379-2143</v>
          </cell>
          <cell r="W26" t="str">
            <v>前橋市新堀町２１４－２</v>
          </cell>
          <cell r="X26" t="str">
            <v>027-265-3911</v>
          </cell>
          <cell r="Y26" t="str">
            <v/>
          </cell>
          <cell r="Z26">
            <v>44713</v>
          </cell>
          <cell r="AA26">
            <v>48365</v>
          </cell>
          <cell r="AB26">
            <v>9</v>
          </cell>
          <cell r="AC26" t="str">
            <v>一括方式</v>
          </cell>
          <cell r="AE26">
            <v>0</v>
          </cell>
          <cell r="AF26">
            <v>0</v>
          </cell>
          <cell r="AH26" t="str">
            <v/>
          </cell>
          <cell r="BB26" t="str">
            <v>2022</v>
          </cell>
          <cell r="BD26" t="str">
            <v/>
          </cell>
          <cell r="BE26" t="str">
            <v>農事組合法人　新堀　代表理事　田村　光弘</v>
          </cell>
          <cell r="BF26" t="str">
            <v>379-2143</v>
          </cell>
          <cell r="BG26" t="str">
            <v>前橋市新堀町２３４－５</v>
          </cell>
          <cell r="BH26" t="str">
            <v>027-265-1562</v>
          </cell>
          <cell r="BI26" t="str">
            <v/>
          </cell>
          <cell r="BJ26">
            <v>44713</v>
          </cell>
          <cell r="BK26">
            <v>48365</v>
          </cell>
          <cell r="BL26">
            <v>9</v>
          </cell>
          <cell r="BM26" t="str">
            <v/>
          </cell>
          <cell r="BN26">
            <v>0</v>
          </cell>
          <cell r="BO26">
            <v>0</v>
          </cell>
          <cell r="BP26" t="str">
            <v/>
          </cell>
        </row>
        <row r="27">
          <cell r="A27">
            <v>11</v>
          </cell>
          <cell r="B27">
            <v>1</v>
          </cell>
          <cell r="C27" t="str">
            <v>11-1</v>
          </cell>
          <cell r="D27">
            <v>7</v>
          </cell>
          <cell r="E27">
            <v>9</v>
          </cell>
          <cell r="F27" t="str">
            <v>7-9</v>
          </cell>
          <cell r="G27">
            <v>29</v>
          </cell>
          <cell r="I27" t="str">
            <v>前橋市</v>
          </cell>
          <cell r="J27" t="str">
            <v>前橋市</v>
          </cell>
          <cell r="K27" t="str">
            <v>新堀町</v>
          </cell>
          <cell r="L27" t="str">
            <v/>
          </cell>
          <cell r="M27" t="str">
            <v>３８３－１</v>
          </cell>
          <cell r="N27" t="str">
            <v>畑</v>
          </cell>
          <cell r="O27" t="str">
            <v>普通畑</v>
          </cell>
          <cell r="P27">
            <v>696</v>
          </cell>
          <cell r="Q27">
            <v>696</v>
          </cell>
          <cell r="T27" t="str">
            <v>個人</v>
          </cell>
          <cell r="U27" t="str">
            <v>角田　友洋</v>
          </cell>
          <cell r="V27" t="str">
            <v>379-2143</v>
          </cell>
          <cell r="W27" t="str">
            <v>前橋市新堀町２１４－２</v>
          </cell>
          <cell r="X27" t="str">
            <v>000-000-0000</v>
          </cell>
          <cell r="Y27" t="str">
            <v>080-5385-5021</v>
          </cell>
          <cell r="Z27">
            <v>44713</v>
          </cell>
          <cell r="AA27">
            <v>48365</v>
          </cell>
          <cell r="AB27">
            <v>9</v>
          </cell>
          <cell r="AC27" t="str">
            <v>一括方式</v>
          </cell>
          <cell r="AE27">
            <v>0</v>
          </cell>
          <cell r="AF27">
            <v>0</v>
          </cell>
          <cell r="AH27" t="str">
            <v/>
          </cell>
          <cell r="BB27" t="str">
            <v>2022</v>
          </cell>
          <cell r="BD27" t="str">
            <v/>
          </cell>
          <cell r="BE27" t="str">
            <v>農事組合法人　新堀　代表理事　田村　光弘</v>
          </cell>
          <cell r="BF27" t="str">
            <v>379-2143</v>
          </cell>
          <cell r="BG27" t="str">
            <v>前橋市新堀町２３４－５</v>
          </cell>
          <cell r="BH27" t="str">
            <v>027-265-1562</v>
          </cell>
          <cell r="BI27" t="str">
            <v/>
          </cell>
          <cell r="BJ27">
            <v>44713</v>
          </cell>
          <cell r="BK27">
            <v>48365</v>
          </cell>
          <cell r="BL27">
            <v>9</v>
          </cell>
          <cell r="BM27" t="str">
            <v/>
          </cell>
          <cell r="BN27">
            <v>0</v>
          </cell>
          <cell r="BO27">
            <v>0</v>
          </cell>
          <cell r="BP27" t="str">
            <v/>
          </cell>
        </row>
        <row r="28">
          <cell r="A28">
            <v>12</v>
          </cell>
          <cell r="B28">
            <v>1</v>
          </cell>
          <cell r="C28" t="str">
            <v>12-1</v>
          </cell>
          <cell r="D28">
            <v>7</v>
          </cell>
          <cell r="E28">
            <v>10</v>
          </cell>
          <cell r="F28" t="str">
            <v>7-10</v>
          </cell>
          <cell r="G28">
            <v>30</v>
          </cell>
          <cell r="I28" t="str">
            <v>前橋市</v>
          </cell>
          <cell r="J28" t="str">
            <v>前橋市</v>
          </cell>
          <cell r="K28" t="str">
            <v>房丸町</v>
          </cell>
          <cell r="L28" t="str">
            <v/>
          </cell>
          <cell r="M28" t="str">
            <v>１７７</v>
          </cell>
          <cell r="N28" t="str">
            <v>田</v>
          </cell>
          <cell r="O28" t="str">
            <v>水田</v>
          </cell>
          <cell r="P28">
            <v>2939</v>
          </cell>
          <cell r="Q28">
            <v>2939</v>
          </cell>
          <cell r="T28" t="str">
            <v>個人</v>
          </cell>
          <cell r="U28" t="str">
            <v>鎌田　千鶴</v>
          </cell>
          <cell r="V28" t="str">
            <v>375-0024</v>
          </cell>
          <cell r="W28" t="str">
            <v>藤岡市藤岡甲４５６</v>
          </cell>
          <cell r="X28" t="str">
            <v>0274-24-1541</v>
          </cell>
          <cell r="Y28" t="str">
            <v/>
          </cell>
          <cell r="Z28">
            <v>44713</v>
          </cell>
          <cell r="AA28">
            <v>48365</v>
          </cell>
          <cell r="AB28">
            <v>9</v>
          </cell>
          <cell r="AC28" t="str">
            <v>一括方式</v>
          </cell>
          <cell r="AE28">
            <v>0</v>
          </cell>
          <cell r="AF28">
            <v>0</v>
          </cell>
          <cell r="AH28" t="str">
            <v/>
          </cell>
          <cell r="BB28" t="str">
            <v>2022</v>
          </cell>
          <cell r="BD28" t="str">
            <v/>
          </cell>
          <cell r="BE28" t="str">
            <v>農事組合法人　新堀　代表理事　田村　光弘</v>
          </cell>
          <cell r="BF28" t="str">
            <v>379-2143</v>
          </cell>
          <cell r="BG28" t="str">
            <v>前橋市新堀町２３４－５</v>
          </cell>
          <cell r="BH28" t="str">
            <v>027-265-1562</v>
          </cell>
          <cell r="BI28" t="str">
            <v/>
          </cell>
          <cell r="BJ28">
            <v>44713</v>
          </cell>
          <cell r="BK28">
            <v>48365</v>
          </cell>
          <cell r="BL28">
            <v>9</v>
          </cell>
          <cell r="BM28" t="str">
            <v/>
          </cell>
          <cell r="BN28">
            <v>0</v>
          </cell>
          <cell r="BO28">
            <v>0</v>
          </cell>
          <cell r="BP28" t="str">
            <v/>
          </cell>
        </row>
        <row r="29">
          <cell r="A29">
            <v>13</v>
          </cell>
          <cell r="B29">
            <v>1</v>
          </cell>
          <cell r="C29" t="str">
            <v>13-1</v>
          </cell>
          <cell r="D29">
            <v>8</v>
          </cell>
          <cell r="E29">
            <v>1</v>
          </cell>
          <cell r="F29" t="str">
            <v>8-1</v>
          </cell>
          <cell r="G29">
            <v>31</v>
          </cell>
          <cell r="I29" t="str">
            <v>前橋市</v>
          </cell>
          <cell r="J29" t="str">
            <v>前橋市</v>
          </cell>
          <cell r="K29" t="str">
            <v>上佐鳥町</v>
          </cell>
          <cell r="L29" t="str">
            <v/>
          </cell>
          <cell r="M29" t="str">
            <v>５９１－２</v>
          </cell>
          <cell r="N29" t="str">
            <v>田</v>
          </cell>
          <cell r="O29" t="str">
            <v>水田</v>
          </cell>
          <cell r="P29">
            <v>3034</v>
          </cell>
          <cell r="Q29">
            <v>3034</v>
          </cell>
          <cell r="T29" t="str">
            <v>個人</v>
          </cell>
          <cell r="U29" t="str">
            <v>関口　潔</v>
          </cell>
          <cell r="V29" t="str">
            <v>371-0817</v>
          </cell>
          <cell r="W29" t="str">
            <v>前橋市橳島町９２</v>
          </cell>
          <cell r="X29" t="str">
            <v>027-265-1322</v>
          </cell>
          <cell r="Y29" t="str">
            <v/>
          </cell>
          <cell r="Z29">
            <v>44713</v>
          </cell>
          <cell r="AA29">
            <v>46538</v>
          </cell>
          <cell r="AB29">
            <v>4</v>
          </cell>
          <cell r="AC29" t="str">
            <v>一括方式</v>
          </cell>
          <cell r="AE29">
            <v>8000</v>
          </cell>
          <cell r="AF29">
            <v>24272</v>
          </cell>
          <cell r="AH29" t="str">
            <v/>
          </cell>
          <cell r="BB29" t="str">
            <v>2022</v>
          </cell>
          <cell r="BD29" t="str">
            <v>農地所有適格法人</v>
          </cell>
          <cell r="BE29" t="str">
            <v>有限会社　ヤバタファーム　代表取締役　矢端　幹男</v>
          </cell>
          <cell r="BF29" t="str">
            <v>371-0813</v>
          </cell>
          <cell r="BG29" t="str">
            <v>前橋市後閑町３５２－２</v>
          </cell>
          <cell r="BH29" t="str">
            <v>027-265-1315</v>
          </cell>
          <cell r="BI29" t="str">
            <v/>
          </cell>
          <cell r="BJ29">
            <v>44713</v>
          </cell>
          <cell r="BK29">
            <v>46538</v>
          </cell>
          <cell r="BL29">
            <v>4</v>
          </cell>
          <cell r="BM29" t="str">
            <v/>
          </cell>
          <cell r="BN29">
            <v>8000</v>
          </cell>
          <cell r="BO29">
            <v>24272</v>
          </cell>
          <cell r="BP29" t="str">
            <v/>
          </cell>
        </row>
        <row r="30">
          <cell r="A30">
            <v>14</v>
          </cell>
          <cell r="B30">
            <v>1</v>
          </cell>
          <cell r="C30" t="str">
            <v>14-1</v>
          </cell>
          <cell r="D30">
            <v>9</v>
          </cell>
          <cell r="E30">
            <v>1</v>
          </cell>
          <cell r="F30" t="str">
            <v>9-1</v>
          </cell>
          <cell r="G30">
            <v>32</v>
          </cell>
          <cell r="I30" t="str">
            <v>前橋市</v>
          </cell>
          <cell r="J30" t="str">
            <v>前橋市</v>
          </cell>
          <cell r="K30" t="str">
            <v>小屋原町</v>
          </cell>
          <cell r="L30" t="str">
            <v/>
          </cell>
          <cell r="M30" t="str">
            <v>５８０</v>
          </cell>
          <cell r="N30" t="str">
            <v>田</v>
          </cell>
          <cell r="O30" t="str">
            <v>水田</v>
          </cell>
          <cell r="P30">
            <v>2869</v>
          </cell>
          <cell r="Q30">
            <v>2869</v>
          </cell>
          <cell r="T30" t="str">
            <v>個人</v>
          </cell>
          <cell r="U30" t="str">
            <v>亀井　孝雄</v>
          </cell>
          <cell r="V30" t="str">
            <v>366-0034</v>
          </cell>
          <cell r="W30" t="str">
            <v>埼玉県深谷市常盤町５５－７９</v>
          </cell>
          <cell r="X30" t="str">
            <v>048-574-4819</v>
          </cell>
          <cell r="Y30" t="str">
            <v/>
          </cell>
          <cell r="Z30">
            <v>44713</v>
          </cell>
          <cell r="AA30">
            <v>48365</v>
          </cell>
          <cell r="AB30">
            <v>10</v>
          </cell>
          <cell r="AC30" t="str">
            <v>一括方式</v>
          </cell>
          <cell r="AE30">
            <v>0</v>
          </cell>
          <cell r="AF30">
            <v>0</v>
          </cell>
          <cell r="AH30" t="str">
            <v/>
          </cell>
          <cell r="BB30" t="str">
            <v>2022</v>
          </cell>
          <cell r="BD30" t="str">
            <v>個人</v>
          </cell>
          <cell r="BE30" t="str">
            <v>井野　徹</v>
          </cell>
          <cell r="BF30" t="str">
            <v>379-2121</v>
          </cell>
          <cell r="BG30" t="str">
            <v>前橋市小屋原町８０９－２</v>
          </cell>
          <cell r="BH30" t="str">
            <v>027-266-6676</v>
          </cell>
          <cell r="BI30" t="str">
            <v/>
          </cell>
          <cell r="BJ30">
            <v>44713</v>
          </cell>
          <cell r="BK30">
            <v>48365</v>
          </cell>
          <cell r="BL30">
            <v>10</v>
          </cell>
          <cell r="BM30" t="str">
            <v/>
          </cell>
          <cell r="BN30">
            <v>0</v>
          </cell>
          <cell r="BO30">
            <v>0</v>
          </cell>
          <cell r="BP30" t="str">
            <v/>
          </cell>
        </row>
        <row r="31">
          <cell r="A31">
            <v>14</v>
          </cell>
          <cell r="B31">
            <v>2</v>
          </cell>
          <cell r="C31" t="str">
            <v>14-2</v>
          </cell>
          <cell r="D31">
            <v>9</v>
          </cell>
          <cell r="E31">
            <v>2</v>
          </cell>
          <cell r="F31" t="str">
            <v>9-2</v>
          </cell>
          <cell r="G31">
            <v>33</v>
          </cell>
          <cell r="I31" t="str">
            <v>前橋市</v>
          </cell>
          <cell r="J31" t="str">
            <v>前橋市</v>
          </cell>
          <cell r="K31" t="str">
            <v>小屋原町</v>
          </cell>
          <cell r="L31" t="str">
            <v/>
          </cell>
          <cell r="M31" t="str">
            <v>５８１－１</v>
          </cell>
          <cell r="N31" t="str">
            <v>田</v>
          </cell>
          <cell r="O31" t="str">
            <v>水田</v>
          </cell>
          <cell r="P31">
            <v>2755</v>
          </cell>
          <cell r="Q31">
            <v>2755</v>
          </cell>
          <cell r="T31" t="str">
            <v>個人</v>
          </cell>
          <cell r="U31" t="str">
            <v>亀井　孝雄</v>
          </cell>
          <cell r="V31" t="str">
            <v>366-0034</v>
          </cell>
          <cell r="W31" t="str">
            <v>埼玉県深谷市常盤町５５－７９</v>
          </cell>
          <cell r="X31" t="str">
            <v>048-574-4819</v>
          </cell>
          <cell r="Y31" t="str">
            <v/>
          </cell>
          <cell r="Z31">
            <v>44713</v>
          </cell>
          <cell r="AA31">
            <v>48365</v>
          </cell>
          <cell r="AB31">
            <v>10</v>
          </cell>
          <cell r="AC31" t="str">
            <v>一括方式</v>
          </cell>
          <cell r="AE31">
            <v>0</v>
          </cell>
          <cell r="AF31">
            <v>0</v>
          </cell>
          <cell r="AH31" t="str">
            <v/>
          </cell>
          <cell r="BB31" t="str">
            <v>2022</v>
          </cell>
          <cell r="BD31" t="str">
            <v>個人</v>
          </cell>
          <cell r="BE31" t="str">
            <v>井野　徹</v>
          </cell>
          <cell r="BF31" t="str">
            <v>379-2121</v>
          </cell>
          <cell r="BG31" t="str">
            <v>前橋市小屋原町８０９－２</v>
          </cell>
          <cell r="BH31" t="str">
            <v>027-266-6676</v>
          </cell>
          <cell r="BI31" t="str">
            <v/>
          </cell>
          <cell r="BJ31">
            <v>44713</v>
          </cell>
          <cell r="BK31">
            <v>48365</v>
          </cell>
          <cell r="BL31">
            <v>10</v>
          </cell>
          <cell r="BM31" t="str">
            <v/>
          </cell>
          <cell r="BN31">
            <v>0</v>
          </cell>
          <cell r="BO31">
            <v>0</v>
          </cell>
          <cell r="BP31" t="str">
            <v/>
          </cell>
        </row>
        <row r="32">
          <cell r="A32">
            <v>15</v>
          </cell>
          <cell r="B32">
            <v>1</v>
          </cell>
          <cell r="C32" t="str">
            <v>15-1</v>
          </cell>
          <cell r="D32">
            <v>10</v>
          </cell>
          <cell r="E32">
            <v>1</v>
          </cell>
          <cell r="F32" t="str">
            <v>10-1</v>
          </cell>
          <cell r="G32">
            <v>34</v>
          </cell>
          <cell r="I32" t="str">
            <v>前橋市</v>
          </cell>
          <cell r="J32" t="str">
            <v>前橋市</v>
          </cell>
          <cell r="K32" t="str">
            <v>横沢町</v>
          </cell>
          <cell r="L32" t="str">
            <v/>
          </cell>
          <cell r="M32" t="str">
            <v>１７９－６</v>
          </cell>
          <cell r="N32" t="str">
            <v>畑</v>
          </cell>
          <cell r="O32" t="str">
            <v>普通畑</v>
          </cell>
          <cell r="P32">
            <v>1006</v>
          </cell>
          <cell r="Q32">
            <v>1006</v>
          </cell>
          <cell r="T32" t="str">
            <v>個人</v>
          </cell>
          <cell r="U32" t="str">
            <v>吉井　昇</v>
          </cell>
          <cell r="V32" t="str">
            <v>371-0811</v>
          </cell>
          <cell r="W32" t="str">
            <v>前橋市朝倉町３－９－１６</v>
          </cell>
          <cell r="X32" t="str">
            <v>000-000-0000</v>
          </cell>
          <cell r="Y32" t="str">
            <v>080-5438-3521</v>
          </cell>
          <cell r="Z32">
            <v>44713</v>
          </cell>
          <cell r="AA32">
            <v>46538</v>
          </cell>
          <cell r="AB32">
            <v>5</v>
          </cell>
          <cell r="AC32" t="str">
            <v>一括方式</v>
          </cell>
          <cell r="AE32">
            <v>10000</v>
          </cell>
          <cell r="AF32">
            <v>10060</v>
          </cell>
          <cell r="AH32" t="str">
            <v/>
          </cell>
          <cell r="BB32" t="str">
            <v>2022</v>
          </cell>
          <cell r="BD32" t="str">
            <v>個人</v>
          </cell>
          <cell r="BE32" t="str">
            <v>中屋　智博</v>
          </cell>
          <cell r="BF32" t="str">
            <v>371-0221</v>
          </cell>
          <cell r="BG32" t="str">
            <v>前橋市樋越町２４５－２　ＭＯＲＩハイツ大胡　Ａ－１０３</v>
          </cell>
          <cell r="BH32" t="str">
            <v>000-000-0000</v>
          </cell>
          <cell r="BI32" t="str">
            <v>090-8342-0970</v>
          </cell>
          <cell r="BJ32">
            <v>44713</v>
          </cell>
          <cell r="BK32">
            <v>46538</v>
          </cell>
          <cell r="BL32">
            <v>5</v>
          </cell>
          <cell r="BM32" t="str">
            <v/>
          </cell>
          <cell r="BN32">
            <v>10000</v>
          </cell>
          <cell r="BO32">
            <v>10060</v>
          </cell>
          <cell r="BP32" t="str">
            <v/>
          </cell>
        </row>
        <row r="33">
          <cell r="A33">
            <v>16</v>
          </cell>
          <cell r="B33">
            <v>1</v>
          </cell>
          <cell r="C33" t="str">
            <v>16-1</v>
          </cell>
          <cell r="D33">
            <v>11</v>
          </cell>
          <cell r="E33">
            <v>1</v>
          </cell>
          <cell r="F33" t="str">
            <v>11-1</v>
          </cell>
          <cell r="G33">
            <v>35</v>
          </cell>
          <cell r="I33" t="str">
            <v>前橋市</v>
          </cell>
          <cell r="J33" t="str">
            <v>前橋市</v>
          </cell>
          <cell r="K33" t="str">
            <v>下沖町</v>
          </cell>
          <cell r="L33" t="str">
            <v/>
          </cell>
          <cell r="M33" t="str">
            <v>２２</v>
          </cell>
          <cell r="N33" t="str">
            <v>田</v>
          </cell>
          <cell r="O33" t="str">
            <v>水田</v>
          </cell>
          <cell r="P33">
            <v>2892</v>
          </cell>
          <cell r="Q33">
            <v>2892</v>
          </cell>
          <cell r="T33" t="str">
            <v>個人</v>
          </cell>
          <cell r="U33" t="str">
            <v>吉田　馨</v>
          </cell>
          <cell r="V33" t="str">
            <v>371-0011</v>
          </cell>
          <cell r="W33" t="str">
            <v>前橋市下沖町１１</v>
          </cell>
          <cell r="X33" t="str">
            <v>027-232-9803</v>
          </cell>
          <cell r="Y33" t="str">
            <v/>
          </cell>
          <cell r="Z33">
            <v>44713</v>
          </cell>
          <cell r="AA33">
            <v>48365</v>
          </cell>
          <cell r="AB33">
            <v>10</v>
          </cell>
          <cell r="AC33" t="str">
            <v>一括方式</v>
          </cell>
          <cell r="AE33">
            <v>0</v>
          </cell>
          <cell r="AF33">
            <v>0</v>
          </cell>
          <cell r="AH33" t="str">
            <v/>
          </cell>
          <cell r="BB33" t="str">
            <v>2022</v>
          </cell>
          <cell r="BD33" t="str">
            <v>個人</v>
          </cell>
          <cell r="BE33" t="str">
            <v>居村　有一</v>
          </cell>
          <cell r="BF33" t="str">
            <v>371-0011</v>
          </cell>
          <cell r="BG33" t="str">
            <v>前橋市下沖町１８</v>
          </cell>
          <cell r="BH33" t="str">
            <v>000-000-0000</v>
          </cell>
          <cell r="BI33" t="str">
            <v>080-4805-2001</v>
          </cell>
          <cell r="BJ33">
            <v>44713</v>
          </cell>
          <cell r="BK33">
            <v>48365</v>
          </cell>
          <cell r="BL33">
            <v>10</v>
          </cell>
          <cell r="BM33" t="str">
            <v/>
          </cell>
          <cell r="BN33">
            <v>0</v>
          </cell>
          <cell r="BO33">
            <v>0</v>
          </cell>
          <cell r="BP33" t="str">
            <v/>
          </cell>
        </row>
        <row r="34">
          <cell r="A34">
            <v>17</v>
          </cell>
          <cell r="B34">
            <v>1</v>
          </cell>
          <cell r="C34" t="str">
            <v>17-1</v>
          </cell>
          <cell r="D34">
            <v>12</v>
          </cell>
          <cell r="E34">
            <v>1</v>
          </cell>
          <cell r="F34" t="str">
            <v>12-1</v>
          </cell>
          <cell r="G34">
            <v>36</v>
          </cell>
          <cell r="I34" t="str">
            <v>前橋市</v>
          </cell>
          <cell r="J34" t="str">
            <v>前橋市</v>
          </cell>
          <cell r="K34" t="str">
            <v>新堀町</v>
          </cell>
          <cell r="L34" t="str">
            <v/>
          </cell>
          <cell r="M34" t="str">
            <v>１４７－１</v>
          </cell>
          <cell r="N34" t="str">
            <v>田</v>
          </cell>
          <cell r="O34" t="str">
            <v>水田</v>
          </cell>
          <cell r="P34">
            <v>812</v>
          </cell>
          <cell r="Q34">
            <v>812</v>
          </cell>
          <cell r="T34" t="str">
            <v>個人</v>
          </cell>
          <cell r="U34" t="str">
            <v>久保田　す江子</v>
          </cell>
          <cell r="V34" t="str">
            <v>379-2143</v>
          </cell>
          <cell r="W34" t="str">
            <v>前橋市新堀町２１９－２</v>
          </cell>
          <cell r="X34" t="str">
            <v>027-256-1668</v>
          </cell>
          <cell r="Y34" t="str">
            <v/>
          </cell>
          <cell r="Z34">
            <v>44713</v>
          </cell>
          <cell r="AA34">
            <v>48365</v>
          </cell>
          <cell r="AB34">
            <v>9</v>
          </cell>
          <cell r="AC34" t="str">
            <v>一括方式</v>
          </cell>
          <cell r="AE34">
            <v>0</v>
          </cell>
          <cell r="AF34">
            <v>0</v>
          </cell>
          <cell r="AH34" t="str">
            <v/>
          </cell>
          <cell r="BB34" t="str">
            <v>2022</v>
          </cell>
          <cell r="BD34" t="str">
            <v/>
          </cell>
          <cell r="BE34" t="str">
            <v>農事組合法人　新堀　代表理事　田村　光弘</v>
          </cell>
          <cell r="BF34" t="str">
            <v>379-2143</v>
          </cell>
          <cell r="BG34" t="str">
            <v>前橋市新堀町２３４－５</v>
          </cell>
          <cell r="BH34" t="str">
            <v>027-265-1562</v>
          </cell>
          <cell r="BI34" t="str">
            <v/>
          </cell>
          <cell r="BJ34">
            <v>44713</v>
          </cell>
          <cell r="BK34">
            <v>48365</v>
          </cell>
          <cell r="BL34">
            <v>9</v>
          </cell>
          <cell r="BM34" t="str">
            <v/>
          </cell>
          <cell r="BN34">
            <v>0</v>
          </cell>
          <cell r="BO34">
            <v>0</v>
          </cell>
          <cell r="BP34" t="str">
            <v/>
          </cell>
        </row>
        <row r="35">
          <cell r="A35">
            <v>17</v>
          </cell>
          <cell r="B35">
            <v>2</v>
          </cell>
          <cell r="C35" t="str">
            <v>17-2</v>
          </cell>
          <cell r="D35">
            <v>12</v>
          </cell>
          <cell r="E35">
            <v>2</v>
          </cell>
          <cell r="F35" t="str">
            <v>12-2</v>
          </cell>
          <cell r="G35">
            <v>37</v>
          </cell>
          <cell r="I35" t="str">
            <v>前橋市</v>
          </cell>
          <cell r="J35" t="str">
            <v>前橋市</v>
          </cell>
          <cell r="K35" t="str">
            <v>新堀町</v>
          </cell>
          <cell r="L35" t="str">
            <v/>
          </cell>
          <cell r="M35" t="str">
            <v>１７６－１</v>
          </cell>
          <cell r="N35" t="str">
            <v>田</v>
          </cell>
          <cell r="O35" t="str">
            <v>水田</v>
          </cell>
          <cell r="P35">
            <v>1848</v>
          </cell>
          <cell r="Q35">
            <v>1848</v>
          </cell>
          <cell r="T35" t="str">
            <v>個人</v>
          </cell>
          <cell r="U35" t="str">
            <v>久保田　す江子</v>
          </cell>
          <cell r="V35" t="str">
            <v>379-2143</v>
          </cell>
          <cell r="W35" t="str">
            <v>前橋市新堀町２１９－２</v>
          </cell>
          <cell r="X35" t="str">
            <v>027-256-1668</v>
          </cell>
          <cell r="Y35" t="str">
            <v/>
          </cell>
          <cell r="Z35">
            <v>44713</v>
          </cell>
          <cell r="AA35">
            <v>48365</v>
          </cell>
          <cell r="AB35">
            <v>9</v>
          </cell>
          <cell r="AC35" t="str">
            <v>一括方式</v>
          </cell>
          <cell r="AE35">
            <v>0</v>
          </cell>
          <cell r="AF35">
            <v>0</v>
          </cell>
          <cell r="AH35" t="str">
            <v/>
          </cell>
          <cell r="BB35" t="str">
            <v>2022</v>
          </cell>
          <cell r="BD35" t="str">
            <v/>
          </cell>
          <cell r="BE35" t="str">
            <v>農事組合法人　新堀　代表理事　田村　光弘</v>
          </cell>
          <cell r="BF35" t="str">
            <v>379-2143</v>
          </cell>
          <cell r="BG35" t="str">
            <v>前橋市新堀町２３４－５</v>
          </cell>
          <cell r="BH35" t="str">
            <v>027-265-1562</v>
          </cell>
          <cell r="BI35" t="str">
            <v/>
          </cell>
          <cell r="BJ35">
            <v>44713</v>
          </cell>
          <cell r="BK35">
            <v>48365</v>
          </cell>
          <cell r="BL35">
            <v>9</v>
          </cell>
          <cell r="BM35" t="str">
            <v/>
          </cell>
          <cell r="BN35">
            <v>0</v>
          </cell>
          <cell r="BO35">
            <v>0</v>
          </cell>
          <cell r="BP35" t="str">
            <v/>
          </cell>
        </row>
        <row r="36">
          <cell r="A36">
            <v>18</v>
          </cell>
          <cell r="B36">
            <v>1</v>
          </cell>
          <cell r="C36" t="str">
            <v>18-1</v>
          </cell>
          <cell r="D36">
            <v>12</v>
          </cell>
          <cell r="E36">
            <v>3</v>
          </cell>
          <cell r="F36" t="str">
            <v>12-3</v>
          </cell>
          <cell r="G36">
            <v>38</v>
          </cell>
          <cell r="I36" t="str">
            <v>前橋市</v>
          </cell>
          <cell r="J36" t="str">
            <v>前橋市</v>
          </cell>
          <cell r="K36" t="str">
            <v>新堀町</v>
          </cell>
          <cell r="L36" t="str">
            <v/>
          </cell>
          <cell r="M36" t="str">
            <v>１７２－１</v>
          </cell>
          <cell r="N36" t="str">
            <v>田</v>
          </cell>
          <cell r="O36" t="str">
            <v>水田</v>
          </cell>
          <cell r="P36">
            <v>1691</v>
          </cell>
          <cell r="Q36">
            <v>1691</v>
          </cell>
          <cell r="T36" t="str">
            <v>個人</v>
          </cell>
          <cell r="U36" t="str">
            <v>久保田　保</v>
          </cell>
          <cell r="V36" t="str">
            <v>379-2143</v>
          </cell>
          <cell r="W36" t="str">
            <v>前橋市新堀町４３３</v>
          </cell>
          <cell r="X36" t="str">
            <v>027-265-2546</v>
          </cell>
          <cell r="Y36" t="str">
            <v/>
          </cell>
          <cell r="Z36">
            <v>44713</v>
          </cell>
          <cell r="AA36">
            <v>48365</v>
          </cell>
          <cell r="AB36">
            <v>9</v>
          </cell>
          <cell r="AC36" t="str">
            <v>一括方式</v>
          </cell>
          <cell r="AE36">
            <v>0</v>
          </cell>
          <cell r="AF36">
            <v>0</v>
          </cell>
          <cell r="AH36" t="str">
            <v/>
          </cell>
          <cell r="BB36" t="str">
            <v>2022</v>
          </cell>
          <cell r="BD36" t="str">
            <v/>
          </cell>
          <cell r="BE36" t="str">
            <v>農事組合法人　新堀　代表理事　田村　光弘</v>
          </cell>
          <cell r="BF36" t="str">
            <v>379-2143</v>
          </cell>
          <cell r="BG36" t="str">
            <v>前橋市新堀町２３４－５</v>
          </cell>
          <cell r="BH36" t="str">
            <v>027-265-1562</v>
          </cell>
          <cell r="BI36" t="str">
            <v/>
          </cell>
          <cell r="BJ36">
            <v>44713</v>
          </cell>
          <cell r="BK36">
            <v>48365</v>
          </cell>
          <cell r="BL36">
            <v>9</v>
          </cell>
          <cell r="BM36" t="str">
            <v/>
          </cell>
          <cell r="BN36">
            <v>0</v>
          </cell>
          <cell r="BO36">
            <v>0</v>
          </cell>
          <cell r="BP36" t="str">
            <v/>
          </cell>
        </row>
        <row r="37">
          <cell r="A37">
            <v>19</v>
          </cell>
          <cell r="B37">
            <v>1</v>
          </cell>
          <cell r="C37" t="str">
            <v>19-1</v>
          </cell>
          <cell r="D37">
            <v>12</v>
          </cell>
          <cell r="E37">
            <v>4</v>
          </cell>
          <cell r="F37" t="str">
            <v>12-4</v>
          </cell>
          <cell r="G37">
            <v>39</v>
          </cell>
          <cell r="I37" t="str">
            <v>前橋市</v>
          </cell>
          <cell r="J37" t="str">
            <v>前橋市</v>
          </cell>
          <cell r="K37" t="str">
            <v>新堀町</v>
          </cell>
          <cell r="L37" t="str">
            <v/>
          </cell>
          <cell r="M37" t="str">
            <v>１７４－１</v>
          </cell>
          <cell r="N37" t="str">
            <v>田</v>
          </cell>
          <cell r="O37" t="str">
            <v>水田</v>
          </cell>
          <cell r="P37">
            <v>2248</v>
          </cell>
          <cell r="Q37">
            <v>2248</v>
          </cell>
          <cell r="T37" t="str">
            <v>個人</v>
          </cell>
          <cell r="U37" t="str">
            <v>久保田　邦次</v>
          </cell>
          <cell r="V37" t="str">
            <v>379-2143</v>
          </cell>
          <cell r="W37" t="str">
            <v>前橋市新堀町３３４</v>
          </cell>
          <cell r="X37" t="str">
            <v>027-265-1488</v>
          </cell>
          <cell r="Y37" t="str">
            <v/>
          </cell>
          <cell r="Z37">
            <v>44713</v>
          </cell>
          <cell r="AA37">
            <v>48365</v>
          </cell>
          <cell r="AB37">
            <v>9</v>
          </cell>
          <cell r="AC37" t="str">
            <v>一括方式</v>
          </cell>
          <cell r="AE37">
            <v>0</v>
          </cell>
          <cell r="AF37">
            <v>0</v>
          </cell>
          <cell r="AH37" t="str">
            <v/>
          </cell>
          <cell r="BB37" t="str">
            <v>2022</v>
          </cell>
          <cell r="BD37" t="str">
            <v/>
          </cell>
          <cell r="BE37" t="str">
            <v>農事組合法人　新堀　代表理事　田村　光弘</v>
          </cell>
          <cell r="BF37" t="str">
            <v>379-2143</v>
          </cell>
          <cell r="BG37" t="str">
            <v>前橋市新堀町２３４－５</v>
          </cell>
          <cell r="BH37" t="str">
            <v>027-265-1562</v>
          </cell>
          <cell r="BI37" t="str">
            <v/>
          </cell>
          <cell r="BJ37">
            <v>44713</v>
          </cell>
          <cell r="BK37">
            <v>48365</v>
          </cell>
          <cell r="BL37">
            <v>9</v>
          </cell>
          <cell r="BM37" t="str">
            <v/>
          </cell>
          <cell r="BN37">
            <v>0</v>
          </cell>
          <cell r="BO37">
            <v>0</v>
          </cell>
          <cell r="BP37" t="str">
            <v/>
          </cell>
        </row>
        <row r="38">
          <cell r="A38">
            <v>20</v>
          </cell>
          <cell r="B38">
            <v>1</v>
          </cell>
          <cell r="C38" t="str">
            <v>20-1</v>
          </cell>
          <cell r="D38">
            <v>12</v>
          </cell>
          <cell r="E38">
            <v>5</v>
          </cell>
          <cell r="F38" t="str">
            <v>12-5</v>
          </cell>
          <cell r="G38">
            <v>40</v>
          </cell>
          <cell r="I38" t="str">
            <v>前橋市</v>
          </cell>
          <cell r="J38" t="str">
            <v>前橋市</v>
          </cell>
          <cell r="K38" t="str">
            <v>新堀町</v>
          </cell>
          <cell r="L38" t="str">
            <v/>
          </cell>
          <cell r="M38" t="str">
            <v>１５１</v>
          </cell>
          <cell r="N38" t="str">
            <v>田</v>
          </cell>
          <cell r="O38" t="str">
            <v>水田</v>
          </cell>
          <cell r="P38">
            <v>3032</v>
          </cell>
          <cell r="Q38">
            <v>3032</v>
          </cell>
          <cell r="T38" t="str">
            <v>個人</v>
          </cell>
          <cell r="U38" t="str">
            <v>久保田　和秀</v>
          </cell>
          <cell r="V38" t="str">
            <v>379-2143</v>
          </cell>
          <cell r="W38" t="str">
            <v>前橋市新堀町３３１</v>
          </cell>
          <cell r="X38" t="str">
            <v>027-265-0281</v>
          </cell>
          <cell r="Y38" t="str">
            <v/>
          </cell>
          <cell r="Z38">
            <v>44713</v>
          </cell>
          <cell r="AA38">
            <v>48365</v>
          </cell>
          <cell r="AB38">
            <v>9</v>
          </cell>
          <cell r="AC38" t="str">
            <v>一括方式</v>
          </cell>
          <cell r="AE38">
            <v>0</v>
          </cell>
          <cell r="AF38">
            <v>0</v>
          </cell>
          <cell r="AH38" t="str">
            <v/>
          </cell>
          <cell r="BB38" t="str">
            <v>2022</v>
          </cell>
          <cell r="BD38" t="str">
            <v/>
          </cell>
          <cell r="BE38" t="str">
            <v>農事組合法人　新堀　代表理事　田村　光弘</v>
          </cell>
          <cell r="BF38" t="str">
            <v>379-2143</v>
          </cell>
          <cell r="BG38" t="str">
            <v>前橋市新堀町２３４－５</v>
          </cell>
          <cell r="BH38" t="str">
            <v>027-265-1562</v>
          </cell>
          <cell r="BI38" t="str">
            <v/>
          </cell>
          <cell r="BJ38">
            <v>44713</v>
          </cell>
          <cell r="BK38">
            <v>48365</v>
          </cell>
          <cell r="BL38">
            <v>9</v>
          </cell>
          <cell r="BM38" t="str">
            <v/>
          </cell>
          <cell r="BN38">
            <v>0</v>
          </cell>
          <cell r="BO38">
            <v>0</v>
          </cell>
          <cell r="BP38" t="str">
            <v/>
          </cell>
        </row>
        <row r="39">
          <cell r="A39">
            <v>21</v>
          </cell>
          <cell r="B39">
            <v>1</v>
          </cell>
          <cell r="C39" t="str">
            <v>21-1</v>
          </cell>
          <cell r="D39">
            <v>12</v>
          </cell>
          <cell r="E39">
            <v>6</v>
          </cell>
          <cell r="F39" t="str">
            <v>12-6</v>
          </cell>
          <cell r="G39">
            <v>41</v>
          </cell>
          <cell r="I39" t="str">
            <v>前橋市</v>
          </cell>
          <cell r="J39" t="str">
            <v>前橋市</v>
          </cell>
          <cell r="K39" t="str">
            <v>新堀町</v>
          </cell>
          <cell r="L39" t="str">
            <v/>
          </cell>
          <cell r="M39" t="str">
            <v>１８３－１</v>
          </cell>
          <cell r="N39" t="str">
            <v>田</v>
          </cell>
          <cell r="O39" t="str">
            <v>水田</v>
          </cell>
          <cell r="P39">
            <v>2162</v>
          </cell>
          <cell r="Q39">
            <v>2162</v>
          </cell>
          <cell r="T39" t="str">
            <v>個人</v>
          </cell>
          <cell r="U39" t="str">
            <v>宮下　義彦</v>
          </cell>
          <cell r="V39" t="str">
            <v>379-2143</v>
          </cell>
          <cell r="W39" t="str">
            <v>前橋市新堀町１９２</v>
          </cell>
          <cell r="X39" t="str">
            <v>027-265-0748</v>
          </cell>
          <cell r="Y39" t="str">
            <v/>
          </cell>
          <cell r="Z39">
            <v>44713</v>
          </cell>
          <cell r="AA39">
            <v>48365</v>
          </cell>
          <cell r="AB39">
            <v>9</v>
          </cell>
          <cell r="AC39" t="str">
            <v>一括方式</v>
          </cell>
          <cell r="AE39">
            <v>0</v>
          </cell>
          <cell r="AF39">
            <v>0</v>
          </cell>
          <cell r="AH39" t="str">
            <v/>
          </cell>
          <cell r="BB39" t="str">
            <v>2022</v>
          </cell>
          <cell r="BD39" t="str">
            <v/>
          </cell>
          <cell r="BE39" t="str">
            <v>農事組合法人　新堀　代表理事　田村　光弘</v>
          </cell>
          <cell r="BF39" t="str">
            <v>379-2143</v>
          </cell>
          <cell r="BG39" t="str">
            <v>前橋市新堀町２３４－５</v>
          </cell>
          <cell r="BH39" t="str">
            <v>027-265-1562</v>
          </cell>
          <cell r="BI39" t="str">
            <v/>
          </cell>
          <cell r="BJ39">
            <v>44713</v>
          </cell>
          <cell r="BK39">
            <v>48365</v>
          </cell>
          <cell r="BL39">
            <v>9</v>
          </cell>
          <cell r="BM39" t="str">
            <v/>
          </cell>
          <cell r="BN39">
            <v>0</v>
          </cell>
          <cell r="BO39">
            <v>0</v>
          </cell>
          <cell r="BP39" t="str">
            <v/>
          </cell>
        </row>
        <row r="40">
          <cell r="A40">
            <v>22</v>
          </cell>
          <cell r="B40">
            <v>1</v>
          </cell>
          <cell r="C40" t="str">
            <v>22-1</v>
          </cell>
          <cell r="D40">
            <v>13</v>
          </cell>
          <cell r="E40">
            <v>1</v>
          </cell>
          <cell r="F40" t="str">
            <v>13-1</v>
          </cell>
          <cell r="G40">
            <v>42</v>
          </cell>
          <cell r="I40" t="str">
            <v>前橋市</v>
          </cell>
          <cell r="J40" t="str">
            <v>前橋市</v>
          </cell>
          <cell r="K40" t="str">
            <v>大前田町</v>
          </cell>
          <cell r="L40" t="str">
            <v/>
          </cell>
          <cell r="M40" t="str">
            <v>１０２３</v>
          </cell>
          <cell r="N40" t="str">
            <v>田</v>
          </cell>
          <cell r="O40" t="str">
            <v>水田</v>
          </cell>
          <cell r="P40">
            <v>2474</v>
          </cell>
          <cell r="Q40">
            <v>2474</v>
          </cell>
          <cell r="T40" t="str">
            <v>個人</v>
          </cell>
          <cell r="U40" t="str">
            <v>宮田　勇</v>
          </cell>
          <cell r="V40" t="str">
            <v>371-0243</v>
          </cell>
          <cell r="W40" t="str">
            <v>前橋市大前田町９５３－１</v>
          </cell>
          <cell r="X40" t="str">
            <v>027-283-4424</v>
          </cell>
          <cell r="Y40" t="str">
            <v/>
          </cell>
          <cell r="Z40">
            <v>44713</v>
          </cell>
          <cell r="AA40">
            <v>48365</v>
          </cell>
          <cell r="AB40">
            <v>10</v>
          </cell>
          <cell r="AC40" t="str">
            <v>一括方式</v>
          </cell>
          <cell r="AE40">
            <v>0</v>
          </cell>
          <cell r="AF40">
            <v>0</v>
          </cell>
          <cell r="AH40" t="str">
            <v/>
          </cell>
          <cell r="BB40" t="str">
            <v>2022</v>
          </cell>
          <cell r="BD40" t="str">
            <v>農地所有適格法人</v>
          </cell>
          <cell r="BE40" t="str">
            <v>農事組合法人　宮城東部　代表理事組合長　磯田　道則</v>
          </cell>
          <cell r="BF40" t="str">
            <v>371-0243</v>
          </cell>
          <cell r="BG40" t="str">
            <v>前橋市大前田町乙４５８</v>
          </cell>
          <cell r="BH40" t="str">
            <v>027-283-6731</v>
          </cell>
          <cell r="BI40" t="str">
            <v/>
          </cell>
          <cell r="BJ40">
            <v>44713</v>
          </cell>
          <cell r="BK40">
            <v>48365</v>
          </cell>
          <cell r="BL40">
            <v>10</v>
          </cell>
          <cell r="BM40" t="str">
            <v/>
          </cell>
          <cell r="BN40">
            <v>0</v>
          </cell>
          <cell r="BO40">
            <v>0</v>
          </cell>
          <cell r="BP40" t="str">
            <v/>
          </cell>
        </row>
        <row r="41">
          <cell r="A41">
            <v>23</v>
          </cell>
          <cell r="B41">
            <v>1</v>
          </cell>
          <cell r="C41" t="str">
            <v>23-1</v>
          </cell>
          <cell r="D41">
            <v>14</v>
          </cell>
          <cell r="E41">
            <v>1</v>
          </cell>
          <cell r="F41" t="str">
            <v>14-1</v>
          </cell>
          <cell r="G41">
            <v>43</v>
          </cell>
          <cell r="I41" t="str">
            <v>前橋市</v>
          </cell>
          <cell r="J41" t="str">
            <v>前橋市</v>
          </cell>
          <cell r="K41" t="str">
            <v>粕川町月田</v>
          </cell>
          <cell r="L41" t="str">
            <v/>
          </cell>
          <cell r="M41" t="str">
            <v>９５０－１</v>
          </cell>
          <cell r="N41" t="str">
            <v>田</v>
          </cell>
          <cell r="O41" t="str">
            <v>水田</v>
          </cell>
          <cell r="P41">
            <v>1593</v>
          </cell>
          <cell r="Q41">
            <v>1593</v>
          </cell>
          <cell r="T41" t="str">
            <v>個人</v>
          </cell>
          <cell r="U41" t="str">
            <v>金井　将人</v>
          </cell>
          <cell r="V41" t="str">
            <v>136-0071</v>
          </cell>
          <cell r="W41" t="str">
            <v>東京都江東区亀戸６－６３－１３　ニューシティアパートメンツ亀戸６１０</v>
          </cell>
          <cell r="X41" t="str">
            <v>03-6807-0539</v>
          </cell>
          <cell r="Y41" t="str">
            <v>090-2481-3901</v>
          </cell>
          <cell r="Z41">
            <v>44713</v>
          </cell>
          <cell r="AA41">
            <v>48365</v>
          </cell>
          <cell r="AB41">
            <v>10</v>
          </cell>
          <cell r="AC41" t="str">
            <v>一括方式</v>
          </cell>
          <cell r="AE41">
            <v>8000</v>
          </cell>
          <cell r="AF41">
            <v>12744</v>
          </cell>
          <cell r="AH41" t="str">
            <v/>
          </cell>
          <cell r="BB41" t="str">
            <v>2022</v>
          </cell>
          <cell r="BD41" t="str">
            <v>農地所有適格法人</v>
          </cell>
          <cell r="BE41" t="str">
            <v>農事組合法人　月田　新井　明夫</v>
          </cell>
          <cell r="BF41" t="str">
            <v>371-0203</v>
          </cell>
          <cell r="BG41" t="str">
            <v>前橋市粕川町月田７１４</v>
          </cell>
          <cell r="BH41" t="str">
            <v>027-285-2389</v>
          </cell>
          <cell r="BI41" t="str">
            <v/>
          </cell>
          <cell r="BJ41">
            <v>44713</v>
          </cell>
          <cell r="BK41">
            <v>48365</v>
          </cell>
          <cell r="BL41">
            <v>10</v>
          </cell>
          <cell r="BM41" t="str">
            <v/>
          </cell>
          <cell r="BN41">
            <v>8000</v>
          </cell>
          <cell r="BO41">
            <v>12744</v>
          </cell>
          <cell r="BP41" t="str">
            <v/>
          </cell>
        </row>
        <row r="42">
          <cell r="A42">
            <v>24</v>
          </cell>
          <cell r="B42">
            <v>1</v>
          </cell>
          <cell r="C42" t="str">
            <v>24-1</v>
          </cell>
          <cell r="D42">
            <v>15</v>
          </cell>
          <cell r="E42">
            <v>1</v>
          </cell>
          <cell r="F42" t="str">
            <v>15-1</v>
          </cell>
          <cell r="G42">
            <v>44</v>
          </cell>
          <cell r="I42" t="str">
            <v>前橋市</v>
          </cell>
          <cell r="J42" t="str">
            <v>前橋市</v>
          </cell>
          <cell r="K42" t="str">
            <v>新堀町</v>
          </cell>
          <cell r="L42" t="str">
            <v/>
          </cell>
          <cell r="M42" t="str">
            <v>１６４－１</v>
          </cell>
          <cell r="N42" t="str">
            <v>田</v>
          </cell>
          <cell r="O42" t="str">
            <v>水田</v>
          </cell>
          <cell r="P42">
            <v>2217</v>
          </cell>
          <cell r="Q42">
            <v>2217</v>
          </cell>
          <cell r="T42" t="str">
            <v>個人</v>
          </cell>
          <cell r="U42" t="str">
            <v>古澤　雅明</v>
          </cell>
          <cell r="V42" t="str">
            <v>379-2143</v>
          </cell>
          <cell r="W42" t="str">
            <v>前橋市新堀町３６２</v>
          </cell>
          <cell r="X42" t="str">
            <v>027-265-1592</v>
          </cell>
          <cell r="Y42" t="str">
            <v>090-3204-8380</v>
          </cell>
          <cell r="Z42">
            <v>44713</v>
          </cell>
          <cell r="AA42">
            <v>48365</v>
          </cell>
          <cell r="AB42">
            <v>9</v>
          </cell>
          <cell r="AC42" t="str">
            <v>一括方式</v>
          </cell>
          <cell r="AE42">
            <v>0</v>
          </cell>
          <cell r="AF42">
            <v>0</v>
          </cell>
          <cell r="AH42" t="str">
            <v/>
          </cell>
          <cell r="BB42" t="str">
            <v>2022</v>
          </cell>
          <cell r="BD42" t="str">
            <v/>
          </cell>
          <cell r="BE42" t="str">
            <v>農事組合法人　新堀　代表理事　田村　光弘</v>
          </cell>
          <cell r="BF42" t="str">
            <v>379-2143</v>
          </cell>
          <cell r="BG42" t="str">
            <v>前橋市新堀町２３４－５</v>
          </cell>
          <cell r="BH42" t="str">
            <v>027-265-1562</v>
          </cell>
          <cell r="BI42" t="str">
            <v/>
          </cell>
          <cell r="BJ42">
            <v>44713</v>
          </cell>
          <cell r="BK42">
            <v>48365</v>
          </cell>
          <cell r="BL42">
            <v>9</v>
          </cell>
          <cell r="BM42" t="str">
            <v/>
          </cell>
          <cell r="BN42">
            <v>0</v>
          </cell>
          <cell r="BO42">
            <v>0</v>
          </cell>
          <cell r="BP42" t="str">
            <v/>
          </cell>
        </row>
        <row r="43">
          <cell r="A43">
            <v>24</v>
          </cell>
          <cell r="B43">
            <v>2</v>
          </cell>
          <cell r="C43" t="str">
            <v>24-2</v>
          </cell>
          <cell r="D43">
            <v>15</v>
          </cell>
          <cell r="E43">
            <v>2</v>
          </cell>
          <cell r="F43" t="str">
            <v>15-2</v>
          </cell>
          <cell r="G43">
            <v>45</v>
          </cell>
          <cell r="I43" t="str">
            <v>前橋市</v>
          </cell>
          <cell r="J43" t="str">
            <v>前橋市</v>
          </cell>
          <cell r="K43" t="str">
            <v>新堀町</v>
          </cell>
          <cell r="L43" t="str">
            <v/>
          </cell>
          <cell r="M43" t="str">
            <v>１６４－４</v>
          </cell>
          <cell r="N43" t="str">
            <v>田</v>
          </cell>
          <cell r="O43" t="str">
            <v>水田</v>
          </cell>
          <cell r="P43">
            <v>502</v>
          </cell>
          <cell r="Q43">
            <v>502</v>
          </cell>
          <cell r="T43" t="str">
            <v>個人</v>
          </cell>
          <cell r="U43" t="str">
            <v>古澤　雅明</v>
          </cell>
          <cell r="V43" t="str">
            <v>379-2143</v>
          </cell>
          <cell r="W43" t="str">
            <v>前橋市新堀町３６２</v>
          </cell>
          <cell r="X43" t="str">
            <v>027-265-1592</v>
          </cell>
          <cell r="Y43" t="str">
            <v>090-3204-8380</v>
          </cell>
          <cell r="Z43">
            <v>44713</v>
          </cell>
          <cell r="AA43">
            <v>48365</v>
          </cell>
          <cell r="AB43">
            <v>9</v>
          </cell>
          <cell r="AC43" t="str">
            <v>一括方式</v>
          </cell>
          <cell r="AE43">
            <v>0</v>
          </cell>
          <cell r="AF43">
            <v>0</v>
          </cell>
          <cell r="AH43" t="str">
            <v/>
          </cell>
          <cell r="BB43" t="str">
            <v>2022</v>
          </cell>
          <cell r="BD43" t="str">
            <v/>
          </cell>
          <cell r="BE43" t="str">
            <v>農事組合法人　新堀　代表理事　田村　光弘</v>
          </cell>
          <cell r="BF43" t="str">
            <v>379-2143</v>
          </cell>
          <cell r="BG43" t="str">
            <v>前橋市新堀町２３４－５</v>
          </cell>
          <cell r="BH43" t="str">
            <v>027-265-1562</v>
          </cell>
          <cell r="BI43" t="str">
            <v/>
          </cell>
          <cell r="BJ43">
            <v>44713</v>
          </cell>
          <cell r="BK43">
            <v>48365</v>
          </cell>
          <cell r="BL43">
            <v>9</v>
          </cell>
          <cell r="BM43" t="str">
            <v/>
          </cell>
          <cell r="BN43">
            <v>0</v>
          </cell>
          <cell r="BO43">
            <v>0</v>
          </cell>
          <cell r="BP43" t="str">
            <v/>
          </cell>
        </row>
        <row r="44">
          <cell r="A44">
            <v>24</v>
          </cell>
          <cell r="B44">
            <v>3</v>
          </cell>
          <cell r="C44" t="str">
            <v>24-3</v>
          </cell>
          <cell r="D44">
            <v>15</v>
          </cell>
          <cell r="E44">
            <v>3</v>
          </cell>
          <cell r="F44" t="str">
            <v>15-3</v>
          </cell>
          <cell r="G44">
            <v>46</v>
          </cell>
          <cell r="I44" t="str">
            <v>前橋市</v>
          </cell>
          <cell r="J44" t="str">
            <v>前橋市</v>
          </cell>
          <cell r="K44" t="str">
            <v>新堀町</v>
          </cell>
          <cell r="L44" t="str">
            <v/>
          </cell>
          <cell r="M44" t="str">
            <v>１６４－５</v>
          </cell>
          <cell r="N44" t="str">
            <v>田</v>
          </cell>
          <cell r="O44" t="str">
            <v>水田</v>
          </cell>
          <cell r="P44">
            <v>522</v>
          </cell>
          <cell r="Q44">
            <v>522</v>
          </cell>
          <cell r="T44" t="str">
            <v>個人</v>
          </cell>
          <cell r="U44" t="str">
            <v>古澤　雅明</v>
          </cell>
          <cell r="V44" t="str">
            <v>379-2143</v>
          </cell>
          <cell r="W44" t="str">
            <v>前橋市新堀町３６２</v>
          </cell>
          <cell r="X44" t="str">
            <v>027-265-1592</v>
          </cell>
          <cell r="Y44" t="str">
            <v>090-3204-8380</v>
          </cell>
          <cell r="Z44">
            <v>44713</v>
          </cell>
          <cell r="AA44">
            <v>48365</v>
          </cell>
          <cell r="AB44">
            <v>9</v>
          </cell>
          <cell r="AC44" t="str">
            <v>一括方式</v>
          </cell>
          <cell r="AE44">
            <v>0</v>
          </cell>
          <cell r="AF44">
            <v>0</v>
          </cell>
          <cell r="AH44" t="str">
            <v/>
          </cell>
          <cell r="BB44" t="str">
            <v>2022</v>
          </cell>
          <cell r="BD44" t="str">
            <v/>
          </cell>
          <cell r="BE44" t="str">
            <v>農事組合法人　新堀　代表理事　田村　光弘</v>
          </cell>
          <cell r="BF44" t="str">
            <v>379-2143</v>
          </cell>
          <cell r="BG44" t="str">
            <v>前橋市新堀町２３４－５</v>
          </cell>
          <cell r="BH44" t="str">
            <v>027-265-1562</v>
          </cell>
          <cell r="BI44" t="str">
            <v/>
          </cell>
          <cell r="BJ44">
            <v>44713</v>
          </cell>
          <cell r="BK44">
            <v>48365</v>
          </cell>
          <cell r="BL44">
            <v>9</v>
          </cell>
          <cell r="BM44" t="str">
            <v/>
          </cell>
          <cell r="BN44">
            <v>0</v>
          </cell>
          <cell r="BO44">
            <v>0</v>
          </cell>
          <cell r="BP44" t="str">
            <v/>
          </cell>
        </row>
        <row r="45">
          <cell r="A45">
            <v>25</v>
          </cell>
          <cell r="B45">
            <v>1</v>
          </cell>
          <cell r="C45" t="str">
            <v>25-1</v>
          </cell>
          <cell r="D45">
            <v>15</v>
          </cell>
          <cell r="E45">
            <v>4</v>
          </cell>
          <cell r="F45" t="str">
            <v>15-4</v>
          </cell>
          <cell r="G45">
            <v>47</v>
          </cell>
          <cell r="I45" t="str">
            <v>前橋市</v>
          </cell>
          <cell r="J45" t="str">
            <v>前橋市</v>
          </cell>
          <cell r="K45" t="str">
            <v>新堀町</v>
          </cell>
          <cell r="L45" t="str">
            <v/>
          </cell>
          <cell r="M45" t="str">
            <v>１６１－２</v>
          </cell>
          <cell r="N45" t="str">
            <v>田</v>
          </cell>
          <cell r="O45" t="str">
            <v>水田</v>
          </cell>
          <cell r="P45">
            <v>1016</v>
          </cell>
          <cell r="Q45">
            <v>1016</v>
          </cell>
          <cell r="T45" t="str">
            <v>個人</v>
          </cell>
          <cell r="U45" t="str">
            <v>古澤　京子</v>
          </cell>
          <cell r="V45" t="str">
            <v>379-2143</v>
          </cell>
          <cell r="W45" t="str">
            <v>前橋市新堀町３４０</v>
          </cell>
          <cell r="X45" t="str">
            <v>027-265-0306</v>
          </cell>
          <cell r="Y45" t="str">
            <v/>
          </cell>
          <cell r="Z45">
            <v>44713</v>
          </cell>
          <cell r="AA45">
            <v>48365</v>
          </cell>
          <cell r="AB45">
            <v>10</v>
          </cell>
          <cell r="AC45" t="str">
            <v>一括方式</v>
          </cell>
          <cell r="AE45">
            <v>0</v>
          </cell>
          <cell r="AF45">
            <v>0</v>
          </cell>
          <cell r="AH45" t="str">
            <v/>
          </cell>
          <cell r="BB45" t="str">
            <v>2022</v>
          </cell>
          <cell r="BD45" t="str">
            <v/>
          </cell>
          <cell r="BE45" t="str">
            <v>農事組合法人　新堀　代表理事　田村　光弘</v>
          </cell>
          <cell r="BF45" t="str">
            <v>379-2143</v>
          </cell>
          <cell r="BG45" t="str">
            <v>前橋市新堀町２３４－５</v>
          </cell>
          <cell r="BH45" t="str">
            <v>027-265-1562</v>
          </cell>
          <cell r="BI45" t="str">
            <v/>
          </cell>
          <cell r="BJ45">
            <v>44713</v>
          </cell>
          <cell r="BK45">
            <v>48365</v>
          </cell>
          <cell r="BL45">
            <v>10</v>
          </cell>
          <cell r="BM45" t="str">
            <v/>
          </cell>
          <cell r="BN45">
            <v>0</v>
          </cell>
          <cell r="BO45">
            <v>0</v>
          </cell>
          <cell r="BP45" t="str">
            <v/>
          </cell>
        </row>
        <row r="46">
          <cell r="A46">
            <v>26</v>
          </cell>
          <cell r="B46">
            <v>1</v>
          </cell>
          <cell r="C46" t="str">
            <v>26-1</v>
          </cell>
          <cell r="D46">
            <v>15</v>
          </cell>
          <cell r="E46">
            <v>5</v>
          </cell>
          <cell r="F46" t="str">
            <v>15-5</v>
          </cell>
          <cell r="G46">
            <v>48</v>
          </cell>
          <cell r="I46" t="str">
            <v>前橋市</v>
          </cell>
          <cell r="J46" t="str">
            <v>前橋市</v>
          </cell>
          <cell r="K46" t="str">
            <v>新堀町</v>
          </cell>
          <cell r="L46" t="str">
            <v/>
          </cell>
          <cell r="M46" t="str">
            <v>１７３－１</v>
          </cell>
          <cell r="N46" t="str">
            <v>田</v>
          </cell>
          <cell r="O46" t="str">
            <v>水田</v>
          </cell>
          <cell r="P46">
            <v>643</v>
          </cell>
          <cell r="Q46">
            <v>643</v>
          </cell>
          <cell r="T46" t="str">
            <v>個人</v>
          </cell>
          <cell r="U46" t="str">
            <v>古澤　三夫</v>
          </cell>
          <cell r="V46" t="str">
            <v>379-2143</v>
          </cell>
          <cell r="W46" t="str">
            <v>前橋市新堀町３０９</v>
          </cell>
          <cell r="X46" t="str">
            <v>027-265-0066</v>
          </cell>
          <cell r="Y46" t="str">
            <v/>
          </cell>
          <cell r="Z46">
            <v>44713</v>
          </cell>
          <cell r="AA46">
            <v>48365</v>
          </cell>
          <cell r="AB46">
            <v>9</v>
          </cell>
          <cell r="AC46" t="str">
            <v>一括方式</v>
          </cell>
          <cell r="AE46">
            <v>0</v>
          </cell>
          <cell r="AF46">
            <v>0</v>
          </cell>
          <cell r="AH46" t="str">
            <v/>
          </cell>
          <cell r="BB46" t="str">
            <v>2022</v>
          </cell>
          <cell r="BD46" t="str">
            <v/>
          </cell>
          <cell r="BE46" t="str">
            <v>農事組合法人　新堀　代表理事　田村　光弘</v>
          </cell>
          <cell r="BF46" t="str">
            <v>379-2143</v>
          </cell>
          <cell r="BG46" t="str">
            <v>前橋市新堀町２３４－５</v>
          </cell>
          <cell r="BH46" t="str">
            <v>027-265-1562</v>
          </cell>
          <cell r="BI46" t="str">
            <v/>
          </cell>
          <cell r="BJ46">
            <v>44713</v>
          </cell>
          <cell r="BK46">
            <v>48365</v>
          </cell>
          <cell r="BL46">
            <v>9</v>
          </cell>
          <cell r="BM46" t="str">
            <v/>
          </cell>
          <cell r="BN46">
            <v>0</v>
          </cell>
          <cell r="BO46">
            <v>0</v>
          </cell>
          <cell r="BP46" t="str">
            <v/>
          </cell>
        </row>
        <row r="47">
          <cell r="A47">
            <v>27</v>
          </cell>
          <cell r="B47">
            <v>1</v>
          </cell>
          <cell r="C47" t="str">
            <v>27-1</v>
          </cell>
          <cell r="D47">
            <v>15</v>
          </cell>
          <cell r="E47">
            <v>6</v>
          </cell>
          <cell r="F47" t="str">
            <v>15-6</v>
          </cell>
          <cell r="G47">
            <v>51</v>
          </cell>
          <cell r="I47" t="str">
            <v>前橋市</v>
          </cell>
          <cell r="J47" t="str">
            <v>前橋市</v>
          </cell>
          <cell r="K47" t="str">
            <v>下阿内町</v>
          </cell>
          <cell r="L47" t="str">
            <v/>
          </cell>
          <cell r="M47" t="str">
            <v>２９９</v>
          </cell>
          <cell r="N47" t="str">
            <v>畑</v>
          </cell>
          <cell r="O47" t="str">
            <v>普通畑</v>
          </cell>
          <cell r="P47">
            <v>1739</v>
          </cell>
          <cell r="Q47">
            <v>1739</v>
          </cell>
          <cell r="T47" t="str">
            <v>個人</v>
          </cell>
          <cell r="U47" t="str">
            <v>古澤　秀之</v>
          </cell>
          <cell r="V47" t="str">
            <v>379-2143</v>
          </cell>
          <cell r="W47" t="str">
            <v>前橋市新堀町３５４</v>
          </cell>
          <cell r="X47" t="str">
            <v>027-265-1755</v>
          </cell>
          <cell r="Y47" t="str">
            <v/>
          </cell>
          <cell r="Z47">
            <v>44713</v>
          </cell>
          <cell r="AA47">
            <v>48365</v>
          </cell>
          <cell r="AB47">
            <v>9</v>
          </cell>
          <cell r="AC47" t="str">
            <v>一括方式</v>
          </cell>
          <cell r="AE47">
            <v>0</v>
          </cell>
          <cell r="AF47">
            <v>0</v>
          </cell>
          <cell r="AH47" t="str">
            <v/>
          </cell>
          <cell r="BB47" t="str">
            <v>2022</v>
          </cell>
          <cell r="BD47" t="str">
            <v/>
          </cell>
          <cell r="BE47" t="str">
            <v>農事組合法人　新堀　代表理事　田村　光弘</v>
          </cell>
          <cell r="BF47" t="str">
            <v>379-2143</v>
          </cell>
          <cell r="BG47" t="str">
            <v>前橋市新堀町２３４－５</v>
          </cell>
          <cell r="BH47" t="str">
            <v>027-265-1562</v>
          </cell>
          <cell r="BI47" t="str">
            <v/>
          </cell>
          <cell r="BJ47">
            <v>44713</v>
          </cell>
          <cell r="BK47">
            <v>48365</v>
          </cell>
          <cell r="BL47">
            <v>9</v>
          </cell>
          <cell r="BM47" t="str">
            <v/>
          </cell>
          <cell r="BN47">
            <v>0</v>
          </cell>
          <cell r="BO47">
            <v>0</v>
          </cell>
          <cell r="BP47" t="str">
            <v/>
          </cell>
        </row>
        <row r="48">
          <cell r="A48">
            <v>27</v>
          </cell>
          <cell r="B48">
            <v>2</v>
          </cell>
          <cell r="C48" t="str">
            <v>27-2</v>
          </cell>
          <cell r="D48">
            <v>15</v>
          </cell>
          <cell r="E48">
            <v>7</v>
          </cell>
          <cell r="F48" t="str">
            <v>15-7</v>
          </cell>
          <cell r="G48">
            <v>49</v>
          </cell>
          <cell r="I48" t="str">
            <v>前橋市</v>
          </cell>
          <cell r="J48" t="str">
            <v>前橋市</v>
          </cell>
          <cell r="K48" t="str">
            <v>新堀町</v>
          </cell>
          <cell r="L48" t="str">
            <v/>
          </cell>
          <cell r="M48" t="str">
            <v>１５８－２</v>
          </cell>
          <cell r="N48" t="str">
            <v>田</v>
          </cell>
          <cell r="O48" t="str">
            <v>水田</v>
          </cell>
          <cell r="P48">
            <v>1327</v>
          </cell>
          <cell r="Q48">
            <v>1327</v>
          </cell>
          <cell r="T48" t="str">
            <v>個人</v>
          </cell>
          <cell r="U48" t="str">
            <v>古澤　秀之</v>
          </cell>
          <cell r="V48" t="str">
            <v>379-2143</v>
          </cell>
          <cell r="W48" t="str">
            <v>前橋市新堀町３５４</v>
          </cell>
          <cell r="X48" t="str">
            <v>027-265-1755</v>
          </cell>
          <cell r="Y48" t="str">
            <v/>
          </cell>
          <cell r="Z48">
            <v>44713</v>
          </cell>
          <cell r="AA48">
            <v>48365</v>
          </cell>
          <cell r="AB48">
            <v>9</v>
          </cell>
          <cell r="AC48" t="str">
            <v>一括方式</v>
          </cell>
          <cell r="AE48">
            <v>0</v>
          </cell>
          <cell r="AF48">
            <v>0</v>
          </cell>
          <cell r="AH48" t="str">
            <v/>
          </cell>
          <cell r="BB48" t="str">
            <v>2022</v>
          </cell>
          <cell r="BD48" t="str">
            <v/>
          </cell>
          <cell r="BE48" t="str">
            <v>農事組合法人　新堀　代表理事　田村　光弘</v>
          </cell>
          <cell r="BF48" t="str">
            <v>379-2143</v>
          </cell>
          <cell r="BG48" t="str">
            <v>前橋市新堀町２３４－５</v>
          </cell>
          <cell r="BH48" t="str">
            <v>027-265-1562</v>
          </cell>
          <cell r="BI48" t="str">
            <v/>
          </cell>
          <cell r="BJ48">
            <v>44713</v>
          </cell>
          <cell r="BK48">
            <v>48365</v>
          </cell>
          <cell r="BL48">
            <v>9</v>
          </cell>
          <cell r="BM48" t="str">
            <v/>
          </cell>
          <cell r="BN48">
            <v>0</v>
          </cell>
          <cell r="BO48">
            <v>0</v>
          </cell>
          <cell r="BP48" t="str">
            <v/>
          </cell>
        </row>
        <row r="49">
          <cell r="A49">
            <v>27</v>
          </cell>
          <cell r="B49">
            <v>3</v>
          </cell>
          <cell r="C49" t="str">
            <v>27-3</v>
          </cell>
          <cell r="D49">
            <v>15</v>
          </cell>
          <cell r="E49">
            <v>8</v>
          </cell>
          <cell r="F49" t="str">
            <v>15-8</v>
          </cell>
          <cell r="G49">
            <v>50</v>
          </cell>
          <cell r="I49" t="str">
            <v>前橋市</v>
          </cell>
          <cell r="J49" t="str">
            <v>前橋市</v>
          </cell>
          <cell r="K49" t="str">
            <v>新堀町</v>
          </cell>
          <cell r="L49" t="str">
            <v/>
          </cell>
          <cell r="M49" t="str">
            <v>１５９</v>
          </cell>
          <cell r="N49" t="str">
            <v>田</v>
          </cell>
          <cell r="O49" t="str">
            <v>水田</v>
          </cell>
          <cell r="P49">
            <v>3030</v>
          </cell>
          <cell r="Q49">
            <v>3030</v>
          </cell>
          <cell r="T49" t="str">
            <v>個人</v>
          </cell>
          <cell r="U49" t="str">
            <v>古澤　秀之</v>
          </cell>
          <cell r="V49" t="str">
            <v>379-2143</v>
          </cell>
          <cell r="W49" t="str">
            <v>前橋市新堀町３５４</v>
          </cell>
          <cell r="X49" t="str">
            <v>027-265-1755</v>
          </cell>
          <cell r="Y49" t="str">
            <v/>
          </cell>
          <cell r="Z49">
            <v>44713</v>
          </cell>
          <cell r="AA49">
            <v>48365</v>
          </cell>
          <cell r="AB49">
            <v>9</v>
          </cell>
          <cell r="AC49" t="str">
            <v>一括方式</v>
          </cell>
          <cell r="AE49">
            <v>0</v>
          </cell>
          <cell r="AF49">
            <v>0</v>
          </cell>
          <cell r="AH49" t="str">
            <v/>
          </cell>
          <cell r="BB49" t="str">
            <v>2022</v>
          </cell>
          <cell r="BD49" t="str">
            <v/>
          </cell>
          <cell r="BE49" t="str">
            <v>農事組合法人　新堀　代表理事　田村　光弘</v>
          </cell>
          <cell r="BF49" t="str">
            <v>379-2143</v>
          </cell>
          <cell r="BG49" t="str">
            <v>前橋市新堀町２３４－５</v>
          </cell>
          <cell r="BH49" t="str">
            <v>027-265-1562</v>
          </cell>
          <cell r="BI49" t="str">
            <v/>
          </cell>
          <cell r="BJ49">
            <v>44713</v>
          </cell>
          <cell r="BK49">
            <v>48365</v>
          </cell>
          <cell r="BL49">
            <v>9</v>
          </cell>
          <cell r="BM49" t="str">
            <v/>
          </cell>
          <cell r="BN49">
            <v>0</v>
          </cell>
          <cell r="BO49">
            <v>0</v>
          </cell>
          <cell r="BP49" t="str">
            <v/>
          </cell>
        </row>
        <row r="50">
          <cell r="A50">
            <v>27</v>
          </cell>
          <cell r="B50">
            <v>4</v>
          </cell>
          <cell r="C50" t="str">
            <v>27-4</v>
          </cell>
          <cell r="D50">
            <v>15</v>
          </cell>
          <cell r="E50">
            <v>9</v>
          </cell>
          <cell r="F50" t="str">
            <v>15-9</v>
          </cell>
          <cell r="G50">
            <v>52</v>
          </cell>
          <cell r="I50" t="str">
            <v>前橋市</v>
          </cell>
          <cell r="J50" t="str">
            <v>前橋市</v>
          </cell>
          <cell r="K50" t="str">
            <v>新堀町</v>
          </cell>
          <cell r="L50" t="str">
            <v/>
          </cell>
          <cell r="M50" t="str">
            <v>３５３－２</v>
          </cell>
          <cell r="N50" t="str">
            <v>畑</v>
          </cell>
          <cell r="O50" t="str">
            <v>普通畑</v>
          </cell>
          <cell r="P50">
            <v>777</v>
          </cell>
          <cell r="Q50">
            <v>777</v>
          </cell>
          <cell r="T50" t="str">
            <v>個人</v>
          </cell>
          <cell r="U50" t="str">
            <v>古澤　秀之</v>
          </cell>
          <cell r="V50" t="str">
            <v>379-2143</v>
          </cell>
          <cell r="W50" t="str">
            <v>前橋市新堀町３５４</v>
          </cell>
          <cell r="X50" t="str">
            <v>027-265-1755</v>
          </cell>
          <cell r="Y50" t="str">
            <v/>
          </cell>
          <cell r="Z50">
            <v>44713</v>
          </cell>
          <cell r="AA50">
            <v>48365</v>
          </cell>
          <cell r="AB50">
            <v>9</v>
          </cell>
          <cell r="AC50" t="str">
            <v>一括方式</v>
          </cell>
          <cell r="AE50">
            <v>0</v>
          </cell>
          <cell r="AF50">
            <v>0</v>
          </cell>
          <cell r="AH50" t="str">
            <v/>
          </cell>
          <cell r="BB50" t="str">
            <v>2022</v>
          </cell>
          <cell r="BD50" t="str">
            <v/>
          </cell>
          <cell r="BE50" t="str">
            <v>農事組合法人　新堀　代表理事　田村　光弘</v>
          </cell>
          <cell r="BF50" t="str">
            <v>379-2143</v>
          </cell>
          <cell r="BG50" t="str">
            <v>前橋市新堀町２３４－５</v>
          </cell>
          <cell r="BH50" t="str">
            <v>027-265-1562</v>
          </cell>
          <cell r="BI50" t="str">
            <v/>
          </cell>
          <cell r="BJ50">
            <v>44713</v>
          </cell>
          <cell r="BK50">
            <v>48365</v>
          </cell>
          <cell r="BL50">
            <v>9</v>
          </cell>
          <cell r="BM50" t="str">
            <v/>
          </cell>
          <cell r="BN50">
            <v>0</v>
          </cell>
          <cell r="BO50">
            <v>0</v>
          </cell>
          <cell r="BP50" t="str">
            <v/>
          </cell>
        </row>
        <row r="51">
          <cell r="A51">
            <v>27</v>
          </cell>
          <cell r="B51">
            <v>5</v>
          </cell>
          <cell r="C51" t="str">
            <v>27-5</v>
          </cell>
          <cell r="D51">
            <v>15</v>
          </cell>
          <cell r="E51">
            <v>10</v>
          </cell>
          <cell r="F51" t="str">
            <v>15-10</v>
          </cell>
          <cell r="G51">
            <v>53</v>
          </cell>
          <cell r="I51" t="str">
            <v>前橋市</v>
          </cell>
          <cell r="J51" t="str">
            <v>前橋市</v>
          </cell>
          <cell r="K51" t="str">
            <v>新堀町</v>
          </cell>
          <cell r="L51" t="str">
            <v/>
          </cell>
          <cell r="M51" t="str">
            <v>３９３－６</v>
          </cell>
          <cell r="N51" t="str">
            <v>畑</v>
          </cell>
          <cell r="O51" t="str">
            <v>普通畑</v>
          </cell>
          <cell r="P51">
            <v>507</v>
          </cell>
          <cell r="Q51">
            <v>507</v>
          </cell>
          <cell r="T51" t="str">
            <v>個人</v>
          </cell>
          <cell r="U51" t="str">
            <v>古澤　秀之</v>
          </cell>
          <cell r="V51" t="str">
            <v>379-2143</v>
          </cell>
          <cell r="W51" t="str">
            <v>前橋市新堀町３５４</v>
          </cell>
          <cell r="X51" t="str">
            <v>027-265-1755</v>
          </cell>
          <cell r="Y51" t="str">
            <v/>
          </cell>
          <cell r="Z51">
            <v>44713</v>
          </cell>
          <cell r="AA51">
            <v>48365</v>
          </cell>
          <cell r="AB51">
            <v>9</v>
          </cell>
          <cell r="AC51" t="str">
            <v>一括方式</v>
          </cell>
          <cell r="AE51">
            <v>0</v>
          </cell>
          <cell r="AF51">
            <v>0</v>
          </cell>
          <cell r="AH51" t="str">
            <v/>
          </cell>
          <cell r="BB51" t="str">
            <v>2022</v>
          </cell>
          <cell r="BD51" t="str">
            <v/>
          </cell>
          <cell r="BE51" t="str">
            <v>農事組合法人　新堀　代表理事　田村　光弘</v>
          </cell>
          <cell r="BF51" t="str">
            <v>379-2143</v>
          </cell>
          <cell r="BG51" t="str">
            <v>前橋市新堀町２３４－５</v>
          </cell>
          <cell r="BH51" t="str">
            <v>027-265-1562</v>
          </cell>
          <cell r="BI51" t="str">
            <v/>
          </cell>
          <cell r="BJ51">
            <v>44713</v>
          </cell>
          <cell r="BK51">
            <v>48365</v>
          </cell>
          <cell r="BL51">
            <v>9</v>
          </cell>
          <cell r="BM51" t="str">
            <v/>
          </cell>
          <cell r="BN51">
            <v>0</v>
          </cell>
          <cell r="BO51">
            <v>0</v>
          </cell>
          <cell r="BP51" t="str">
            <v/>
          </cell>
        </row>
        <row r="52">
          <cell r="A52">
            <v>27</v>
          </cell>
          <cell r="B52">
            <v>6</v>
          </cell>
          <cell r="C52" t="str">
            <v>27-6</v>
          </cell>
          <cell r="D52">
            <v>15</v>
          </cell>
          <cell r="E52">
            <v>11</v>
          </cell>
          <cell r="F52" t="str">
            <v>15-11</v>
          </cell>
          <cell r="G52">
            <v>54</v>
          </cell>
          <cell r="I52" t="str">
            <v>前橋市</v>
          </cell>
          <cell r="J52" t="str">
            <v>前橋市</v>
          </cell>
          <cell r="K52" t="str">
            <v>新堀町</v>
          </cell>
          <cell r="L52" t="str">
            <v/>
          </cell>
          <cell r="M52" t="str">
            <v>４２２</v>
          </cell>
          <cell r="N52" t="str">
            <v>畑</v>
          </cell>
          <cell r="O52" t="str">
            <v>普通畑</v>
          </cell>
          <cell r="P52">
            <v>808</v>
          </cell>
          <cell r="Q52">
            <v>808</v>
          </cell>
          <cell r="T52" t="str">
            <v>個人</v>
          </cell>
          <cell r="U52" t="str">
            <v>古澤　秀之</v>
          </cell>
          <cell r="V52" t="str">
            <v>379-2143</v>
          </cell>
          <cell r="W52" t="str">
            <v>前橋市新堀町３５４</v>
          </cell>
          <cell r="X52" t="str">
            <v>027-265-1755</v>
          </cell>
          <cell r="Y52" t="str">
            <v/>
          </cell>
          <cell r="Z52">
            <v>44713</v>
          </cell>
          <cell r="AA52">
            <v>48365</v>
          </cell>
          <cell r="AB52">
            <v>9</v>
          </cell>
          <cell r="AC52" t="str">
            <v>一括方式</v>
          </cell>
          <cell r="AE52">
            <v>0</v>
          </cell>
          <cell r="AF52">
            <v>0</v>
          </cell>
          <cell r="AH52" t="str">
            <v/>
          </cell>
          <cell r="BB52" t="str">
            <v>2022</v>
          </cell>
          <cell r="BD52" t="str">
            <v/>
          </cell>
          <cell r="BE52" t="str">
            <v>農事組合法人　新堀　代表理事　田村　光弘</v>
          </cell>
          <cell r="BF52" t="str">
            <v>379-2143</v>
          </cell>
          <cell r="BG52" t="str">
            <v>前橋市新堀町２３４－５</v>
          </cell>
          <cell r="BH52" t="str">
            <v>027-265-1562</v>
          </cell>
          <cell r="BI52" t="str">
            <v/>
          </cell>
          <cell r="BJ52">
            <v>44713</v>
          </cell>
          <cell r="BK52">
            <v>48365</v>
          </cell>
          <cell r="BL52">
            <v>9</v>
          </cell>
          <cell r="BM52" t="str">
            <v/>
          </cell>
          <cell r="BN52">
            <v>0</v>
          </cell>
          <cell r="BO52">
            <v>0</v>
          </cell>
          <cell r="BP52" t="str">
            <v/>
          </cell>
        </row>
        <row r="53">
          <cell r="A53">
            <v>27</v>
          </cell>
          <cell r="B53">
            <v>7</v>
          </cell>
          <cell r="C53" t="str">
            <v>27-7</v>
          </cell>
          <cell r="D53">
            <v>15</v>
          </cell>
          <cell r="E53">
            <v>12</v>
          </cell>
          <cell r="F53" t="str">
            <v>15-12</v>
          </cell>
          <cell r="G53">
            <v>55</v>
          </cell>
          <cell r="I53" t="str">
            <v>前橋市</v>
          </cell>
          <cell r="J53" t="str">
            <v>前橋市</v>
          </cell>
          <cell r="K53" t="str">
            <v>新堀町</v>
          </cell>
          <cell r="L53" t="str">
            <v/>
          </cell>
          <cell r="M53" t="str">
            <v>４２６－１</v>
          </cell>
          <cell r="N53" t="str">
            <v>畑</v>
          </cell>
          <cell r="O53" t="str">
            <v>普通畑</v>
          </cell>
          <cell r="P53">
            <v>1610</v>
          </cell>
          <cell r="Q53">
            <v>1610</v>
          </cell>
          <cell r="T53" t="str">
            <v>個人</v>
          </cell>
          <cell r="U53" t="str">
            <v>古澤　秀之</v>
          </cell>
          <cell r="V53" t="str">
            <v>379-2143</v>
          </cell>
          <cell r="W53" t="str">
            <v>前橋市新堀町３５４</v>
          </cell>
          <cell r="X53" t="str">
            <v>027-265-1755</v>
          </cell>
          <cell r="Y53" t="str">
            <v/>
          </cell>
          <cell r="Z53">
            <v>44713</v>
          </cell>
          <cell r="AA53">
            <v>48365</v>
          </cell>
          <cell r="AB53">
            <v>9</v>
          </cell>
          <cell r="AC53" t="str">
            <v>一括方式</v>
          </cell>
          <cell r="AE53">
            <v>0</v>
          </cell>
          <cell r="AF53">
            <v>0</v>
          </cell>
          <cell r="AH53" t="str">
            <v/>
          </cell>
          <cell r="BB53" t="str">
            <v>2022</v>
          </cell>
          <cell r="BD53" t="str">
            <v/>
          </cell>
          <cell r="BE53" t="str">
            <v>農事組合法人　新堀　代表理事　田村　光弘</v>
          </cell>
          <cell r="BF53" t="str">
            <v>379-2143</v>
          </cell>
          <cell r="BG53" t="str">
            <v>前橋市新堀町２３４－５</v>
          </cell>
          <cell r="BH53" t="str">
            <v>027-265-1562</v>
          </cell>
          <cell r="BI53" t="str">
            <v/>
          </cell>
          <cell r="BJ53">
            <v>44713</v>
          </cell>
          <cell r="BK53">
            <v>48365</v>
          </cell>
          <cell r="BL53">
            <v>9</v>
          </cell>
          <cell r="BM53" t="str">
            <v/>
          </cell>
          <cell r="BN53">
            <v>0</v>
          </cell>
          <cell r="BO53">
            <v>0</v>
          </cell>
          <cell r="BP53" t="str">
            <v/>
          </cell>
        </row>
        <row r="54">
          <cell r="A54">
            <v>27</v>
          </cell>
          <cell r="B54">
            <v>8</v>
          </cell>
          <cell r="C54" t="str">
            <v>27-8</v>
          </cell>
          <cell r="D54">
            <v>15</v>
          </cell>
          <cell r="E54">
            <v>13</v>
          </cell>
          <cell r="F54" t="str">
            <v>15-13</v>
          </cell>
          <cell r="G54">
            <v>56</v>
          </cell>
          <cell r="I54" t="str">
            <v>前橋市</v>
          </cell>
          <cell r="J54" t="str">
            <v>前橋市</v>
          </cell>
          <cell r="K54" t="str">
            <v>新堀町</v>
          </cell>
          <cell r="L54" t="str">
            <v/>
          </cell>
          <cell r="M54" t="str">
            <v>４２６－３</v>
          </cell>
          <cell r="N54" t="str">
            <v>畑</v>
          </cell>
          <cell r="O54" t="str">
            <v>普通畑</v>
          </cell>
          <cell r="P54">
            <v>610</v>
          </cell>
          <cell r="Q54">
            <v>610</v>
          </cell>
          <cell r="T54" t="str">
            <v>個人</v>
          </cell>
          <cell r="U54" t="str">
            <v>古澤　秀之</v>
          </cell>
          <cell r="V54" t="str">
            <v>379-2143</v>
          </cell>
          <cell r="W54" t="str">
            <v>前橋市新堀町３５４</v>
          </cell>
          <cell r="X54" t="str">
            <v>027-265-1755</v>
          </cell>
          <cell r="Y54" t="str">
            <v/>
          </cell>
          <cell r="Z54">
            <v>44713</v>
          </cell>
          <cell r="AA54">
            <v>48365</v>
          </cell>
          <cell r="AB54">
            <v>9</v>
          </cell>
          <cell r="AC54" t="str">
            <v>一括方式</v>
          </cell>
          <cell r="AE54">
            <v>0</v>
          </cell>
          <cell r="AF54">
            <v>0</v>
          </cell>
          <cell r="AH54" t="str">
            <v/>
          </cell>
          <cell r="BB54" t="str">
            <v>2022</v>
          </cell>
          <cell r="BD54" t="str">
            <v/>
          </cell>
          <cell r="BE54" t="str">
            <v>農事組合法人　新堀　代表理事　田村　光弘</v>
          </cell>
          <cell r="BF54" t="str">
            <v>379-2143</v>
          </cell>
          <cell r="BG54" t="str">
            <v>前橋市新堀町２３４－５</v>
          </cell>
          <cell r="BH54" t="str">
            <v>027-265-1562</v>
          </cell>
          <cell r="BI54" t="str">
            <v/>
          </cell>
          <cell r="BJ54">
            <v>44713</v>
          </cell>
          <cell r="BK54">
            <v>48365</v>
          </cell>
          <cell r="BL54">
            <v>9</v>
          </cell>
          <cell r="BM54" t="str">
            <v/>
          </cell>
          <cell r="BN54">
            <v>0</v>
          </cell>
          <cell r="BO54">
            <v>0</v>
          </cell>
          <cell r="BP54" t="str">
            <v/>
          </cell>
        </row>
        <row r="55">
          <cell r="A55">
            <v>28</v>
          </cell>
          <cell r="B55">
            <v>1</v>
          </cell>
          <cell r="C55" t="str">
            <v>28-1</v>
          </cell>
          <cell r="D55">
            <v>15</v>
          </cell>
          <cell r="E55">
            <v>14</v>
          </cell>
          <cell r="F55" t="str">
            <v>15-14</v>
          </cell>
          <cell r="G55">
            <v>57</v>
          </cell>
          <cell r="I55" t="str">
            <v>前橋市</v>
          </cell>
          <cell r="J55" t="str">
            <v>前橋市</v>
          </cell>
          <cell r="K55" t="str">
            <v>新堀町</v>
          </cell>
          <cell r="L55" t="str">
            <v/>
          </cell>
          <cell r="M55" t="str">
            <v>３８９－１</v>
          </cell>
          <cell r="N55" t="str">
            <v>田</v>
          </cell>
          <cell r="O55" t="str">
            <v>水田</v>
          </cell>
          <cell r="P55">
            <v>1533</v>
          </cell>
          <cell r="Q55">
            <v>1533</v>
          </cell>
          <cell r="T55" t="str">
            <v>個人</v>
          </cell>
          <cell r="U55" t="str">
            <v>古澤　勝義</v>
          </cell>
          <cell r="V55" t="str">
            <v>379-2143</v>
          </cell>
          <cell r="W55" t="str">
            <v>前橋市新堀町２００－１</v>
          </cell>
          <cell r="X55" t="str">
            <v>027-265-1567</v>
          </cell>
          <cell r="Y55" t="str">
            <v/>
          </cell>
          <cell r="Z55">
            <v>44713</v>
          </cell>
          <cell r="AA55">
            <v>48365</v>
          </cell>
          <cell r="AB55">
            <v>9</v>
          </cell>
          <cell r="AC55" t="str">
            <v>一括方式</v>
          </cell>
          <cell r="AE55">
            <v>0</v>
          </cell>
          <cell r="AF55">
            <v>0</v>
          </cell>
          <cell r="AH55" t="str">
            <v/>
          </cell>
          <cell r="BB55" t="str">
            <v>2022</v>
          </cell>
          <cell r="BD55" t="str">
            <v/>
          </cell>
          <cell r="BE55" t="str">
            <v>農事組合法人　新堀　代表理事　田村　光弘</v>
          </cell>
          <cell r="BF55" t="str">
            <v>379-2143</v>
          </cell>
          <cell r="BG55" t="str">
            <v>前橋市新堀町２３４－５</v>
          </cell>
          <cell r="BH55" t="str">
            <v>027-265-1562</v>
          </cell>
          <cell r="BI55" t="str">
            <v/>
          </cell>
          <cell r="BJ55">
            <v>44713</v>
          </cell>
          <cell r="BK55">
            <v>48365</v>
          </cell>
          <cell r="BL55">
            <v>9</v>
          </cell>
          <cell r="BM55" t="str">
            <v/>
          </cell>
          <cell r="BN55">
            <v>0</v>
          </cell>
          <cell r="BO55">
            <v>0</v>
          </cell>
          <cell r="BP55" t="str">
            <v/>
          </cell>
        </row>
        <row r="56">
          <cell r="A56">
            <v>29</v>
          </cell>
          <cell r="B56">
            <v>1</v>
          </cell>
          <cell r="C56" t="str">
            <v>29-1</v>
          </cell>
          <cell r="D56">
            <v>15</v>
          </cell>
          <cell r="E56">
            <v>15</v>
          </cell>
          <cell r="F56" t="str">
            <v>15-15</v>
          </cell>
          <cell r="G56">
            <v>58</v>
          </cell>
          <cell r="I56" t="str">
            <v>前橋市</v>
          </cell>
          <cell r="J56" t="str">
            <v>前橋市</v>
          </cell>
          <cell r="K56" t="str">
            <v>下阿内町</v>
          </cell>
          <cell r="L56" t="str">
            <v/>
          </cell>
          <cell r="M56" t="str">
            <v>２１６－２</v>
          </cell>
          <cell r="N56" t="str">
            <v>田</v>
          </cell>
          <cell r="O56" t="str">
            <v>水田</v>
          </cell>
          <cell r="P56">
            <v>1828</v>
          </cell>
          <cell r="Q56">
            <v>1828</v>
          </cell>
          <cell r="T56" t="str">
            <v>個人</v>
          </cell>
          <cell r="U56" t="str">
            <v>古澤　正之</v>
          </cell>
          <cell r="V56" t="str">
            <v>379-2143</v>
          </cell>
          <cell r="W56" t="str">
            <v>前橋市新堀町３５７</v>
          </cell>
          <cell r="X56" t="str">
            <v>027-265-1566</v>
          </cell>
          <cell r="Y56" t="str">
            <v/>
          </cell>
          <cell r="Z56">
            <v>44713</v>
          </cell>
          <cell r="AA56">
            <v>48365</v>
          </cell>
          <cell r="AB56">
            <v>9</v>
          </cell>
          <cell r="AC56" t="str">
            <v>一括方式</v>
          </cell>
          <cell r="AE56">
            <v>0</v>
          </cell>
          <cell r="AF56">
            <v>0</v>
          </cell>
          <cell r="AH56" t="str">
            <v/>
          </cell>
          <cell r="BB56" t="str">
            <v>2022</v>
          </cell>
          <cell r="BD56" t="str">
            <v/>
          </cell>
          <cell r="BE56" t="str">
            <v>農事組合法人　新堀　代表理事　田村　光弘</v>
          </cell>
          <cell r="BF56" t="str">
            <v>379-2143</v>
          </cell>
          <cell r="BG56" t="str">
            <v>前橋市新堀町２３４－５</v>
          </cell>
          <cell r="BH56" t="str">
            <v>027-265-1562</v>
          </cell>
          <cell r="BI56" t="str">
            <v/>
          </cell>
          <cell r="BJ56">
            <v>44713</v>
          </cell>
          <cell r="BK56">
            <v>48365</v>
          </cell>
          <cell r="BL56">
            <v>9</v>
          </cell>
          <cell r="BM56" t="str">
            <v/>
          </cell>
          <cell r="BN56">
            <v>0</v>
          </cell>
          <cell r="BO56">
            <v>0</v>
          </cell>
          <cell r="BP56" t="str">
            <v/>
          </cell>
        </row>
        <row r="57">
          <cell r="A57">
            <v>30</v>
          </cell>
          <cell r="B57">
            <v>1</v>
          </cell>
          <cell r="C57" t="str">
            <v>30-1</v>
          </cell>
          <cell r="D57">
            <v>15</v>
          </cell>
          <cell r="E57">
            <v>16</v>
          </cell>
          <cell r="F57" t="str">
            <v>15-16</v>
          </cell>
          <cell r="G57">
            <v>59</v>
          </cell>
          <cell r="I57" t="str">
            <v>前橋市</v>
          </cell>
          <cell r="J57" t="str">
            <v>前橋市</v>
          </cell>
          <cell r="K57" t="str">
            <v>新堀町</v>
          </cell>
          <cell r="L57" t="str">
            <v/>
          </cell>
          <cell r="M57" t="str">
            <v>１８７－２</v>
          </cell>
          <cell r="N57" t="str">
            <v>田</v>
          </cell>
          <cell r="O57" t="str">
            <v>水田</v>
          </cell>
          <cell r="P57">
            <v>145</v>
          </cell>
          <cell r="Q57">
            <v>145</v>
          </cell>
          <cell r="T57" t="str">
            <v>個人</v>
          </cell>
          <cell r="U57" t="str">
            <v>古澤　正利</v>
          </cell>
          <cell r="V57" t="str">
            <v>379-2123</v>
          </cell>
          <cell r="W57" t="str">
            <v>前橋市山王町１－２２－１５</v>
          </cell>
          <cell r="X57" t="str">
            <v>027-266-2325</v>
          </cell>
          <cell r="Y57" t="str">
            <v/>
          </cell>
          <cell r="Z57">
            <v>44713</v>
          </cell>
          <cell r="AA57">
            <v>48365</v>
          </cell>
          <cell r="AB57">
            <v>10</v>
          </cell>
          <cell r="AC57" t="str">
            <v>一括方式</v>
          </cell>
          <cell r="AE57">
            <v>0</v>
          </cell>
          <cell r="AF57">
            <v>0</v>
          </cell>
          <cell r="AH57" t="str">
            <v/>
          </cell>
          <cell r="BB57" t="str">
            <v>2022</v>
          </cell>
          <cell r="BD57" t="str">
            <v/>
          </cell>
          <cell r="BE57" t="str">
            <v>農事組合法人　新堀　代表理事　田村　光弘</v>
          </cell>
          <cell r="BF57" t="str">
            <v>379-2143</v>
          </cell>
          <cell r="BG57" t="str">
            <v>前橋市新堀町２３４－５</v>
          </cell>
          <cell r="BH57" t="str">
            <v>027-265-1562</v>
          </cell>
          <cell r="BI57" t="str">
            <v/>
          </cell>
          <cell r="BJ57">
            <v>44713</v>
          </cell>
          <cell r="BK57">
            <v>48365</v>
          </cell>
          <cell r="BL57">
            <v>10</v>
          </cell>
          <cell r="BM57" t="str">
            <v/>
          </cell>
          <cell r="BN57">
            <v>0</v>
          </cell>
          <cell r="BO57">
            <v>0</v>
          </cell>
          <cell r="BP57" t="str">
            <v/>
          </cell>
        </row>
        <row r="58">
          <cell r="A58">
            <v>30</v>
          </cell>
          <cell r="B58">
            <v>2</v>
          </cell>
          <cell r="C58" t="str">
            <v>30-2</v>
          </cell>
          <cell r="D58">
            <v>15</v>
          </cell>
          <cell r="E58">
            <v>17</v>
          </cell>
          <cell r="F58" t="str">
            <v>15-17</v>
          </cell>
          <cell r="G58">
            <v>60</v>
          </cell>
          <cell r="I58" t="str">
            <v>前橋市</v>
          </cell>
          <cell r="J58" t="str">
            <v>前橋市</v>
          </cell>
          <cell r="K58" t="str">
            <v>新堀町</v>
          </cell>
          <cell r="L58" t="str">
            <v/>
          </cell>
          <cell r="M58" t="str">
            <v>３４８－６</v>
          </cell>
          <cell r="N58" t="str">
            <v>田</v>
          </cell>
          <cell r="O58" t="str">
            <v>水田</v>
          </cell>
          <cell r="P58">
            <v>820</v>
          </cell>
          <cell r="Q58">
            <v>820</v>
          </cell>
          <cell r="T58" t="str">
            <v>個人</v>
          </cell>
          <cell r="U58" t="str">
            <v>古澤　正利</v>
          </cell>
          <cell r="V58" t="str">
            <v>379-2123</v>
          </cell>
          <cell r="W58" t="str">
            <v>前橋市山王町１－２２－１５</v>
          </cell>
          <cell r="X58" t="str">
            <v>027-266-2325</v>
          </cell>
          <cell r="Y58" t="str">
            <v/>
          </cell>
          <cell r="Z58">
            <v>44713</v>
          </cell>
          <cell r="AA58">
            <v>48365</v>
          </cell>
          <cell r="AB58">
            <v>10</v>
          </cell>
          <cell r="AC58" t="str">
            <v>一括方式</v>
          </cell>
          <cell r="AE58">
            <v>0</v>
          </cell>
          <cell r="AF58">
            <v>0</v>
          </cell>
          <cell r="AH58" t="str">
            <v/>
          </cell>
          <cell r="BB58" t="str">
            <v>2022</v>
          </cell>
          <cell r="BD58" t="str">
            <v/>
          </cell>
          <cell r="BE58" t="str">
            <v>農事組合法人　新堀　代表理事　田村　光弘</v>
          </cell>
          <cell r="BF58" t="str">
            <v>379-2143</v>
          </cell>
          <cell r="BG58" t="str">
            <v>前橋市新堀町２３４－５</v>
          </cell>
          <cell r="BH58" t="str">
            <v>027-265-1562</v>
          </cell>
          <cell r="BI58" t="str">
            <v/>
          </cell>
          <cell r="BJ58">
            <v>44713</v>
          </cell>
          <cell r="BK58">
            <v>48365</v>
          </cell>
          <cell r="BL58">
            <v>10</v>
          </cell>
          <cell r="BM58" t="str">
            <v/>
          </cell>
          <cell r="BN58">
            <v>0</v>
          </cell>
          <cell r="BO58">
            <v>0</v>
          </cell>
          <cell r="BP58" t="str">
            <v/>
          </cell>
        </row>
        <row r="59">
          <cell r="A59">
            <v>31</v>
          </cell>
          <cell r="B59">
            <v>1</v>
          </cell>
          <cell r="C59" t="str">
            <v>31-1</v>
          </cell>
          <cell r="D59">
            <v>15</v>
          </cell>
          <cell r="E59">
            <v>18</v>
          </cell>
          <cell r="F59" t="str">
            <v>15-18</v>
          </cell>
          <cell r="G59">
            <v>62</v>
          </cell>
          <cell r="I59" t="str">
            <v>前橋市</v>
          </cell>
          <cell r="J59" t="str">
            <v>前橋市</v>
          </cell>
          <cell r="K59" t="str">
            <v>新堀町</v>
          </cell>
          <cell r="L59" t="str">
            <v/>
          </cell>
          <cell r="M59" t="str">
            <v>１８７－１</v>
          </cell>
          <cell r="N59" t="str">
            <v>田</v>
          </cell>
          <cell r="O59" t="str">
            <v>水田</v>
          </cell>
          <cell r="P59">
            <v>163</v>
          </cell>
          <cell r="Q59">
            <v>163</v>
          </cell>
          <cell r="T59" t="str">
            <v>個人</v>
          </cell>
          <cell r="U59" t="str">
            <v>古澤　利廣</v>
          </cell>
          <cell r="V59" t="str">
            <v>379-2143</v>
          </cell>
          <cell r="W59" t="str">
            <v>前橋市新堀町３５０－１</v>
          </cell>
          <cell r="X59" t="str">
            <v>027-265-0938</v>
          </cell>
          <cell r="Y59" t="str">
            <v/>
          </cell>
          <cell r="Z59">
            <v>44713</v>
          </cell>
          <cell r="AA59">
            <v>48365</v>
          </cell>
          <cell r="AB59">
            <v>10</v>
          </cell>
          <cell r="AC59" t="str">
            <v>一括方式</v>
          </cell>
          <cell r="AE59">
            <v>0</v>
          </cell>
          <cell r="AF59">
            <v>0</v>
          </cell>
          <cell r="AH59" t="str">
            <v/>
          </cell>
          <cell r="BB59" t="str">
            <v>2022</v>
          </cell>
          <cell r="BD59" t="str">
            <v/>
          </cell>
          <cell r="BE59" t="str">
            <v>農事組合法人　新堀　代表理事　田村　光弘</v>
          </cell>
          <cell r="BF59" t="str">
            <v>379-2143</v>
          </cell>
          <cell r="BG59" t="str">
            <v>前橋市新堀町２３４－５</v>
          </cell>
          <cell r="BH59" t="str">
            <v>027-265-1562</v>
          </cell>
          <cell r="BI59" t="str">
            <v/>
          </cell>
          <cell r="BJ59">
            <v>44713</v>
          </cell>
          <cell r="BK59">
            <v>48365</v>
          </cell>
          <cell r="BL59">
            <v>10</v>
          </cell>
          <cell r="BM59" t="str">
            <v/>
          </cell>
          <cell r="BN59">
            <v>0</v>
          </cell>
          <cell r="BO59">
            <v>0</v>
          </cell>
          <cell r="BP59" t="str">
            <v/>
          </cell>
        </row>
        <row r="60">
          <cell r="A60">
            <v>31</v>
          </cell>
          <cell r="B60">
            <v>2</v>
          </cell>
          <cell r="C60" t="str">
            <v>31-2</v>
          </cell>
          <cell r="D60">
            <v>15</v>
          </cell>
          <cell r="E60">
            <v>19</v>
          </cell>
          <cell r="F60" t="str">
            <v>15-19</v>
          </cell>
          <cell r="G60">
            <v>61</v>
          </cell>
          <cell r="I60" t="str">
            <v>前橋市</v>
          </cell>
          <cell r="J60" t="str">
            <v>前橋市</v>
          </cell>
          <cell r="K60" t="str">
            <v>新堀町</v>
          </cell>
          <cell r="L60" t="str">
            <v/>
          </cell>
          <cell r="M60" t="str">
            <v>３４８－１</v>
          </cell>
          <cell r="N60" t="str">
            <v>田</v>
          </cell>
          <cell r="O60" t="str">
            <v>水田</v>
          </cell>
          <cell r="P60">
            <v>800</v>
          </cell>
          <cell r="Q60">
            <v>800</v>
          </cell>
          <cell r="T60" t="str">
            <v>個人</v>
          </cell>
          <cell r="U60" t="str">
            <v>古澤　利廣</v>
          </cell>
          <cell r="V60" t="str">
            <v>379-2143</v>
          </cell>
          <cell r="W60" t="str">
            <v>前橋市新堀町３５０－１</v>
          </cell>
          <cell r="X60" t="str">
            <v>027-265-0938</v>
          </cell>
          <cell r="Y60" t="str">
            <v/>
          </cell>
          <cell r="Z60">
            <v>44713</v>
          </cell>
          <cell r="AA60">
            <v>48365</v>
          </cell>
          <cell r="AB60">
            <v>10</v>
          </cell>
          <cell r="AC60" t="str">
            <v>一括方式</v>
          </cell>
          <cell r="AE60">
            <v>0</v>
          </cell>
          <cell r="AF60">
            <v>0</v>
          </cell>
          <cell r="AH60" t="str">
            <v/>
          </cell>
          <cell r="BB60" t="str">
            <v>2022</v>
          </cell>
          <cell r="BD60" t="str">
            <v/>
          </cell>
          <cell r="BE60" t="str">
            <v>農事組合法人　新堀　代表理事　田村　光弘</v>
          </cell>
          <cell r="BF60" t="str">
            <v>379-2143</v>
          </cell>
          <cell r="BG60" t="str">
            <v>前橋市新堀町２３４－５</v>
          </cell>
          <cell r="BH60" t="str">
            <v>027-265-1562</v>
          </cell>
          <cell r="BI60" t="str">
            <v/>
          </cell>
          <cell r="BJ60">
            <v>44713</v>
          </cell>
          <cell r="BK60">
            <v>48365</v>
          </cell>
          <cell r="BL60">
            <v>10</v>
          </cell>
          <cell r="BM60" t="str">
            <v/>
          </cell>
          <cell r="BN60">
            <v>0</v>
          </cell>
          <cell r="BO60">
            <v>0</v>
          </cell>
          <cell r="BP60" t="str">
            <v/>
          </cell>
        </row>
        <row r="61">
          <cell r="A61">
            <v>32</v>
          </cell>
          <cell r="B61">
            <v>1</v>
          </cell>
          <cell r="C61" t="str">
            <v>32-1</v>
          </cell>
          <cell r="D61">
            <v>16</v>
          </cell>
          <cell r="E61">
            <v>1</v>
          </cell>
          <cell r="F61" t="str">
            <v>16-1</v>
          </cell>
          <cell r="G61">
            <v>63</v>
          </cell>
          <cell r="I61" t="str">
            <v>前橋市</v>
          </cell>
          <cell r="J61" t="str">
            <v>前橋市</v>
          </cell>
          <cell r="K61" t="str">
            <v>粕川町膳</v>
          </cell>
          <cell r="L61" t="str">
            <v/>
          </cell>
          <cell r="M61" t="str">
            <v>１１８－１</v>
          </cell>
          <cell r="N61" t="str">
            <v>田</v>
          </cell>
          <cell r="O61" t="str">
            <v>水田</v>
          </cell>
          <cell r="P61">
            <v>3525</v>
          </cell>
          <cell r="Q61">
            <v>3525</v>
          </cell>
          <cell r="T61" t="str">
            <v>個人</v>
          </cell>
          <cell r="U61" t="str">
            <v>高橋　秀夫</v>
          </cell>
          <cell r="V61" t="str">
            <v>376-0125</v>
          </cell>
          <cell r="W61" t="str">
            <v>桐生市新里町山上２６４－８</v>
          </cell>
          <cell r="X61" t="str">
            <v>0277-74-4154</v>
          </cell>
          <cell r="Y61" t="str">
            <v/>
          </cell>
          <cell r="Z61">
            <v>44713</v>
          </cell>
          <cell r="AA61">
            <v>48365</v>
          </cell>
          <cell r="AB61">
            <v>10</v>
          </cell>
          <cell r="AC61" t="str">
            <v>一括方式</v>
          </cell>
          <cell r="AE61">
            <v>0</v>
          </cell>
          <cell r="AF61">
            <v>0</v>
          </cell>
          <cell r="AH61" t="str">
            <v/>
          </cell>
          <cell r="BB61" t="str">
            <v>2022</v>
          </cell>
          <cell r="BD61" t="str">
            <v>農地所有適格法人</v>
          </cell>
          <cell r="BE61" t="str">
            <v>金子　喜代作</v>
          </cell>
          <cell r="BF61" t="str">
            <v>376-0125</v>
          </cell>
          <cell r="BG61" t="str">
            <v>桐生市新里町山上１９６５</v>
          </cell>
          <cell r="BH61" t="str">
            <v>0277-74-8015</v>
          </cell>
          <cell r="BI61" t="str">
            <v>090-1425-0495</v>
          </cell>
          <cell r="BJ61">
            <v>44713</v>
          </cell>
          <cell r="BK61">
            <v>48365</v>
          </cell>
          <cell r="BL61">
            <v>10</v>
          </cell>
          <cell r="BM61" t="str">
            <v/>
          </cell>
          <cell r="BN61">
            <v>0</v>
          </cell>
          <cell r="BO61">
            <v>0</v>
          </cell>
          <cell r="BP61" t="str">
            <v/>
          </cell>
        </row>
        <row r="62">
          <cell r="A62">
            <v>33</v>
          </cell>
          <cell r="B62">
            <v>1</v>
          </cell>
          <cell r="C62" t="str">
            <v>33-1</v>
          </cell>
          <cell r="D62">
            <v>17</v>
          </cell>
          <cell r="E62">
            <v>1</v>
          </cell>
          <cell r="F62" t="str">
            <v>17-1</v>
          </cell>
          <cell r="G62">
            <v>64</v>
          </cell>
          <cell r="I62" t="str">
            <v>前橋市</v>
          </cell>
          <cell r="J62" t="str">
            <v>前橋市</v>
          </cell>
          <cell r="K62" t="str">
            <v>青柳町</v>
          </cell>
          <cell r="L62" t="str">
            <v/>
          </cell>
          <cell r="M62" t="str">
            <v>２－７</v>
          </cell>
          <cell r="N62" t="str">
            <v>畑</v>
          </cell>
          <cell r="O62" t="str">
            <v>普通畑</v>
          </cell>
          <cell r="P62">
            <v>1088</v>
          </cell>
          <cell r="Q62">
            <v>1088</v>
          </cell>
          <cell r="T62" t="str">
            <v/>
          </cell>
          <cell r="U62" t="str">
            <v>高山　裕之</v>
          </cell>
          <cell r="V62" t="str">
            <v>371-0116</v>
          </cell>
          <cell r="W62" t="str">
            <v>前橋市富士見町原之郷１７３８－１</v>
          </cell>
          <cell r="X62" t="str">
            <v>027-288-2665</v>
          </cell>
          <cell r="Y62" t="str">
            <v>090-7735-3204</v>
          </cell>
          <cell r="Z62">
            <v>44713</v>
          </cell>
          <cell r="AA62">
            <v>48365</v>
          </cell>
          <cell r="AB62">
            <v>10</v>
          </cell>
          <cell r="AC62" t="str">
            <v>一括方式</v>
          </cell>
          <cell r="AE62">
            <v>5600</v>
          </cell>
          <cell r="AF62">
            <v>6092</v>
          </cell>
          <cell r="AH62" t="str">
            <v/>
          </cell>
          <cell r="BB62" t="str">
            <v>2022</v>
          </cell>
          <cell r="BD62" t="str">
            <v/>
          </cell>
          <cell r="BE62" t="str">
            <v>農業法人合同会社　吉岡の里　代表社員　嶋﨑　剛志</v>
          </cell>
          <cell r="BF62" t="str">
            <v>370-3605</v>
          </cell>
          <cell r="BG62" t="str">
            <v>吉岡町北下５８－１　岩崎貸住宅　A</v>
          </cell>
          <cell r="BH62" t="str">
            <v>000-000-0000</v>
          </cell>
          <cell r="BI62" t="str">
            <v>070-4223-0118</v>
          </cell>
          <cell r="BJ62">
            <v>44713</v>
          </cell>
          <cell r="BK62">
            <v>48365</v>
          </cell>
          <cell r="BL62">
            <v>10</v>
          </cell>
          <cell r="BM62" t="str">
            <v/>
          </cell>
          <cell r="BN62">
            <v>5600</v>
          </cell>
          <cell r="BO62">
            <v>6092</v>
          </cell>
          <cell r="BP62" t="str">
            <v/>
          </cell>
        </row>
        <row r="63">
          <cell r="A63">
            <v>34</v>
          </cell>
          <cell r="B63">
            <v>1</v>
          </cell>
          <cell r="C63" t="str">
            <v>34-1</v>
          </cell>
          <cell r="D63">
            <v>18</v>
          </cell>
          <cell r="E63">
            <v>1</v>
          </cell>
          <cell r="F63" t="str">
            <v>18-1</v>
          </cell>
          <cell r="G63">
            <v>65</v>
          </cell>
          <cell r="I63" t="str">
            <v>前橋市</v>
          </cell>
          <cell r="J63" t="str">
            <v>前橋市</v>
          </cell>
          <cell r="K63" t="str">
            <v>上細井町</v>
          </cell>
          <cell r="L63" t="str">
            <v/>
          </cell>
          <cell r="M63" t="str">
            <v>１１－８</v>
          </cell>
          <cell r="N63" t="str">
            <v>畑</v>
          </cell>
          <cell r="O63" t="str">
            <v>普通畑</v>
          </cell>
          <cell r="P63">
            <v>3623</v>
          </cell>
          <cell r="Q63">
            <v>3623</v>
          </cell>
          <cell r="T63" t="str">
            <v>個人</v>
          </cell>
          <cell r="U63" t="str">
            <v>今井　誠</v>
          </cell>
          <cell r="V63" t="str">
            <v>371-0056</v>
          </cell>
          <cell r="W63" t="str">
            <v>前橋市青柳町６０－６</v>
          </cell>
          <cell r="X63" t="str">
            <v>027-237-0365</v>
          </cell>
          <cell r="Y63" t="str">
            <v>090-1218-9282</v>
          </cell>
          <cell r="Z63">
            <v>44713</v>
          </cell>
          <cell r="AA63">
            <v>48365</v>
          </cell>
          <cell r="AB63">
            <v>10</v>
          </cell>
          <cell r="AC63" t="str">
            <v>一括方式</v>
          </cell>
          <cell r="AE63">
            <v>0</v>
          </cell>
          <cell r="AF63">
            <v>0</v>
          </cell>
          <cell r="AH63" t="str">
            <v/>
          </cell>
          <cell r="BB63" t="str">
            <v>2022</v>
          </cell>
          <cell r="BD63" t="str">
            <v>個人</v>
          </cell>
          <cell r="BE63" t="str">
            <v>渋川　勝三</v>
          </cell>
          <cell r="BF63" t="str">
            <v>379-2202</v>
          </cell>
          <cell r="BG63" t="str">
            <v>前橋市龍蔵寺町１３３</v>
          </cell>
          <cell r="BH63" t="str">
            <v>027-232-7170</v>
          </cell>
          <cell r="BI63" t="str">
            <v/>
          </cell>
          <cell r="BJ63">
            <v>44713</v>
          </cell>
          <cell r="BK63">
            <v>48365</v>
          </cell>
          <cell r="BL63">
            <v>10</v>
          </cell>
          <cell r="BM63" t="str">
            <v/>
          </cell>
          <cell r="BN63">
            <v>0</v>
          </cell>
          <cell r="BO63">
            <v>0</v>
          </cell>
          <cell r="BP63" t="str">
            <v/>
          </cell>
        </row>
        <row r="64">
          <cell r="A64">
            <v>35</v>
          </cell>
          <cell r="B64">
            <v>1</v>
          </cell>
          <cell r="C64" t="str">
            <v>35-1</v>
          </cell>
          <cell r="D64">
            <v>19</v>
          </cell>
          <cell r="E64">
            <v>1</v>
          </cell>
          <cell r="F64" t="str">
            <v>19-1</v>
          </cell>
          <cell r="G64">
            <v>66</v>
          </cell>
          <cell r="I64" t="str">
            <v>前橋市</v>
          </cell>
          <cell r="J64" t="str">
            <v>前橋市</v>
          </cell>
          <cell r="K64" t="str">
            <v>上細井町</v>
          </cell>
          <cell r="L64" t="str">
            <v/>
          </cell>
          <cell r="M64" t="str">
            <v>１１－４</v>
          </cell>
          <cell r="N64" t="str">
            <v>畑</v>
          </cell>
          <cell r="O64" t="str">
            <v>普通畑</v>
          </cell>
          <cell r="P64">
            <v>4561</v>
          </cell>
          <cell r="Q64">
            <v>4561</v>
          </cell>
          <cell r="T64" t="str">
            <v>個人</v>
          </cell>
          <cell r="U64" t="str">
            <v>今井　通</v>
          </cell>
          <cell r="V64" t="str">
            <v>371-0057</v>
          </cell>
          <cell r="W64" t="str">
            <v>前橋市龍蔵寺町１１０－７</v>
          </cell>
          <cell r="X64" t="str">
            <v>027-231-3538</v>
          </cell>
          <cell r="Y64" t="str">
            <v/>
          </cell>
          <cell r="Z64">
            <v>44713</v>
          </cell>
          <cell r="AA64">
            <v>48365</v>
          </cell>
          <cell r="AB64">
            <v>10</v>
          </cell>
          <cell r="AC64" t="str">
            <v>一括方式</v>
          </cell>
          <cell r="AE64">
            <v>5600</v>
          </cell>
          <cell r="AF64">
            <v>25541</v>
          </cell>
          <cell r="AH64" t="str">
            <v/>
          </cell>
          <cell r="BB64" t="str">
            <v>2022</v>
          </cell>
          <cell r="BD64" t="str">
            <v>農地所有適格法人</v>
          </cell>
          <cell r="BE64" t="str">
            <v>有限会社　はなぶさ有機農園　取締役　林　伴子</v>
          </cell>
          <cell r="BF64" t="str">
            <v>371-0103</v>
          </cell>
          <cell r="BG64" t="str">
            <v>前橋市富士見町小暮１５２７－９</v>
          </cell>
          <cell r="BH64" t="str">
            <v>027-288-8888</v>
          </cell>
          <cell r="BI64" t="str">
            <v/>
          </cell>
          <cell r="BJ64">
            <v>44713</v>
          </cell>
          <cell r="BK64">
            <v>48365</v>
          </cell>
          <cell r="BL64">
            <v>10</v>
          </cell>
          <cell r="BM64" t="str">
            <v/>
          </cell>
          <cell r="BN64">
            <v>5600</v>
          </cell>
          <cell r="BO64">
            <v>25541</v>
          </cell>
          <cell r="BP64" t="str">
            <v/>
          </cell>
        </row>
        <row r="65">
          <cell r="A65">
            <v>36</v>
          </cell>
          <cell r="B65">
            <v>1</v>
          </cell>
          <cell r="C65" t="str">
            <v>36-1</v>
          </cell>
          <cell r="D65">
            <v>20</v>
          </cell>
          <cell r="E65">
            <v>1</v>
          </cell>
          <cell r="F65" t="str">
            <v>20-1</v>
          </cell>
          <cell r="G65">
            <v>67</v>
          </cell>
          <cell r="I65" t="str">
            <v>前橋市</v>
          </cell>
          <cell r="J65" t="str">
            <v>前橋市</v>
          </cell>
          <cell r="K65" t="str">
            <v>鶴光路町</v>
          </cell>
          <cell r="L65" t="str">
            <v/>
          </cell>
          <cell r="M65" t="str">
            <v>４１３－１</v>
          </cell>
          <cell r="N65" t="str">
            <v>畑</v>
          </cell>
          <cell r="O65" t="str">
            <v>普通畑</v>
          </cell>
          <cell r="P65">
            <v>661</v>
          </cell>
          <cell r="Q65">
            <v>661</v>
          </cell>
          <cell r="T65" t="str">
            <v>個人</v>
          </cell>
          <cell r="U65" t="str">
            <v>佐伯　美代子</v>
          </cell>
          <cell r="V65" t="str">
            <v>110-0013</v>
          </cell>
          <cell r="W65" t="str">
            <v>東京都台東区入谷１－１４－７</v>
          </cell>
          <cell r="X65" t="str">
            <v>000-000-0000</v>
          </cell>
          <cell r="Y65" t="str">
            <v>090-7004-6708</v>
          </cell>
          <cell r="Z65">
            <v>44713</v>
          </cell>
          <cell r="AA65">
            <v>46538</v>
          </cell>
          <cell r="AB65">
            <v>5</v>
          </cell>
          <cell r="AC65" t="str">
            <v>一括方式</v>
          </cell>
          <cell r="AE65">
            <v>0</v>
          </cell>
          <cell r="AF65">
            <v>0</v>
          </cell>
          <cell r="AH65" t="str">
            <v/>
          </cell>
          <cell r="BB65" t="str">
            <v>2022</v>
          </cell>
          <cell r="BD65" t="str">
            <v/>
          </cell>
          <cell r="BE65" t="str">
            <v>農事組合法人　しもあうち　代表理事　関　勝</v>
          </cell>
          <cell r="BF65" t="str">
            <v>379-2142</v>
          </cell>
          <cell r="BG65" t="str">
            <v>前橋市下阿内町１６５</v>
          </cell>
          <cell r="BH65" t="str">
            <v>027-265-2273</v>
          </cell>
          <cell r="BI65" t="str">
            <v>090-6110-0211</v>
          </cell>
          <cell r="BJ65">
            <v>44713</v>
          </cell>
          <cell r="BK65">
            <v>46538</v>
          </cell>
          <cell r="BL65">
            <v>5</v>
          </cell>
          <cell r="BM65" t="str">
            <v/>
          </cell>
          <cell r="BN65">
            <v>0</v>
          </cell>
          <cell r="BO65">
            <v>0</v>
          </cell>
          <cell r="BP65" t="str">
            <v/>
          </cell>
        </row>
        <row r="66">
          <cell r="A66">
            <v>37</v>
          </cell>
          <cell r="B66">
            <v>1</v>
          </cell>
          <cell r="C66" t="str">
            <v>37-1</v>
          </cell>
          <cell r="D66">
            <v>21</v>
          </cell>
          <cell r="E66">
            <v>1</v>
          </cell>
          <cell r="F66" t="str">
            <v>21-1</v>
          </cell>
          <cell r="G66">
            <v>68</v>
          </cell>
          <cell r="I66" t="str">
            <v>前橋市</v>
          </cell>
          <cell r="J66" t="str">
            <v>前橋市</v>
          </cell>
          <cell r="K66" t="str">
            <v>青柳町</v>
          </cell>
          <cell r="L66" t="str">
            <v/>
          </cell>
          <cell r="M66" t="str">
            <v>２－１１</v>
          </cell>
          <cell r="N66" t="str">
            <v>畑</v>
          </cell>
          <cell r="O66" t="str">
            <v>普通畑</v>
          </cell>
          <cell r="P66">
            <v>1787</v>
          </cell>
          <cell r="Q66">
            <v>1787</v>
          </cell>
          <cell r="T66" t="str">
            <v>個人</v>
          </cell>
          <cell r="U66" t="str">
            <v>山賀　信幸</v>
          </cell>
          <cell r="V66" t="str">
            <v>371-0056</v>
          </cell>
          <cell r="W66" t="str">
            <v>前橋市青柳町１８２－２</v>
          </cell>
          <cell r="X66" t="str">
            <v>027-235-8268</v>
          </cell>
          <cell r="Y66" t="str">
            <v>090-4176-4258</v>
          </cell>
          <cell r="Z66">
            <v>44713</v>
          </cell>
          <cell r="AA66">
            <v>48365</v>
          </cell>
          <cell r="AB66">
            <v>10</v>
          </cell>
          <cell r="AC66" t="str">
            <v>一括方式</v>
          </cell>
          <cell r="AE66">
            <v>5600</v>
          </cell>
          <cell r="AF66">
            <v>10007</v>
          </cell>
          <cell r="AH66" t="str">
            <v/>
          </cell>
          <cell r="BB66" t="str">
            <v>2022</v>
          </cell>
          <cell r="BD66" t="str">
            <v>個人</v>
          </cell>
          <cell r="BE66" t="str">
            <v>関口　雄二</v>
          </cell>
          <cell r="BF66" t="str">
            <v>379-2202</v>
          </cell>
          <cell r="BG66" t="str">
            <v>前橋市北代田町４９７</v>
          </cell>
          <cell r="BH66" t="str">
            <v>027-232-8735</v>
          </cell>
          <cell r="BI66" t="str">
            <v/>
          </cell>
          <cell r="BJ66">
            <v>44713</v>
          </cell>
          <cell r="BK66">
            <v>48365</v>
          </cell>
          <cell r="BL66">
            <v>10</v>
          </cell>
          <cell r="BM66" t="str">
            <v/>
          </cell>
          <cell r="BN66">
            <v>5600</v>
          </cell>
          <cell r="BO66">
            <v>10007</v>
          </cell>
          <cell r="BP66" t="str">
            <v/>
          </cell>
        </row>
        <row r="67">
          <cell r="A67">
            <v>38</v>
          </cell>
          <cell r="B67">
            <v>1</v>
          </cell>
          <cell r="C67" t="str">
            <v>38-1</v>
          </cell>
          <cell r="D67">
            <v>22</v>
          </cell>
          <cell r="E67">
            <v>1</v>
          </cell>
          <cell r="F67" t="str">
            <v>22-1</v>
          </cell>
          <cell r="G67">
            <v>69</v>
          </cell>
          <cell r="I67" t="str">
            <v>前橋市</v>
          </cell>
          <cell r="J67" t="str">
            <v>前橋市</v>
          </cell>
          <cell r="K67" t="str">
            <v>西善町</v>
          </cell>
          <cell r="L67" t="str">
            <v/>
          </cell>
          <cell r="M67" t="str">
            <v>１２１７－１</v>
          </cell>
          <cell r="N67" t="str">
            <v>畑</v>
          </cell>
          <cell r="O67" t="str">
            <v>普通畑</v>
          </cell>
          <cell r="P67">
            <v>358</v>
          </cell>
          <cell r="Q67">
            <v>358</v>
          </cell>
          <cell r="T67" t="str">
            <v>個人</v>
          </cell>
          <cell r="U67" t="str">
            <v>市川　一枝</v>
          </cell>
          <cell r="V67" t="str">
            <v>372-0001</v>
          </cell>
          <cell r="W67" t="str">
            <v>伊勢崎市波志江町１７８１－２</v>
          </cell>
          <cell r="X67" t="str">
            <v>000-000-0000</v>
          </cell>
          <cell r="Y67" t="str">
            <v>090-7228-9955</v>
          </cell>
          <cell r="Z67">
            <v>44713</v>
          </cell>
          <cell r="AA67">
            <v>46538</v>
          </cell>
          <cell r="AB67">
            <v>5</v>
          </cell>
          <cell r="AC67" t="str">
            <v>一括方式</v>
          </cell>
          <cell r="AE67">
            <v>5000</v>
          </cell>
          <cell r="AF67">
            <v>1790</v>
          </cell>
          <cell r="AH67" t="str">
            <v/>
          </cell>
          <cell r="BB67" t="str">
            <v>2022</v>
          </cell>
          <cell r="BD67" t="str">
            <v>農地所有適格法人</v>
          </cell>
          <cell r="BE67" t="str">
            <v>農事組合法人　西善　代表理事　須田　隆</v>
          </cell>
          <cell r="BF67" t="str">
            <v>379-2131</v>
          </cell>
          <cell r="BG67" t="str">
            <v>前橋市西善町１０４３－１</v>
          </cell>
          <cell r="BH67" t="str">
            <v>027-266-2207</v>
          </cell>
          <cell r="BI67" t="str">
            <v/>
          </cell>
          <cell r="BJ67">
            <v>44713</v>
          </cell>
          <cell r="BK67">
            <v>46538</v>
          </cell>
          <cell r="BL67">
            <v>5</v>
          </cell>
          <cell r="BM67" t="str">
            <v/>
          </cell>
          <cell r="BN67">
            <v>5000</v>
          </cell>
          <cell r="BO67">
            <v>1790</v>
          </cell>
          <cell r="BP67" t="str">
            <v/>
          </cell>
        </row>
        <row r="68">
          <cell r="A68">
            <v>38</v>
          </cell>
          <cell r="B68">
            <v>2</v>
          </cell>
          <cell r="C68" t="str">
            <v>38-2</v>
          </cell>
          <cell r="D68">
            <v>22</v>
          </cell>
          <cell r="E68">
            <v>2</v>
          </cell>
          <cell r="F68" t="str">
            <v>22-2</v>
          </cell>
          <cell r="G68">
            <v>71</v>
          </cell>
          <cell r="I68" t="str">
            <v>前橋市</v>
          </cell>
          <cell r="J68" t="str">
            <v>前橋市</v>
          </cell>
          <cell r="K68" t="str">
            <v>西善町</v>
          </cell>
          <cell r="L68" t="str">
            <v/>
          </cell>
          <cell r="M68" t="str">
            <v>１２３４</v>
          </cell>
          <cell r="N68" t="str">
            <v>田</v>
          </cell>
          <cell r="O68" t="str">
            <v>水田</v>
          </cell>
          <cell r="P68">
            <v>2381</v>
          </cell>
          <cell r="Q68">
            <v>2381</v>
          </cell>
          <cell r="T68" t="str">
            <v>個人</v>
          </cell>
          <cell r="U68" t="str">
            <v>市川　一枝</v>
          </cell>
          <cell r="V68" t="str">
            <v>372-0001</v>
          </cell>
          <cell r="W68" t="str">
            <v>伊勢崎市波志江町１７８１－２</v>
          </cell>
          <cell r="X68" t="str">
            <v>000-000-0000</v>
          </cell>
          <cell r="Y68" t="str">
            <v>090-7228-9955</v>
          </cell>
          <cell r="Z68">
            <v>44713</v>
          </cell>
          <cell r="AA68">
            <v>46538</v>
          </cell>
          <cell r="AB68">
            <v>5</v>
          </cell>
          <cell r="AC68" t="str">
            <v>一括方式</v>
          </cell>
          <cell r="AE68">
            <v>8000</v>
          </cell>
          <cell r="AF68">
            <v>19048</v>
          </cell>
          <cell r="AH68" t="str">
            <v/>
          </cell>
          <cell r="BB68" t="str">
            <v>2022</v>
          </cell>
          <cell r="BD68" t="str">
            <v>農地所有適格法人</v>
          </cell>
          <cell r="BE68" t="str">
            <v>農事組合法人　西善　代表理事　須田　隆</v>
          </cell>
          <cell r="BF68" t="str">
            <v>379-2131</v>
          </cell>
          <cell r="BG68" t="str">
            <v>前橋市西善町１０４３－１</v>
          </cell>
          <cell r="BH68" t="str">
            <v>027-266-2207</v>
          </cell>
          <cell r="BI68" t="str">
            <v/>
          </cell>
          <cell r="BJ68">
            <v>44713</v>
          </cell>
          <cell r="BK68">
            <v>46538</v>
          </cell>
          <cell r="BL68">
            <v>5</v>
          </cell>
          <cell r="BM68" t="str">
            <v/>
          </cell>
          <cell r="BN68">
            <v>8000</v>
          </cell>
          <cell r="BO68">
            <v>19048</v>
          </cell>
          <cell r="BP68" t="str">
            <v/>
          </cell>
        </row>
        <row r="69">
          <cell r="A69">
            <v>38</v>
          </cell>
          <cell r="B69">
            <v>3</v>
          </cell>
          <cell r="C69" t="str">
            <v>38-3</v>
          </cell>
          <cell r="D69">
            <v>22</v>
          </cell>
          <cell r="E69">
            <v>3</v>
          </cell>
          <cell r="F69" t="str">
            <v>22-3</v>
          </cell>
          <cell r="G69">
            <v>70</v>
          </cell>
          <cell r="I69" t="str">
            <v>前橋市</v>
          </cell>
          <cell r="J69" t="str">
            <v>前橋市</v>
          </cell>
          <cell r="K69" t="str">
            <v>西善町</v>
          </cell>
          <cell r="L69" t="str">
            <v/>
          </cell>
          <cell r="M69" t="str">
            <v>１２４９</v>
          </cell>
          <cell r="N69" t="str">
            <v>畑</v>
          </cell>
          <cell r="O69" t="str">
            <v>普通畑</v>
          </cell>
          <cell r="P69">
            <v>1742</v>
          </cell>
          <cell r="Q69">
            <v>1742</v>
          </cell>
          <cell r="T69" t="str">
            <v>個人</v>
          </cell>
          <cell r="U69" t="str">
            <v>市川　一枝</v>
          </cell>
          <cell r="V69" t="str">
            <v>372-0001</v>
          </cell>
          <cell r="W69" t="str">
            <v>伊勢崎市波志江町１７８１－２</v>
          </cell>
          <cell r="X69" t="str">
            <v>000-000-0000</v>
          </cell>
          <cell r="Y69" t="str">
            <v>090-7228-9955</v>
          </cell>
          <cell r="Z69">
            <v>44713</v>
          </cell>
          <cell r="AA69">
            <v>46538</v>
          </cell>
          <cell r="AB69">
            <v>5</v>
          </cell>
          <cell r="AC69" t="str">
            <v>一括方式</v>
          </cell>
          <cell r="AE69">
            <v>5000</v>
          </cell>
          <cell r="AF69">
            <v>8710</v>
          </cell>
          <cell r="AH69" t="str">
            <v/>
          </cell>
          <cell r="BB69" t="str">
            <v>2022</v>
          </cell>
          <cell r="BD69" t="str">
            <v>農地所有適格法人</v>
          </cell>
          <cell r="BE69" t="str">
            <v>農事組合法人　西善　代表理事　須田　隆</v>
          </cell>
          <cell r="BF69" t="str">
            <v>379-2131</v>
          </cell>
          <cell r="BG69" t="str">
            <v>前橋市西善町１０４３－１</v>
          </cell>
          <cell r="BH69" t="str">
            <v>027-266-2207</v>
          </cell>
          <cell r="BI69" t="str">
            <v/>
          </cell>
          <cell r="BJ69">
            <v>44713</v>
          </cell>
          <cell r="BK69">
            <v>46538</v>
          </cell>
          <cell r="BL69">
            <v>5</v>
          </cell>
          <cell r="BM69" t="str">
            <v/>
          </cell>
          <cell r="BN69">
            <v>5000</v>
          </cell>
          <cell r="BO69">
            <v>8710</v>
          </cell>
          <cell r="BP69" t="str">
            <v/>
          </cell>
        </row>
        <row r="70">
          <cell r="A70">
            <v>38</v>
          </cell>
          <cell r="B70">
            <v>4</v>
          </cell>
          <cell r="C70" t="str">
            <v>38-4</v>
          </cell>
          <cell r="D70">
            <v>22</v>
          </cell>
          <cell r="E70">
            <v>4</v>
          </cell>
          <cell r="F70" t="str">
            <v>22-4</v>
          </cell>
          <cell r="G70">
            <v>72</v>
          </cell>
          <cell r="I70" t="str">
            <v>前橋市</v>
          </cell>
          <cell r="J70" t="str">
            <v>前橋市</v>
          </cell>
          <cell r="K70" t="str">
            <v>西善町</v>
          </cell>
          <cell r="L70" t="str">
            <v/>
          </cell>
          <cell r="M70" t="str">
            <v>１２８２</v>
          </cell>
          <cell r="N70" t="str">
            <v>田</v>
          </cell>
          <cell r="O70" t="str">
            <v>水田</v>
          </cell>
          <cell r="P70">
            <v>2998</v>
          </cell>
          <cell r="Q70">
            <v>2998</v>
          </cell>
          <cell r="T70" t="str">
            <v>個人</v>
          </cell>
          <cell r="U70" t="str">
            <v>市川　一枝</v>
          </cell>
          <cell r="V70" t="str">
            <v>372-0001</v>
          </cell>
          <cell r="W70" t="str">
            <v>伊勢崎市波志江町１７８１－２</v>
          </cell>
          <cell r="X70" t="str">
            <v>000-000-0000</v>
          </cell>
          <cell r="Y70" t="str">
            <v>090-7228-9955</v>
          </cell>
          <cell r="Z70">
            <v>44713</v>
          </cell>
          <cell r="AA70">
            <v>46538</v>
          </cell>
          <cell r="AB70">
            <v>5</v>
          </cell>
          <cell r="AC70" t="str">
            <v>一括方式</v>
          </cell>
          <cell r="AE70">
            <v>8000</v>
          </cell>
          <cell r="AF70">
            <v>23984</v>
          </cell>
          <cell r="AH70" t="str">
            <v/>
          </cell>
          <cell r="BB70" t="str">
            <v>2022</v>
          </cell>
          <cell r="BD70" t="str">
            <v>農地所有適格法人</v>
          </cell>
          <cell r="BE70" t="str">
            <v>農事組合法人　西善　代表理事　須田　隆</v>
          </cell>
          <cell r="BF70" t="str">
            <v>379-2131</v>
          </cell>
          <cell r="BG70" t="str">
            <v>前橋市西善町１０４３－１</v>
          </cell>
          <cell r="BH70" t="str">
            <v>027-266-2207</v>
          </cell>
          <cell r="BI70" t="str">
            <v/>
          </cell>
          <cell r="BJ70">
            <v>44713</v>
          </cell>
          <cell r="BK70">
            <v>46538</v>
          </cell>
          <cell r="BL70">
            <v>5</v>
          </cell>
          <cell r="BM70" t="str">
            <v/>
          </cell>
          <cell r="BN70">
            <v>8000</v>
          </cell>
          <cell r="BO70">
            <v>23984</v>
          </cell>
          <cell r="BP70" t="str">
            <v/>
          </cell>
        </row>
        <row r="71">
          <cell r="A71">
            <v>39</v>
          </cell>
          <cell r="B71">
            <v>1</v>
          </cell>
          <cell r="C71" t="str">
            <v>39-1</v>
          </cell>
          <cell r="D71">
            <v>23</v>
          </cell>
          <cell r="E71">
            <v>1</v>
          </cell>
          <cell r="F71" t="str">
            <v>23-1</v>
          </cell>
          <cell r="G71">
            <v>73</v>
          </cell>
          <cell r="I71" t="str">
            <v>前橋市</v>
          </cell>
          <cell r="J71" t="str">
            <v>前橋市</v>
          </cell>
          <cell r="K71" t="str">
            <v>富士見町原之郷</v>
          </cell>
          <cell r="L71" t="str">
            <v/>
          </cell>
          <cell r="M71" t="str">
            <v>２００７－１</v>
          </cell>
          <cell r="N71" t="str">
            <v>田</v>
          </cell>
          <cell r="O71" t="str">
            <v>水田</v>
          </cell>
          <cell r="P71">
            <v>875</v>
          </cell>
          <cell r="Q71">
            <v>875</v>
          </cell>
          <cell r="T71" t="str">
            <v>個人</v>
          </cell>
          <cell r="U71" t="str">
            <v>狩野　富治</v>
          </cell>
          <cell r="V71" t="str">
            <v>371-0116</v>
          </cell>
          <cell r="W71" t="str">
            <v>前橋市富士見町原之郷２０３０</v>
          </cell>
          <cell r="X71" t="str">
            <v>000-000-0000</v>
          </cell>
          <cell r="Y71" t="str">
            <v>090-9976-6631</v>
          </cell>
          <cell r="Z71">
            <v>44713</v>
          </cell>
          <cell r="AA71">
            <v>48365</v>
          </cell>
          <cell r="AB71">
            <v>10</v>
          </cell>
          <cell r="AC71" t="str">
            <v>一括方式</v>
          </cell>
          <cell r="AE71">
            <v>5000</v>
          </cell>
          <cell r="AF71">
            <v>4375</v>
          </cell>
          <cell r="AH71" t="str">
            <v/>
          </cell>
          <cell r="BB71" t="str">
            <v>2022</v>
          </cell>
          <cell r="BD71" t="str">
            <v>農地所有適格法人</v>
          </cell>
          <cell r="BE71" t="str">
            <v>株式会社　赤城深山ファーム　代表取締役　髙井　眞佐実</v>
          </cell>
          <cell r="BF71" t="str">
            <v>379-1102</v>
          </cell>
          <cell r="BG71" t="str">
            <v>渋川市赤城町長井小川田４６１０－５４</v>
          </cell>
          <cell r="BH71" t="str">
            <v>0279-56-7403</v>
          </cell>
          <cell r="BI71" t="str">
            <v/>
          </cell>
          <cell r="BJ71">
            <v>44713</v>
          </cell>
          <cell r="BK71">
            <v>48365</v>
          </cell>
          <cell r="BL71">
            <v>10</v>
          </cell>
          <cell r="BM71" t="str">
            <v/>
          </cell>
          <cell r="BN71">
            <v>5000</v>
          </cell>
          <cell r="BO71">
            <v>4375</v>
          </cell>
          <cell r="BP71" t="str">
            <v/>
          </cell>
        </row>
        <row r="72">
          <cell r="A72">
            <v>40</v>
          </cell>
          <cell r="B72">
            <v>1</v>
          </cell>
          <cell r="C72" t="str">
            <v>40-1</v>
          </cell>
          <cell r="D72">
            <v>24</v>
          </cell>
          <cell r="E72">
            <v>1</v>
          </cell>
          <cell r="F72" t="str">
            <v>24-1</v>
          </cell>
          <cell r="G72">
            <v>74</v>
          </cell>
          <cell r="I72" t="str">
            <v>前橋市</v>
          </cell>
          <cell r="J72" t="str">
            <v>前橋市</v>
          </cell>
          <cell r="K72" t="str">
            <v>笂井町</v>
          </cell>
          <cell r="L72" t="str">
            <v/>
          </cell>
          <cell r="M72" t="str">
            <v>８２３－１</v>
          </cell>
          <cell r="N72" t="str">
            <v>畑</v>
          </cell>
          <cell r="O72" t="str">
            <v>普通畑</v>
          </cell>
          <cell r="P72">
            <v>1836</v>
          </cell>
          <cell r="Q72">
            <v>1836</v>
          </cell>
          <cell r="T72" t="str">
            <v>個人</v>
          </cell>
          <cell r="U72" t="str">
            <v>小屋　健太郎</v>
          </cell>
          <cell r="V72" t="str">
            <v>379-2115</v>
          </cell>
          <cell r="W72" t="str">
            <v>前橋市笂井町９６８</v>
          </cell>
          <cell r="X72" t="str">
            <v>027-266-2677</v>
          </cell>
          <cell r="Y72" t="str">
            <v/>
          </cell>
          <cell r="Z72">
            <v>44713</v>
          </cell>
          <cell r="AA72">
            <v>46538</v>
          </cell>
          <cell r="AB72">
            <v>5</v>
          </cell>
          <cell r="AC72" t="str">
            <v>一括方式</v>
          </cell>
          <cell r="AE72">
            <v>5000</v>
          </cell>
          <cell r="AF72">
            <v>9180</v>
          </cell>
          <cell r="AH72" t="str">
            <v/>
          </cell>
          <cell r="BB72" t="str">
            <v>2022</v>
          </cell>
          <cell r="BD72" t="str">
            <v>農地所有適格法人</v>
          </cell>
          <cell r="BE72" t="str">
            <v>株式会社　杉山ファーム　代表取締役　須藤　和也</v>
          </cell>
          <cell r="BF72" t="str">
            <v>379-2115</v>
          </cell>
          <cell r="BG72" t="str">
            <v>前橋市笂井町１０２８－１</v>
          </cell>
          <cell r="BH72" t="str">
            <v>027-266-1117</v>
          </cell>
          <cell r="BI72" t="str">
            <v/>
          </cell>
          <cell r="BJ72">
            <v>44713</v>
          </cell>
          <cell r="BK72">
            <v>46538</v>
          </cell>
          <cell r="BL72">
            <v>5</v>
          </cell>
          <cell r="BM72" t="str">
            <v/>
          </cell>
          <cell r="BN72">
            <v>5000</v>
          </cell>
          <cell r="BO72">
            <v>9180</v>
          </cell>
          <cell r="BP72" t="str">
            <v/>
          </cell>
        </row>
        <row r="73">
          <cell r="A73">
            <v>40</v>
          </cell>
          <cell r="B73">
            <v>2</v>
          </cell>
          <cell r="C73" t="str">
            <v>40-2</v>
          </cell>
          <cell r="D73">
            <v>24</v>
          </cell>
          <cell r="E73">
            <v>2</v>
          </cell>
          <cell r="F73" t="str">
            <v>24-2</v>
          </cell>
          <cell r="G73">
            <v>75</v>
          </cell>
          <cell r="I73" t="str">
            <v>前橋市</v>
          </cell>
          <cell r="J73" t="str">
            <v>前橋市</v>
          </cell>
          <cell r="K73" t="str">
            <v>笂井町</v>
          </cell>
          <cell r="L73" t="str">
            <v/>
          </cell>
          <cell r="M73" t="str">
            <v>８７１－４</v>
          </cell>
          <cell r="N73" t="str">
            <v>畑</v>
          </cell>
          <cell r="O73" t="str">
            <v>普通畑</v>
          </cell>
          <cell r="P73">
            <v>1612</v>
          </cell>
          <cell r="Q73">
            <v>1612</v>
          </cell>
          <cell r="T73" t="str">
            <v>個人</v>
          </cell>
          <cell r="U73" t="str">
            <v>小屋　健太郎</v>
          </cell>
          <cell r="V73" t="str">
            <v>379-2115</v>
          </cell>
          <cell r="W73" t="str">
            <v>前橋市笂井町９６８</v>
          </cell>
          <cell r="X73" t="str">
            <v>027-266-2677</v>
          </cell>
          <cell r="Y73" t="str">
            <v/>
          </cell>
          <cell r="Z73">
            <v>44713</v>
          </cell>
          <cell r="AA73">
            <v>46538</v>
          </cell>
          <cell r="AB73">
            <v>5</v>
          </cell>
          <cell r="AC73" t="str">
            <v>一括方式</v>
          </cell>
          <cell r="AE73">
            <v>5000</v>
          </cell>
          <cell r="AF73">
            <v>8060</v>
          </cell>
          <cell r="AH73" t="str">
            <v/>
          </cell>
          <cell r="BB73" t="str">
            <v>2022</v>
          </cell>
          <cell r="BD73" t="str">
            <v>農地所有適格法人</v>
          </cell>
          <cell r="BE73" t="str">
            <v>株式会社　杉山ファーム　代表取締役　須藤　和也</v>
          </cell>
          <cell r="BF73" t="str">
            <v>379-2115</v>
          </cell>
          <cell r="BG73" t="str">
            <v>前橋市笂井町１０２８－１</v>
          </cell>
          <cell r="BH73" t="str">
            <v>027-266-1117</v>
          </cell>
          <cell r="BI73" t="str">
            <v/>
          </cell>
          <cell r="BJ73">
            <v>44713</v>
          </cell>
          <cell r="BK73">
            <v>46538</v>
          </cell>
          <cell r="BL73">
            <v>5</v>
          </cell>
          <cell r="BM73" t="str">
            <v/>
          </cell>
          <cell r="BN73">
            <v>5000</v>
          </cell>
          <cell r="BO73">
            <v>8060</v>
          </cell>
          <cell r="BP73" t="str">
            <v/>
          </cell>
        </row>
        <row r="74">
          <cell r="A74">
            <v>41</v>
          </cell>
          <cell r="B74">
            <v>1</v>
          </cell>
          <cell r="C74" t="str">
            <v>41-1</v>
          </cell>
          <cell r="D74">
            <v>25</v>
          </cell>
          <cell r="E74">
            <v>1</v>
          </cell>
          <cell r="F74" t="str">
            <v>25-1</v>
          </cell>
          <cell r="G74">
            <v>76</v>
          </cell>
          <cell r="I74" t="str">
            <v>前橋市</v>
          </cell>
          <cell r="J74" t="str">
            <v>前橋市</v>
          </cell>
          <cell r="K74" t="str">
            <v>後閑町</v>
          </cell>
          <cell r="L74" t="str">
            <v/>
          </cell>
          <cell r="M74" t="str">
            <v>７３１－１</v>
          </cell>
          <cell r="N74" t="str">
            <v>田</v>
          </cell>
          <cell r="O74" t="str">
            <v>水田</v>
          </cell>
          <cell r="P74">
            <v>3019</v>
          </cell>
          <cell r="Q74">
            <v>3019</v>
          </cell>
          <cell r="T74" t="str">
            <v>個人</v>
          </cell>
          <cell r="U74" t="str">
            <v>小林　昇</v>
          </cell>
          <cell r="V74" t="str">
            <v>370-0013</v>
          </cell>
          <cell r="W74" t="str">
            <v>高崎市萩原町１２０１－１</v>
          </cell>
          <cell r="X74" t="str">
            <v>027-352-5337</v>
          </cell>
          <cell r="Y74" t="str">
            <v>090-9365-6456</v>
          </cell>
          <cell r="Z74">
            <v>44713</v>
          </cell>
          <cell r="AA74">
            <v>48365</v>
          </cell>
          <cell r="AB74">
            <v>10</v>
          </cell>
          <cell r="AC74" t="str">
            <v>一括方式</v>
          </cell>
          <cell r="AE74">
            <v>8000</v>
          </cell>
          <cell r="AF74">
            <v>24152</v>
          </cell>
          <cell r="AH74" t="str">
            <v/>
          </cell>
          <cell r="BB74" t="str">
            <v>2022</v>
          </cell>
          <cell r="BD74" t="str">
            <v/>
          </cell>
          <cell r="BE74" t="str">
            <v>農事組合法人　新堀　代表理事　田村　光弘</v>
          </cell>
          <cell r="BF74" t="str">
            <v>379-2143</v>
          </cell>
          <cell r="BG74" t="str">
            <v>前橋市新堀町２３４－５</v>
          </cell>
          <cell r="BH74" t="str">
            <v>027-265-1562</v>
          </cell>
          <cell r="BI74" t="str">
            <v/>
          </cell>
          <cell r="BJ74">
            <v>44713</v>
          </cell>
          <cell r="BK74">
            <v>48365</v>
          </cell>
          <cell r="BL74">
            <v>10</v>
          </cell>
          <cell r="BM74" t="str">
            <v/>
          </cell>
          <cell r="BN74">
            <v>8000</v>
          </cell>
          <cell r="BO74">
            <v>24152</v>
          </cell>
          <cell r="BP74" t="str">
            <v/>
          </cell>
        </row>
        <row r="75">
          <cell r="A75">
            <v>42</v>
          </cell>
          <cell r="B75">
            <v>1</v>
          </cell>
          <cell r="C75" t="str">
            <v>42-1</v>
          </cell>
          <cell r="D75">
            <v>26</v>
          </cell>
          <cell r="E75">
            <v>1</v>
          </cell>
          <cell r="F75" t="str">
            <v>26-1</v>
          </cell>
          <cell r="G75">
            <v>78</v>
          </cell>
          <cell r="I75" t="str">
            <v>前橋市</v>
          </cell>
          <cell r="J75" t="str">
            <v>前橋市</v>
          </cell>
          <cell r="K75" t="str">
            <v>二之宮町</v>
          </cell>
          <cell r="L75" t="str">
            <v/>
          </cell>
          <cell r="M75" t="str">
            <v>１５４１－１</v>
          </cell>
          <cell r="N75" t="str">
            <v>畑</v>
          </cell>
          <cell r="O75" t="str">
            <v>普通畑</v>
          </cell>
          <cell r="P75">
            <v>618</v>
          </cell>
          <cell r="Q75">
            <v>618</v>
          </cell>
          <cell r="T75" t="str">
            <v>個人</v>
          </cell>
          <cell r="U75" t="str">
            <v>松井　資元</v>
          </cell>
          <cell r="V75" t="str">
            <v>379-2117</v>
          </cell>
          <cell r="W75" t="str">
            <v>前橋市二之宮町１６９９－１</v>
          </cell>
          <cell r="X75" t="str">
            <v>027-268-2873</v>
          </cell>
          <cell r="Y75" t="str">
            <v/>
          </cell>
          <cell r="Z75">
            <v>44713</v>
          </cell>
          <cell r="AA75">
            <v>48365</v>
          </cell>
          <cell r="AB75">
            <v>10</v>
          </cell>
          <cell r="AC75" t="str">
            <v>一括方式</v>
          </cell>
          <cell r="AE75">
            <v>4000</v>
          </cell>
          <cell r="AF75">
            <v>2472</v>
          </cell>
          <cell r="AH75" t="str">
            <v/>
          </cell>
          <cell r="BB75" t="str">
            <v>2022</v>
          </cell>
          <cell r="BD75" t="str">
            <v>農地所有適格法人</v>
          </cell>
          <cell r="BE75" t="str">
            <v>農事組合法人　二之宮　代表理事　岡　賢一</v>
          </cell>
          <cell r="BF75" t="str">
            <v>379-2117</v>
          </cell>
          <cell r="BG75" t="str">
            <v>前橋市二之宮町１１０９</v>
          </cell>
          <cell r="BH75" t="str">
            <v>027-268-1615</v>
          </cell>
          <cell r="BI75" t="str">
            <v>090-3100-3352</v>
          </cell>
          <cell r="BJ75">
            <v>44713</v>
          </cell>
          <cell r="BK75">
            <v>48365</v>
          </cell>
          <cell r="BL75">
            <v>10</v>
          </cell>
          <cell r="BM75" t="str">
            <v/>
          </cell>
          <cell r="BN75">
            <v>4000</v>
          </cell>
          <cell r="BO75">
            <v>2472</v>
          </cell>
          <cell r="BP75" t="str">
            <v/>
          </cell>
        </row>
        <row r="76">
          <cell r="A76">
            <v>42</v>
          </cell>
          <cell r="B76">
            <v>2</v>
          </cell>
          <cell r="C76" t="str">
            <v>42-2</v>
          </cell>
          <cell r="D76">
            <v>26</v>
          </cell>
          <cell r="E76">
            <v>2</v>
          </cell>
          <cell r="F76" t="str">
            <v>26-2</v>
          </cell>
          <cell r="G76">
            <v>77</v>
          </cell>
          <cell r="I76" t="str">
            <v>前橋市</v>
          </cell>
          <cell r="J76" t="str">
            <v>前橋市</v>
          </cell>
          <cell r="K76" t="str">
            <v>二之宮町</v>
          </cell>
          <cell r="L76" t="str">
            <v/>
          </cell>
          <cell r="M76" t="str">
            <v>１６９８－１</v>
          </cell>
          <cell r="N76" t="str">
            <v>畑</v>
          </cell>
          <cell r="O76" t="str">
            <v>普通畑</v>
          </cell>
          <cell r="P76">
            <v>1006</v>
          </cell>
          <cell r="Q76">
            <v>1006</v>
          </cell>
          <cell r="T76" t="str">
            <v>個人</v>
          </cell>
          <cell r="U76" t="str">
            <v>松井　資元</v>
          </cell>
          <cell r="V76" t="str">
            <v>379-2117</v>
          </cell>
          <cell r="W76" t="str">
            <v>前橋市二之宮町１６９９－１</v>
          </cell>
          <cell r="X76" t="str">
            <v>027-268-2873</v>
          </cell>
          <cell r="Y76" t="str">
            <v/>
          </cell>
          <cell r="Z76">
            <v>44713</v>
          </cell>
          <cell r="AA76">
            <v>48365</v>
          </cell>
          <cell r="AB76">
            <v>10</v>
          </cell>
          <cell r="AC76" t="str">
            <v>一括方式</v>
          </cell>
          <cell r="AE76">
            <v>4000</v>
          </cell>
          <cell r="AF76">
            <v>4024</v>
          </cell>
          <cell r="AH76" t="str">
            <v/>
          </cell>
          <cell r="BB76" t="str">
            <v>2022</v>
          </cell>
          <cell r="BD76" t="str">
            <v>農地所有適格法人</v>
          </cell>
          <cell r="BE76" t="str">
            <v>農事組合法人　二之宮　代表理事　岡　賢一</v>
          </cell>
          <cell r="BF76" t="str">
            <v>379-2117</v>
          </cell>
          <cell r="BG76" t="str">
            <v>前橋市二之宮町１１０９</v>
          </cell>
          <cell r="BH76" t="str">
            <v>027-268-1615</v>
          </cell>
          <cell r="BI76" t="str">
            <v>090-3100-3352</v>
          </cell>
          <cell r="BJ76">
            <v>44713</v>
          </cell>
          <cell r="BK76">
            <v>48365</v>
          </cell>
          <cell r="BL76">
            <v>10</v>
          </cell>
          <cell r="BM76" t="str">
            <v/>
          </cell>
          <cell r="BN76">
            <v>4000</v>
          </cell>
          <cell r="BO76">
            <v>4024</v>
          </cell>
          <cell r="BP76" t="str">
            <v/>
          </cell>
        </row>
        <row r="77">
          <cell r="A77">
            <v>43</v>
          </cell>
          <cell r="B77">
            <v>1</v>
          </cell>
          <cell r="C77" t="str">
            <v>43-1</v>
          </cell>
          <cell r="D77">
            <v>27</v>
          </cell>
          <cell r="E77">
            <v>1</v>
          </cell>
          <cell r="F77" t="str">
            <v>27-1</v>
          </cell>
          <cell r="G77">
            <v>80</v>
          </cell>
          <cell r="I77" t="str">
            <v>前橋市</v>
          </cell>
          <cell r="J77" t="str">
            <v>前橋市</v>
          </cell>
          <cell r="K77" t="str">
            <v>柏倉町</v>
          </cell>
          <cell r="L77" t="str">
            <v/>
          </cell>
          <cell r="M77" t="str">
            <v>９７４－１０</v>
          </cell>
          <cell r="N77" t="str">
            <v>畑</v>
          </cell>
          <cell r="O77" t="str">
            <v>普通畑</v>
          </cell>
          <cell r="P77">
            <v>37</v>
          </cell>
          <cell r="Q77">
            <v>37</v>
          </cell>
          <cell r="T77" t="str">
            <v>個人</v>
          </cell>
          <cell r="U77" t="str">
            <v>松村　芳男</v>
          </cell>
          <cell r="V77" t="str">
            <v>371-0246</v>
          </cell>
          <cell r="W77" t="str">
            <v>前橋市柏倉町３９８－２</v>
          </cell>
          <cell r="X77" t="str">
            <v>027-283-6152</v>
          </cell>
          <cell r="Y77" t="str">
            <v>090-7214-6135</v>
          </cell>
          <cell r="Z77">
            <v>44713</v>
          </cell>
          <cell r="AA77">
            <v>48365</v>
          </cell>
          <cell r="AB77">
            <v>10</v>
          </cell>
          <cell r="AC77" t="str">
            <v>一括方式</v>
          </cell>
          <cell r="AE77">
            <v>20000</v>
          </cell>
          <cell r="AF77">
            <v>740</v>
          </cell>
          <cell r="AH77" t="str">
            <v/>
          </cell>
          <cell r="BB77" t="str">
            <v>2022</v>
          </cell>
          <cell r="BD77" t="str">
            <v>農地所有適格法人</v>
          </cell>
          <cell r="BE77" t="str">
            <v>有限会社　高橋農園　代表取締役　高橋　喜久男</v>
          </cell>
          <cell r="BF77" t="str">
            <v>371-0245</v>
          </cell>
          <cell r="BG77" t="str">
            <v>前橋市市之関町１０４９－５</v>
          </cell>
          <cell r="BH77" t="str">
            <v>027-283-4688</v>
          </cell>
          <cell r="BI77" t="str">
            <v>090-3243-9719</v>
          </cell>
          <cell r="BJ77">
            <v>44713</v>
          </cell>
          <cell r="BK77">
            <v>48365</v>
          </cell>
          <cell r="BL77">
            <v>10</v>
          </cell>
          <cell r="BM77" t="str">
            <v/>
          </cell>
          <cell r="BN77">
            <v>20000</v>
          </cell>
          <cell r="BO77">
            <v>740</v>
          </cell>
          <cell r="BP77" t="str">
            <v/>
          </cell>
        </row>
        <row r="78">
          <cell r="A78">
            <v>43</v>
          </cell>
          <cell r="B78">
            <v>2</v>
          </cell>
          <cell r="C78" t="str">
            <v>43-2</v>
          </cell>
          <cell r="D78">
            <v>27</v>
          </cell>
          <cell r="E78">
            <v>2</v>
          </cell>
          <cell r="F78" t="str">
            <v>27-2</v>
          </cell>
          <cell r="G78">
            <v>79</v>
          </cell>
          <cell r="I78" t="str">
            <v>前橋市</v>
          </cell>
          <cell r="J78" t="str">
            <v>前橋市</v>
          </cell>
          <cell r="K78" t="str">
            <v>柏倉町</v>
          </cell>
          <cell r="L78" t="str">
            <v/>
          </cell>
          <cell r="M78" t="str">
            <v>９７４－６</v>
          </cell>
          <cell r="N78" t="str">
            <v>畑</v>
          </cell>
          <cell r="O78" t="str">
            <v>普通畑</v>
          </cell>
          <cell r="P78">
            <v>393</v>
          </cell>
          <cell r="Q78">
            <v>393</v>
          </cell>
          <cell r="T78" t="str">
            <v>個人</v>
          </cell>
          <cell r="U78" t="str">
            <v>松村　芳男</v>
          </cell>
          <cell r="V78" t="str">
            <v>371-0246</v>
          </cell>
          <cell r="W78" t="str">
            <v>前橋市柏倉町３９８－２</v>
          </cell>
          <cell r="X78" t="str">
            <v>027-283-6152</v>
          </cell>
          <cell r="Y78" t="str">
            <v>090-7214-6135</v>
          </cell>
          <cell r="Z78">
            <v>44713</v>
          </cell>
          <cell r="AA78">
            <v>48365</v>
          </cell>
          <cell r="AB78">
            <v>10</v>
          </cell>
          <cell r="AC78" t="str">
            <v>一括方式</v>
          </cell>
          <cell r="AE78">
            <v>20000</v>
          </cell>
          <cell r="AF78">
            <v>7860</v>
          </cell>
          <cell r="AH78" t="str">
            <v/>
          </cell>
          <cell r="BB78" t="str">
            <v>2022</v>
          </cell>
          <cell r="BD78" t="str">
            <v>農地所有適格法人</v>
          </cell>
          <cell r="BE78" t="str">
            <v>有限会社　高橋農園　代表取締役　高橋　喜久男</v>
          </cell>
          <cell r="BF78" t="str">
            <v>371-0245</v>
          </cell>
          <cell r="BG78" t="str">
            <v>前橋市市之関町１０４９－５</v>
          </cell>
          <cell r="BH78" t="str">
            <v>027-283-4688</v>
          </cell>
          <cell r="BI78" t="str">
            <v>090-3243-9719</v>
          </cell>
          <cell r="BJ78">
            <v>44713</v>
          </cell>
          <cell r="BK78">
            <v>48365</v>
          </cell>
          <cell r="BL78">
            <v>10</v>
          </cell>
          <cell r="BM78" t="str">
            <v/>
          </cell>
          <cell r="BN78">
            <v>20000</v>
          </cell>
          <cell r="BO78">
            <v>7860</v>
          </cell>
          <cell r="BP78" t="str">
            <v/>
          </cell>
        </row>
        <row r="79">
          <cell r="A79">
            <v>44</v>
          </cell>
          <cell r="B79">
            <v>1</v>
          </cell>
          <cell r="C79" t="str">
            <v>44-1</v>
          </cell>
          <cell r="D79">
            <v>28</v>
          </cell>
          <cell r="E79">
            <v>1</v>
          </cell>
          <cell r="F79" t="str">
            <v>28-1</v>
          </cell>
          <cell r="G79">
            <v>81</v>
          </cell>
          <cell r="I79" t="str">
            <v>前橋市</v>
          </cell>
          <cell r="J79" t="str">
            <v>前橋市</v>
          </cell>
          <cell r="K79" t="str">
            <v>上細井町</v>
          </cell>
          <cell r="L79" t="str">
            <v/>
          </cell>
          <cell r="M79" t="str">
            <v>１１－１３</v>
          </cell>
          <cell r="N79" t="str">
            <v>畑</v>
          </cell>
          <cell r="O79" t="str">
            <v>普通畑</v>
          </cell>
          <cell r="P79">
            <v>3245</v>
          </cell>
          <cell r="Q79">
            <v>3245</v>
          </cell>
          <cell r="T79" t="str">
            <v>個人</v>
          </cell>
          <cell r="U79" t="str">
            <v>松本　浩幸</v>
          </cell>
          <cell r="V79" t="str">
            <v>371-0044</v>
          </cell>
          <cell r="W79" t="str">
            <v>前橋市荒牧町１－１７－１４　αＮＥＸＴ前橋第２Ａ－１０２</v>
          </cell>
          <cell r="X79" t="str">
            <v>027-234-5892</v>
          </cell>
          <cell r="Y79" t="str">
            <v>090-1436-5677</v>
          </cell>
          <cell r="Z79">
            <v>44713</v>
          </cell>
          <cell r="AA79">
            <v>46538</v>
          </cell>
          <cell r="AB79">
            <v>5</v>
          </cell>
          <cell r="AC79" t="str">
            <v>一括方式</v>
          </cell>
          <cell r="AE79">
            <v>5600</v>
          </cell>
          <cell r="AF79">
            <v>18172</v>
          </cell>
          <cell r="AH79" t="str">
            <v/>
          </cell>
          <cell r="BB79" t="str">
            <v>2022</v>
          </cell>
          <cell r="BD79" t="str">
            <v>農地所有適格法人</v>
          </cell>
          <cell r="BE79" t="str">
            <v>有限会社　ファームクラブ　代表取締役　岩井　雅之</v>
          </cell>
          <cell r="BF79" t="str">
            <v>370-3104</v>
          </cell>
          <cell r="BG79" t="str">
            <v>高崎市箕郷町上芝３０７－２</v>
          </cell>
          <cell r="BH79" t="str">
            <v>027-381-6818</v>
          </cell>
          <cell r="BI79" t="str">
            <v/>
          </cell>
          <cell r="BJ79">
            <v>44713</v>
          </cell>
          <cell r="BK79">
            <v>46538</v>
          </cell>
          <cell r="BL79">
            <v>5</v>
          </cell>
          <cell r="BM79" t="str">
            <v/>
          </cell>
          <cell r="BN79">
            <v>5600</v>
          </cell>
          <cell r="BO79">
            <v>18172</v>
          </cell>
          <cell r="BP79" t="str">
            <v/>
          </cell>
        </row>
        <row r="80">
          <cell r="A80">
            <v>45</v>
          </cell>
          <cell r="B80">
            <v>1</v>
          </cell>
          <cell r="C80" t="str">
            <v>45-1</v>
          </cell>
          <cell r="D80">
            <v>29</v>
          </cell>
          <cell r="E80">
            <v>1</v>
          </cell>
          <cell r="F80" t="str">
            <v>29-1</v>
          </cell>
          <cell r="G80">
            <v>82</v>
          </cell>
          <cell r="I80" t="str">
            <v>前橋市</v>
          </cell>
          <cell r="J80" t="str">
            <v>前橋市</v>
          </cell>
          <cell r="K80" t="str">
            <v>上細井町</v>
          </cell>
          <cell r="L80" t="str">
            <v/>
          </cell>
          <cell r="M80" t="str">
            <v>７－５</v>
          </cell>
          <cell r="N80" t="str">
            <v>畑</v>
          </cell>
          <cell r="O80" t="str">
            <v>普通畑</v>
          </cell>
          <cell r="P80">
            <v>1193</v>
          </cell>
          <cell r="Q80">
            <v>1193</v>
          </cell>
          <cell r="T80" t="str">
            <v/>
          </cell>
          <cell r="U80" t="str">
            <v>沼賀　廣美</v>
          </cell>
          <cell r="V80" t="str">
            <v>379-2222</v>
          </cell>
          <cell r="W80" t="str">
            <v>伊勢崎市田部井町１－８５３－２</v>
          </cell>
          <cell r="X80" t="str">
            <v>0270-63-1588</v>
          </cell>
          <cell r="Y80" t="str">
            <v>090-4752-0091</v>
          </cell>
          <cell r="Z80">
            <v>44713</v>
          </cell>
          <cell r="AA80">
            <v>46538</v>
          </cell>
          <cell r="AB80">
            <v>5</v>
          </cell>
          <cell r="AC80" t="str">
            <v>一括方式</v>
          </cell>
          <cell r="AE80">
            <v>5600</v>
          </cell>
          <cell r="AF80">
            <v>6680</v>
          </cell>
          <cell r="AH80" t="str">
            <v/>
          </cell>
          <cell r="BB80" t="str">
            <v>2022</v>
          </cell>
          <cell r="BD80" t="str">
            <v/>
          </cell>
          <cell r="BE80" t="str">
            <v>農業法人合同会社　吉岡の里　代表社員　嶋﨑　剛志</v>
          </cell>
          <cell r="BF80" t="str">
            <v>370-3605</v>
          </cell>
          <cell r="BG80" t="str">
            <v>吉岡町北下５８－１　岩崎貸住宅　A</v>
          </cell>
          <cell r="BH80" t="str">
            <v>000-000-0000</v>
          </cell>
          <cell r="BI80" t="str">
            <v>070-4223-0118</v>
          </cell>
          <cell r="BJ80">
            <v>44713</v>
          </cell>
          <cell r="BK80">
            <v>46538</v>
          </cell>
          <cell r="BL80">
            <v>5</v>
          </cell>
          <cell r="BM80" t="str">
            <v/>
          </cell>
          <cell r="BN80">
            <v>5600</v>
          </cell>
          <cell r="BO80">
            <v>6680</v>
          </cell>
          <cell r="BP80" t="str">
            <v/>
          </cell>
        </row>
        <row r="81">
          <cell r="A81">
            <v>46</v>
          </cell>
          <cell r="B81">
            <v>1</v>
          </cell>
          <cell r="C81" t="str">
            <v>46-1</v>
          </cell>
          <cell r="D81">
            <v>30</v>
          </cell>
          <cell r="E81">
            <v>1</v>
          </cell>
          <cell r="F81" t="str">
            <v>30-1</v>
          </cell>
          <cell r="G81">
            <v>83</v>
          </cell>
          <cell r="I81" t="str">
            <v>前橋市</v>
          </cell>
          <cell r="J81" t="str">
            <v>前橋市</v>
          </cell>
          <cell r="K81" t="str">
            <v>下阿内町</v>
          </cell>
          <cell r="L81" t="str">
            <v/>
          </cell>
          <cell r="M81" t="str">
            <v>３７６－１</v>
          </cell>
          <cell r="N81" t="str">
            <v>畑</v>
          </cell>
          <cell r="O81" t="str">
            <v>普通畑</v>
          </cell>
          <cell r="P81">
            <v>486</v>
          </cell>
          <cell r="Q81">
            <v>486</v>
          </cell>
          <cell r="T81" t="str">
            <v>個人</v>
          </cell>
          <cell r="U81" t="str">
            <v>深町　澄子</v>
          </cell>
          <cell r="V81" t="str">
            <v>379-2142</v>
          </cell>
          <cell r="W81" t="str">
            <v>前橋市下阿内町２５４</v>
          </cell>
          <cell r="X81" t="str">
            <v>027-265-3470</v>
          </cell>
          <cell r="Y81" t="str">
            <v/>
          </cell>
          <cell r="Z81">
            <v>44713</v>
          </cell>
          <cell r="AA81">
            <v>46538</v>
          </cell>
          <cell r="AB81">
            <v>5</v>
          </cell>
          <cell r="AC81" t="str">
            <v>一括方式</v>
          </cell>
          <cell r="AE81">
            <v>0</v>
          </cell>
          <cell r="AF81">
            <v>0</v>
          </cell>
          <cell r="AH81" t="str">
            <v/>
          </cell>
          <cell r="BB81" t="str">
            <v>2022</v>
          </cell>
          <cell r="BD81" t="str">
            <v/>
          </cell>
          <cell r="BE81" t="str">
            <v>農事組合法人　しもあうち　代表理事　関　勝</v>
          </cell>
          <cell r="BF81" t="str">
            <v>379-2142</v>
          </cell>
          <cell r="BG81" t="str">
            <v>前橋市下阿内町１６５</v>
          </cell>
          <cell r="BH81" t="str">
            <v>027-265-2273</v>
          </cell>
          <cell r="BI81" t="str">
            <v>090-6110-0211</v>
          </cell>
          <cell r="BJ81">
            <v>44713</v>
          </cell>
          <cell r="BK81">
            <v>46538</v>
          </cell>
          <cell r="BL81">
            <v>5</v>
          </cell>
          <cell r="BM81" t="str">
            <v/>
          </cell>
          <cell r="BN81">
            <v>0</v>
          </cell>
          <cell r="BO81">
            <v>0</v>
          </cell>
          <cell r="BP81" t="str">
            <v/>
          </cell>
        </row>
        <row r="82">
          <cell r="A82">
            <v>47</v>
          </cell>
          <cell r="B82">
            <v>1</v>
          </cell>
          <cell r="C82" t="str">
            <v>47-1</v>
          </cell>
          <cell r="D82">
            <v>31</v>
          </cell>
          <cell r="E82">
            <v>1</v>
          </cell>
          <cell r="F82" t="str">
            <v>31-1</v>
          </cell>
          <cell r="G82">
            <v>87</v>
          </cell>
          <cell r="I82" t="str">
            <v>前橋市</v>
          </cell>
          <cell r="J82" t="str">
            <v>前橋市</v>
          </cell>
          <cell r="K82" t="str">
            <v>下増田町</v>
          </cell>
          <cell r="L82" t="str">
            <v/>
          </cell>
          <cell r="M82" t="str">
            <v>１１４６</v>
          </cell>
          <cell r="N82" t="str">
            <v>畑</v>
          </cell>
          <cell r="O82" t="str">
            <v>普通畑</v>
          </cell>
          <cell r="P82">
            <v>1369</v>
          </cell>
          <cell r="Q82">
            <v>1369</v>
          </cell>
          <cell r="T82" t="str">
            <v>個人</v>
          </cell>
          <cell r="U82" t="str">
            <v>須永　一夫</v>
          </cell>
          <cell r="V82" t="str">
            <v>379-2113</v>
          </cell>
          <cell r="W82" t="str">
            <v>前橋市下増田町１１８５</v>
          </cell>
          <cell r="X82" t="str">
            <v>027-266-0633</v>
          </cell>
          <cell r="Y82" t="str">
            <v/>
          </cell>
          <cell r="Z82">
            <v>44713</v>
          </cell>
          <cell r="AA82">
            <v>46538</v>
          </cell>
          <cell r="AB82">
            <v>5</v>
          </cell>
          <cell r="AC82" t="str">
            <v>一括方式</v>
          </cell>
          <cell r="AE82">
            <v>0</v>
          </cell>
          <cell r="AF82">
            <v>0</v>
          </cell>
          <cell r="AH82" t="str">
            <v/>
          </cell>
          <cell r="BB82" t="str">
            <v>2022</v>
          </cell>
          <cell r="BD82" t="str">
            <v>農地所有適格法人</v>
          </cell>
          <cell r="BE82" t="str">
            <v>農事組合法人　マスダ　代表理事　原　義男</v>
          </cell>
          <cell r="BF82" t="str">
            <v>379-2113</v>
          </cell>
          <cell r="BG82" t="str">
            <v>前橋市下増田町８８６</v>
          </cell>
          <cell r="BH82" t="str">
            <v>027-266-4870</v>
          </cell>
          <cell r="BI82" t="str">
            <v/>
          </cell>
          <cell r="BJ82">
            <v>44713</v>
          </cell>
          <cell r="BK82">
            <v>46538</v>
          </cell>
          <cell r="BL82">
            <v>5</v>
          </cell>
          <cell r="BM82" t="str">
            <v/>
          </cell>
          <cell r="BN82">
            <v>0</v>
          </cell>
          <cell r="BO82">
            <v>0</v>
          </cell>
          <cell r="BP82" t="str">
            <v/>
          </cell>
        </row>
        <row r="83">
          <cell r="A83">
            <v>47</v>
          </cell>
          <cell r="B83">
            <v>2</v>
          </cell>
          <cell r="C83" t="str">
            <v>47-2</v>
          </cell>
          <cell r="D83">
            <v>31</v>
          </cell>
          <cell r="E83">
            <v>2</v>
          </cell>
          <cell r="F83" t="str">
            <v>31-2</v>
          </cell>
          <cell r="G83">
            <v>85</v>
          </cell>
          <cell r="I83" t="str">
            <v>前橋市</v>
          </cell>
          <cell r="J83" t="str">
            <v>前橋市</v>
          </cell>
          <cell r="K83" t="str">
            <v>下増田町</v>
          </cell>
          <cell r="L83" t="str">
            <v/>
          </cell>
          <cell r="M83" t="str">
            <v>１２２２</v>
          </cell>
          <cell r="N83" t="str">
            <v>田</v>
          </cell>
          <cell r="O83" t="str">
            <v>水田</v>
          </cell>
          <cell r="P83">
            <v>1790</v>
          </cell>
          <cell r="Q83">
            <v>1790</v>
          </cell>
          <cell r="T83" t="str">
            <v>個人</v>
          </cell>
          <cell r="U83" t="str">
            <v>須永　一夫</v>
          </cell>
          <cell r="V83" t="str">
            <v>379-2113</v>
          </cell>
          <cell r="W83" t="str">
            <v>前橋市下増田町１１８５</v>
          </cell>
          <cell r="X83" t="str">
            <v>027-266-0633</v>
          </cell>
          <cell r="Y83" t="str">
            <v/>
          </cell>
          <cell r="Z83">
            <v>44713</v>
          </cell>
          <cell r="AA83">
            <v>48365</v>
          </cell>
          <cell r="AB83">
            <v>10</v>
          </cell>
          <cell r="AC83" t="str">
            <v>一括方式</v>
          </cell>
          <cell r="AE83">
            <v>5000</v>
          </cell>
          <cell r="AF83">
            <v>8950</v>
          </cell>
          <cell r="AH83" t="str">
            <v/>
          </cell>
          <cell r="BB83" t="str">
            <v>2022</v>
          </cell>
          <cell r="BD83" t="str">
            <v>農地所有適格法人</v>
          </cell>
          <cell r="BE83" t="str">
            <v>農事組合法人　マスダ　代表理事　原　義男</v>
          </cell>
          <cell r="BF83" t="str">
            <v>379-2113</v>
          </cell>
          <cell r="BG83" t="str">
            <v>前橋市下増田町８８６</v>
          </cell>
          <cell r="BH83" t="str">
            <v>027-266-4870</v>
          </cell>
          <cell r="BI83" t="str">
            <v/>
          </cell>
          <cell r="BJ83">
            <v>44713</v>
          </cell>
          <cell r="BK83">
            <v>48365</v>
          </cell>
          <cell r="BL83">
            <v>10</v>
          </cell>
          <cell r="BM83" t="str">
            <v/>
          </cell>
          <cell r="BN83">
            <v>5000</v>
          </cell>
          <cell r="BO83">
            <v>8950</v>
          </cell>
          <cell r="BP83" t="str">
            <v/>
          </cell>
        </row>
        <row r="84">
          <cell r="A84">
            <v>47</v>
          </cell>
          <cell r="B84">
            <v>3</v>
          </cell>
          <cell r="C84" t="str">
            <v>47-3</v>
          </cell>
          <cell r="D84">
            <v>31</v>
          </cell>
          <cell r="E84">
            <v>3</v>
          </cell>
          <cell r="F84" t="str">
            <v>31-3</v>
          </cell>
          <cell r="G84">
            <v>86</v>
          </cell>
          <cell r="I84" t="str">
            <v>前橋市</v>
          </cell>
          <cell r="J84" t="str">
            <v>前橋市</v>
          </cell>
          <cell r="K84" t="str">
            <v>下増田町</v>
          </cell>
          <cell r="L84" t="str">
            <v/>
          </cell>
          <cell r="M84" t="str">
            <v>１２２３</v>
          </cell>
          <cell r="N84" t="str">
            <v>田</v>
          </cell>
          <cell r="O84" t="str">
            <v>水田</v>
          </cell>
          <cell r="P84">
            <v>3336</v>
          </cell>
          <cell r="Q84">
            <v>3336</v>
          </cell>
          <cell r="T84" t="str">
            <v>個人</v>
          </cell>
          <cell r="U84" t="str">
            <v>須永　一夫</v>
          </cell>
          <cell r="V84" t="str">
            <v>379-2113</v>
          </cell>
          <cell r="W84" t="str">
            <v>前橋市下増田町１１８５</v>
          </cell>
          <cell r="X84" t="str">
            <v>027-266-0633</v>
          </cell>
          <cell r="Y84" t="str">
            <v/>
          </cell>
          <cell r="Z84">
            <v>44713</v>
          </cell>
          <cell r="AA84">
            <v>48365</v>
          </cell>
          <cell r="AB84">
            <v>10</v>
          </cell>
          <cell r="AC84" t="str">
            <v>一括方式</v>
          </cell>
          <cell r="AE84">
            <v>5000</v>
          </cell>
          <cell r="AF84">
            <v>16680</v>
          </cell>
          <cell r="AH84" t="str">
            <v/>
          </cell>
          <cell r="BB84" t="str">
            <v>2022</v>
          </cell>
          <cell r="BD84" t="str">
            <v>農地所有適格法人</v>
          </cell>
          <cell r="BE84" t="str">
            <v>農事組合法人　マスダ　代表理事　原　義男</v>
          </cell>
          <cell r="BF84" t="str">
            <v>379-2113</v>
          </cell>
          <cell r="BG84" t="str">
            <v>前橋市下増田町８８６</v>
          </cell>
          <cell r="BH84" t="str">
            <v>027-266-4870</v>
          </cell>
          <cell r="BI84" t="str">
            <v/>
          </cell>
          <cell r="BJ84">
            <v>44713</v>
          </cell>
          <cell r="BK84">
            <v>48365</v>
          </cell>
          <cell r="BL84">
            <v>10</v>
          </cell>
          <cell r="BM84" t="str">
            <v/>
          </cell>
          <cell r="BN84">
            <v>5000</v>
          </cell>
          <cell r="BO84">
            <v>16680</v>
          </cell>
          <cell r="BP84" t="str">
            <v/>
          </cell>
        </row>
        <row r="85">
          <cell r="A85">
            <v>47</v>
          </cell>
          <cell r="B85">
            <v>4</v>
          </cell>
          <cell r="C85" t="str">
            <v>47-4</v>
          </cell>
          <cell r="D85">
            <v>31</v>
          </cell>
          <cell r="E85">
            <v>4</v>
          </cell>
          <cell r="F85" t="str">
            <v>31-4</v>
          </cell>
          <cell r="G85">
            <v>84</v>
          </cell>
          <cell r="I85" t="str">
            <v>前橋市</v>
          </cell>
          <cell r="J85" t="str">
            <v>前橋市</v>
          </cell>
          <cell r="K85" t="str">
            <v>下増田町</v>
          </cell>
          <cell r="L85" t="str">
            <v/>
          </cell>
          <cell r="M85" t="str">
            <v>６１５</v>
          </cell>
          <cell r="N85" t="str">
            <v>田</v>
          </cell>
          <cell r="O85" t="str">
            <v>水田</v>
          </cell>
          <cell r="P85">
            <v>1301</v>
          </cell>
          <cell r="Q85">
            <v>1301</v>
          </cell>
          <cell r="T85" t="str">
            <v>個人</v>
          </cell>
          <cell r="U85" t="str">
            <v>須永　一夫</v>
          </cell>
          <cell r="V85" t="str">
            <v>379-2113</v>
          </cell>
          <cell r="W85" t="str">
            <v>前橋市下増田町１１８５</v>
          </cell>
          <cell r="X85" t="str">
            <v>027-266-0633</v>
          </cell>
          <cell r="Y85" t="str">
            <v/>
          </cell>
          <cell r="Z85">
            <v>44713</v>
          </cell>
          <cell r="AA85">
            <v>48365</v>
          </cell>
          <cell r="AB85">
            <v>10</v>
          </cell>
          <cell r="AC85" t="str">
            <v>一括方式</v>
          </cell>
          <cell r="AE85">
            <v>5000</v>
          </cell>
          <cell r="AF85">
            <v>6505</v>
          </cell>
          <cell r="AH85" t="str">
            <v/>
          </cell>
          <cell r="BB85" t="str">
            <v>2022</v>
          </cell>
          <cell r="BD85" t="str">
            <v>農地所有適格法人</v>
          </cell>
          <cell r="BE85" t="str">
            <v>農事組合法人　マスダ　代表理事　原　義男</v>
          </cell>
          <cell r="BF85" t="str">
            <v>379-2113</v>
          </cell>
          <cell r="BG85" t="str">
            <v>前橋市下増田町８８６</v>
          </cell>
          <cell r="BH85" t="str">
            <v>027-266-4870</v>
          </cell>
          <cell r="BI85" t="str">
            <v/>
          </cell>
          <cell r="BJ85">
            <v>44713</v>
          </cell>
          <cell r="BK85">
            <v>48365</v>
          </cell>
          <cell r="BL85">
            <v>10</v>
          </cell>
          <cell r="BM85" t="str">
            <v/>
          </cell>
          <cell r="BN85">
            <v>5000</v>
          </cell>
          <cell r="BO85">
            <v>6505</v>
          </cell>
          <cell r="BP85" t="str">
            <v/>
          </cell>
        </row>
        <row r="86">
          <cell r="A86">
            <v>47</v>
          </cell>
          <cell r="B86">
            <v>5</v>
          </cell>
          <cell r="C86" t="str">
            <v>47-5</v>
          </cell>
          <cell r="D86">
            <v>31</v>
          </cell>
          <cell r="E86">
            <v>5</v>
          </cell>
          <cell r="F86" t="str">
            <v>31-5</v>
          </cell>
          <cell r="G86">
            <v>88</v>
          </cell>
          <cell r="I86" t="str">
            <v>前橋市</v>
          </cell>
          <cell r="J86" t="str">
            <v>前橋市</v>
          </cell>
          <cell r="K86" t="str">
            <v>駒形町</v>
          </cell>
          <cell r="L86" t="str">
            <v/>
          </cell>
          <cell r="M86" t="str">
            <v>１４９０－１</v>
          </cell>
          <cell r="N86" t="str">
            <v>畑</v>
          </cell>
          <cell r="O86" t="str">
            <v>普通畑</v>
          </cell>
          <cell r="P86">
            <v>815</v>
          </cell>
          <cell r="Q86">
            <v>815</v>
          </cell>
          <cell r="T86" t="str">
            <v>個人</v>
          </cell>
          <cell r="U86" t="str">
            <v>須永　一夫</v>
          </cell>
          <cell r="V86" t="str">
            <v>379-2113</v>
          </cell>
          <cell r="W86" t="str">
            <v>前橋市下増田町１１８５</v>
          </cell>
          <cell r="X86" t="str">
            <v>027-266-0633</v>
          </cell>
          <cell r="Y86" t="str">
            <v/>
          </cell>
          <cell r="Z86">
            <v>44713</v>
          </cell>
          <cell r="AA86">
            <v>46538</v>
          </cell>
          <cell r="AB86">
            <v>5</v>
          </cell>
          <cell r="AC86" t="str">
            <v>一括方式</v>
          </cell>
          <cell r="AE86">
            <v>0</v>
          </cell>
          <cell r="AF86">
            <v>0</v>
          </cell>
          <cell r="AH86" t="str">
            <v/>
          </cell>
          <cell r="BB86" t="str">
            <v>2022</v>
          </cell>
          <cell r="BD86" t="str">
            <v>農地所有適格法人</v>
          </cell>
          <cell r="BE86" t="str">
            <v>農事組合法人　マスダ　代表理事　原　義男</v>
          </cell>
          <cell r="BF86" t="str">
            <v>379-2113</v>
          </cell>
          <cell r="BG86" t="str">
            <v>前橋市下増田町８８６</v>
          </cell>
          <cell r="BH86" t="str">
            <v>027-266-4870</v>
          </cell>
          <cell r="BI86" t="str">
            <v/>
          </cell>
          <cell r="BJ86">
            <v>44713</v>
          </cell>
          <cell r="BK86">
            <v>46538</v>
          </cell>
          <cell r="BL86">
            <v>5</v>
          </cell>
          <cell r="BM86" t="str">
            <v/>
          </cell>
          <cell r="BN86">
            <v>0</v>
          </cell>
          <cell r="BO86">
            <v>0</v>
          </cell>
          <cell r="BP86" t="str">
            <v/>
          </cell>
        </row>
        <row r="87">
          <cell r="A87">
            <v>48</v>
          </cell>
          <cell r="B87">
            <v>1</v>
          </cell>
          <cell r="C87" t="str">
            <v>48-1</v>
          </cell>
          <cell r="D87">
            <v>32</v>
          </cell>
          <cell r="E87">
            <v>1</v>
          </cell>
          <cell r="F87" t="str">
            <v>32-1</v>
          </cell>
          <cell r="G87">
            <v>89</v>
          </cell>
          <cell r="I87" t="str">
            <v>前橋市</v>
          </cell>
          <cell r="J87" t="str">
            <v>前橋市</v>
          </cell>
          <cell r="K87" t="str">
            <v>笂井町</v>
          </cell>
          <cell r="L87" t="str">
            <v/>
          </cell>
          <cell r="M87" t="str">
            <v>８５０－３</v>
          </cell>
          <cell r="N87" t="str">
            <v>畑</v>
          </cell>
          <cell r="O87" t="str">
            <v>普通畑</v>
          </cell>
          <cell r="P87">
            <v>1290</v>
          </cell>
          <cell r="Q87">
            <v>1290</v>
          </cell>
          <cell r="T87" t="str">
            <v>個人</v>
          </cell>
          <cell r="U87" t="str">
            <v>須藤　義則</v>
          </cell>
          <cell r="V87" t="str">
            <v>379-2115</v>
          </cell>
          <cell r="W87" t="str">
            <v>前橋市笂井町８５３－１</v>
          </cell>
          <cell r="X87" t="str">
            <v>027-266-3187</v>
          </cell>
          <cell r="Y87" t="str">
            <v/>
          </cell>
          <cell r="Z87">
            <v>44713</v>
          </cell>
          <cell r="AA87">
            <v>46538</v>
          </cell>
          <cell r="AB87">
            <v>5</v>
          </cell>
          <cell r="AC87" t="str">
            <v>一括方式</v>
          </cell>
          <cell r="AE87">
            <v>0</v>
          </cell>
          <cell r="AF87">
            <v>0</v>
          </cell>
          <cell r="AH87" t="str">
            <v/>
          </cell>
          <cell r="BB87" t="str">
            <v>2022</v>
          </cell>
          <cell r="BD87" t="str">
            <v>農地所有適格法人</v>
          </cell>
          <cell r="BE87" t="str">
            <v>株式会社　杉山ファーム　代表取締役　須藤　和也</v>
          </cell>
          <cell r="BF87" t="str">
            <v>379-2115</v>
          </cell>
          <cell r="BG87" t="str">
            <v>前橋市笂井町１０２８－１</v>
          </cell>
          <cell r="BH87" t="str">
            <v>027-266-1117</v>
          </cell>
          <cell r="BI87" t="str">
            <v/>
          </cell>
          <cell r="BJ87">
            <v>44713</v>
          </cell>
          <cell r="BK87">
            <v>46538</v>
          </cell>
          <cell r="BL87">
            <v>5</v>
          </cell>
          <cell r="BM87" t="str">
            <v/>
          </cell>
          <cell r="BN87">
            <v>0</v>
          </cell>
          <cell r="BO87">
            <v>0</v>
          </cell>
          <cell r="BP87" t="str">
            <v/>
          </cell>
        </row>
        <row r="88">
          <cell r="A88">
            <v>48</v>
          </cell>
          <cell r="B88">
            <v>2</v>
          </cell>
          <cell r="C88" t="str">
            <v>48-2</v>
          </cell>
          <cell r="D88">
            <v>32</v>
          </cell>
          <cell r="E88">
            <v>2</v>
          </cell>
          <cell r="F88" t="str">
            <v>32-2</v>
          </cell>
          <cell r="G88">
            <v>90</v>
          </cell>
          <cell r="I88" t="str">
            <v>前橋市</v>
          </cell>
          <cell r="J88" t="str">
            <v>前橋市</v>
          </cell>
          <cell r="K88" t="str">
            <v>笂井町</v>
          </cell>
          <cell r="L88" t="str">
            <v/>
          </cell>
          <cell r="M88" t="str">
            <v>８８７－２</v>
          </cell>
          <cell r="N88" t="str">
            <v>畑</v>
          </cell>
          <cell r="O88" t="str">
            <v>普通畑</v>
          </cell>
          <cell r="P88">
            <v>1200</v>
          </cell>
          <cell r="Q88">
            <v>1200</v>
          </cell>
          <cell r="T88" t="str">
            <v>個人</v>
          </cell>
          <cell r="U88" t="str">
            <v>須藤　義則</v>
          </cell>
          <cell r="V88" t="str">
            <v>379-2115</v>
          </cell>
          <cell r="W88" t="str">
            <v>前橋市笂井町８５３－１</v>
          </cell>
          <cell r="X88" t="str">
            <v>027-266-3187</v>
          </cell>
          <cell r="Y88" t="str">
            <v/>
          </cell>
          <cell r="Z88">
            <v>44713</v>
          </cell>
          <cell r="AA88">
            <v>46538</v>
          </cell>
          <cell r="AB88">
            <v>5</v>
          </cell>
          <cell r="AC88" t="str">
            <v>一括方式</v>
          </cell>
          <cell r="AE88">
            <v>0</v>
          </cell>
          <cell r="AF88">
            <v>0</v>
          </cell>
          <cell r="AH88" t="str">
            <v/>
          </cell>
          <cell r="BB88" t="str">
            <v>2022</v>
          </cell>
          <cell r="BD88" t="str">
            <v>農地所有適格法人</v>
          </cell>
          <cell r="BE88" t="str">
            <v>株式会社　杉山ファーム　代表取締役　須藤　和也</v>
          </cell>
          <cell r="BF88" t="str">
            <v>379-2115</v>
          </cell>
          <cell r="BG88" t="str">
            <v>前橋市笂井町１０２８－１</v>
          </cell>
          <cell r="BH88" t="str">
            <v>027-266-1117</v>
          </cell>
          <cell r="BI88" t="str">
            <v/>
          </cell>
          <cell r="BJ88">
            <v>44713</v>
          </cell>
          <cell r="BK88">
            <v>46538</v>
          </cell>
          <cell r="BL88">
            <v>5</v>
          </cell>
          <cell r="BM88" t="str">
            <v/>
          </cell>
          <cell r="BN88">
            <v>0</v>
          </cell>
          <cell r="BO88">
            <v>0</v>
          </cell>
          <cell r="BP88" t="str">
            <v/>
          </cell>
        </row>
        <row r="89">
          <cell r="A89">
            <v>49</v>
          </cell>
          <cell r="B89">
            <v>1</v>
          </cell>
          <cell r="C89" t="str">
            <v>49-1</v>
          </cell>
          <cell r="D89">
            <v>33</v>
          </cell>
          <cell r="E89">
            <v>1</v>
          </cell>
          <cell r="F89" t="str">
            <v>33-1</v>
          </cell>
          <cell r="G89">
            <v>91</v>
          </cell>
          <cell r="I89" t="str">
            <v>前橋市</v>
          </cell>
          <cell r="J89" t="str">
            <v>前橋市</v>
          </cell>
          <cell r="K89" t="str">
            <v>粕川町室沢</v>
          </cell>
          <cell r="L89" t="str">
            <v/>
          </cell>
          <cell r="M89" t="str">
            <v>３０４－１</v>
          </cell>
          <cell r="N89" t="str">
            <v>田</v>
          </cell>
          <cell r="O89" t="str">
            <v>水田</v>
          </cell>
          <cell r="P89">
            <v>4207</v>
          </cell>
          <cell r="Q89">
            <v>4207</v>
          </cell>
          <cell r="T89" t="str">
            <v>個人</v>
          </cell>
          <cell r="U89" t="str">
            <v>須藤　初夫</v>
          </cell>
          <cell r="V89" t="str">
            <v>371-0202</v>
          </cell>
          <cell r="W89" t="str">
            <v>前橋市粕川町室沢４１８－１</v>
          </cell>
          <cell r="X89" t="str">
            <v>027-285-4734</v>
          </cell>
          <cell r="Y89" t="str">
            <v>080-1108-3348</v>
          </cell>
          <cell r="Z89">
            <v>44713</v>
          </cell>
          <cell r="AA89">
            <v>48365</v>
          </cell>
          <cell r="AB89">
            <v>10</v>
          </cell>
          <cell r="AC89" t="str">
            <v>一括方式</v>
          </cell>
          <cell r="AE89">
            <v>8000</v>
          </cell>
          <cell r="AF89">
            <v>33656</v>
          </cell>
          <cell r="AH89" t="str">
            <v/>
          </cell>
          <cell r="BB89" t="str">
            <v>2022</v>
          </cell>
          <cell r="BD89" t="str">
            <v>農地所有適格法人</v>
          </cell>
          <cell r="BE89" t="str">
            <v>農事組合法人　月田　新井　明夫</v>
          </cell>
          <cell r="BF89" t="str">
            <v>371-0203</v>
          </cell>
          <cell r="BG89" t="str">
            <v>前橋市粕川町月田７１４</v>
          </cell>
          <cell r="BH89" t="str">
            <v>027-285-2389</v>
          </cell>
          <cell r="BI89" t="str">
            <v/>
          </cell>
          <cell r="BJ89">
            <v>44713</v>
          </cell>
          <cell r="BK89">
            <v>48365</v>
          </cell>
          <cell r="BL89">
            <v>10</v>
          </cell>
          <cell r="BM89" t="str">
            <v/>
          </cell>
          <cell r="BN89">
            <v>8000</v>
          </cell>
          <cell r="BO89">
            <v>33656</v>
          </cell>
          <cell r="BP89" t="str">
            <v/>
          </cell>
        </row>
        <row r="90">
          <cell r="A90">
            <v>50</v>
          </cell>
          <cell r="B90">
            <v>1</v>
          </cell>
          <cell r="C90" t="str">
            <v>50-1</v>
          </cell>
          <cell r="D90">
            <v>34</v>
          </cell>
          <cell r="E90">
            <v>1</v>
          </cell>
          <cell r="F90" t="str">
            <v>34-1</v>
          </cell>
          <cell r="G90">
            <v>92</v>
          </cell>
          <cell r="I90" t="str">
            <v>前橋市</v>
          </cell>
          <cell r="J90" t="str">
            <v>前橋市</v>
          </cell>
          <cell r="K90" t="str">
            <v>堀越町</v>
          </cell>
          <cell r="L90" t="str">
            <v/>
          </cell>
          <cell r="M90" t="str">
            <v>９０</v>
          </cell>
          <cell r="N90" t="str">
            <v>田</v>
          </cell>
          <cell r="O90" t="str">
            <v>水田</v>
          </cell>
          <cell r="P90">
            <v>2864</v>
          </cell>
          <cell r="Q90">
            <v>2864</v>
          </cell>
          <cell r="T90" t="str">
            <v>個人</v>
          </cell>
          <cell r="U90" t="str">
            <v>須藤　美佐雄</v>
          </cell>
          <cell r="V90" t="str">
            <v>371-0231</v>
          </cell>
          <cell r="W90" t="str">
            <v>前橋市堀越町１９８－１</v>
          </cell>
          <cell r="X90" t="str">
            <v>027-283-3444</v>
          </cell>
          <cell r="Y90" t="str">
            <v/>
          </cell>
          <cell r="Z90">
            <v>44713</v>
          </cell>
          <cell r="AA90">
            <v>48365</v>
          </cell>
          <cell r="AB90">
            <v>10</v>
          </cell>
          <cell r="AC90" t="str">
            <v>一括方式</v>
          </cell>
          <cell r="AE90">
            <v>0</v>
          </cell>
          <cell r="AF90">
            <v>0</v>
          </cell>
          <cell r="AH90" t="str">
            <v/>
          </cell>
          <cell r="BB90" t="str">
            <v>2022</v>
          </cell>
          <cell r="BD90" t="str">
            <v>農地所有適格法人</v>
          </cell>
          <cell r="BE90" t="str">
            <v>農事組合法人　富田　代表理事　吉田　惣蔵</v>
          </cell>
          <cell r="BF90" t="str">
            <v>379-2161</v>
          </cell>
          <cell r="BG90" t="str">
            <v>前橋市富田町１２３６－１</v>
          </cell>
          <cell r="BH90" t="str">
            <v>027-268-0697</v>
          </cell>
          <cell r="BI90" t="str">
            <v/>
          </cell>
          <cell r="BJ90">
            <v>44713</v>
          </cell>
          <cell r="BK90">
            <v>48365</v>
          </cell>
          <cell r="BL90">
            <v>10</v>
          </cell>
          <cell r="BM90" t="str">
            <v/>
          </cell>
          <cell r="BN90">
            <v>0</v>
          </cell>
          <cell r="BO90">
            <v>0</v>
          </cell>
          <cell r="BP90" t="str">
            <v/>
          </cell>
        </row>
        <row r="91">
          <cell r="A91">
            <v>51</v>
          </cell>
          <cell r="B91">
            <v>1</v>
          </cell>
          <cell r="C91" t="str">
            <v>51-1</v>
          </cell>
          <cell r="D91">
            <v>35</v>
          </cell>
          <cell r="E91">
            <v>1</v>
          </cell>
          <cell r="F91" t="str">
            <v>35-1</v>
          </cell>
          <cell r="G91">
            <v>93</v>
          </cell>
          <cell r="I91" t="str">
            <v>前橋市</v>
          </cell>
          <cell r="J91" t="str">
            <v>前橋市</v>
          </cell>
          <cell r="K91" t="str">
            <v>富士見町原之郷</v>
          </cell>
          <cell r="L91" t="str">
            <v/>
          </cell>
          <cell r="M91" t="str">
            <v>２０１６</v>
          </cell>
          <cell r="N91" t="str">
            <v>田</v>
          </cell>
          <cell r="O91" t="str">
            <v>水田</v>
          </cell>
          <cell r="P91">
            <v>1374</v>
          </cell>
          <cell r="Q91">
            <v>1374</v>
          </cell>
          <cell r="T91" t="str">
            <v>個人</v>
          </cell>
          <cell r="U91" t="str">
            <v>星野　輝義</v>
          </cell>
          <cell r="V91" t="str">
            <v>371-0116</v>
          </cell>
          <cell r="W91" t="str">
            <v>前橋市富士見町原之郷２０９１</v>
          </cell>
          <cell r="X91" t="str">
            <v>027-288-3455</v>
          </cell>
          <cell r="Y91" t="str">
            <v/>
          </cell>
          <cell r="Z91">
            <v>44713</v>
          </cell>
          <cell r="AA91">
            <v>48365</v>
          </cell>
          <cell r="AB91">
            <v>10</v>
          </cell>
          <cell r="AC91" t="str">
            <v>一括方式</v>
          </cell>
          <cell r="AE91">
            <v>5000</v>
          </cell>
          <cell r="AF91">
            <v>6870</v>
          </cell>
          <cell r="AH91" t="str">
            <v/>
          </cell>
          <cell r="BB91" t="str">
            <v>2022</v>
          </cell>
          <cell r="BD91" t="str">
            <v>農地所有適格法人</v>
          </cell>
          <cell r="BE91" t="str">
            <v>株式会社　赤城深山ファーム　代表取締役　髙井　眞佐実</v>
          </cell>
          <cell r="BF91" t="str">
            <v>379-1102</v>
          </cell>
          <cell r="BG91" t="str">
            <v>渋川市赤城町長井小川田４６１０－５４</v>
          </cell>
          <cell r="BH91" t="str">
            <v>0279-56-7403</v>
          </cell>
          <cell r="BI91" t="str">
            <v/>
          </cell>
          <cell r="BJ91">
            <v>44713</v>
          </cell>
          <cell r="BK91">
            <v>48365</v>
          </cell>
          <cell r="BL91">
            <v>10</v>
          </cell>
          <cell r="BM91" t="str">
            <v/>
          </cell>
          <cell r="BN91">
            <v>5000</v>
          </cell>
          <cell r="BO91">
            <v>6870</v>
          </cell>
          <cell r="BP91" t="str">
            <v/>
          </cell>
        </row>
        <row r="92">
          <cell r="A92">
            <v>52</v>
          </cell>
          <cell r="B92">
            <v>1</v>
          </cell>
          <cell r="C92" t="str">
            <v>52-1</v>
          </cell>
          <cell r="D92">
            <v>36</v>
          </cell>
          <cell r="E92">
            <v>1</v>
          </cell>
          <cell r="F92" t="str">
            <v>36-1</v>
          </cell>
          <cell r="G92">
            <v>94</v>
          </cell>
          <cell r="I92" t="str">
            <v>前橋市</v>
          </cell>
          <cell r="J92" t="str">
            <v>前橋市</v>
          </cell>
          <cell r="K92" t="str">
            <v>新堀町</v>
          </cell>
          <cell r="L92" t="str">
            <v/>
          </cell>
          <cell r="M92" t="str">
            <v>３９９－２</v>
          </cell>
          <cell r="N92" t="str">
            <v>畑</v>
          </cell>
          <cell r="O92" t="str">
            <v>普通畑</v>
          </cell>
          <cell r="P92">
            <v>481</v>
          </cell>
          <cell r="Q92">
            <v>481</v>
          </cell>
          <cell r="T92" t="str">
            <v>個人</v>
          </cell>
          <cell r="U92" t="str">
            <v>石原　正寛</v>
          </cell>
          <cell r="V92" t="str">
            <v>379-2142</v>
          </cell>
          <cell r="W92" t="str">
            <v>前橋市下阿内町５６</v>
          </cell>
          <cell r="X92" t="str">
            <v>027-265-2552</v>
          </cell>
          <cell r="Y92" t="str">
            <v/>
          </cell>
          <cell r="Z92">
            <v>44713</v>
          </cell>
          <cell r="AA92">
            <v>46538</v>
          </cell>
          <cell r="AB92">
            <v>5</v>
          </cell>
          <cell r="AC92" t="str">
            <v>一括方式</v>
          </cell>
          <cell r="AE92">
            <v>0</v>
          </cell>
          <cell r="AF92">
            <v>0</v>
          </cell>
          <cell r="AH92" t="str">
            <v/>
          </cell>
          <cell r="BB92" t="str">
            <v>2022</v>
          </cell>
          <cell r="BD92" t="str">
            <v/>
          </cell>
          <cell r="BE92" t="str">
            <v>農事組合法人　しもあうち　代表理事　関　勝</v>
          </cell>
          <cell r="BF92" t="str">
            <v>379-2142</v>
          </cell>
          <cell r="BG92" t="str">
            <v>前橋市下阿内町１６５</v>
          </cell>
          <cell r="BH92" t="str">
            <v>027-265-2273</v>
          </cell>
          <cell r="BI92" t="str">
            <v>090-6110-0211</v>
          </cell>
          <cell r="BJ92">
            <v>44713</v>
          </cell>
          <cell r="BK92">
            <v>46538</v>
          </cell>
          <cell r="BL92">
            <v>5</v>
          </cell>
          <cell r="BM92" t="str">
            <v/>
          </cell>
          <cell r="BN92">
            <v>0</v>
          </cell>
          <cell r="BO92">
            <v>0</v>
          </cell>
          <cell r="BP92" t="str">
            <v/>
          </cell>
        </row>
        <row r="93">
          <cell r="A93">
            <v>53</v>
          </cell>
          <cell r="B93">
            <v>1</v>
          </cell>
          <cell r="C93" t="str">
            <v>53-1</v>
          </cell>
          <cell r="D93">
            <v>37</v>
          </cell>
          <cell r="E93">
            <v>1</v>
          </cell>
          <cell r="F93" t="str">
            <v>37-1</v>
          </cell>
          <cell r="G93">
            <v>95</v>
          </cell>
          <cell r="I93" t="str">
            <v>前橋市</v>
          </cell>
          <cell r="J93" t="str">
            <v>前橋市</v>
          </cell>
          <cell r="K93" t="str">
            <v>上泉町</v>
          </cell>
          <cell r="L93" t="str">
            <v/>
          </cell>
          <cell r="M93" t="str">
            <v>１９２０</v>
          </cell>
          <cell r="N93" t="str">
            <v>畑</v>
          </cell>
          <cell r="O93" t="str">
            <v>普通畑</v>
          </cell>
          <cell r="P93">
            <v>1326</v>
          </cell>
          <cell r="Q93">
            <v>1326</v>
          </cell>
          <cell r="T93" t="str">
            <v>個人</v>
          </cell>
          <cell r="U93" t="str">
            <v>川島　玲子</v>
          </cell>
          <cell r="V93" t="str">
            <v>370-0862</v>
          </cell>
          <cell r="W93" t="str">
            <v>高崎市片岡町２－１３－７</v>
          </cell>
          <cell r="X93" t="str">
            <v>027-325-6087</v>
          </cell>
          <cell r="Y93" t="str">
            <v>090-1262-0356</v>
          </cell>
          <cell r="Z93">
            <v>44713</v>
          </cell>
          <cell r="AA93">
            <v>48365</v>
          </cell>
          <cell r="AB93">
            <v>10</v>
          </cell>
          <cell r="AC93" t="str">
            <v>一括方式</v>
          </cell>
          <cell r="AE93">
            <v>0</v>
          </cell>
          <cell r="AF93">
            <v>0</v>
          </cell>
          <cell r="AH93" t="str">
            <v/>
          </cell>
          <cell r="BB93" t="str">
            <v>2022</v>
          </cell>
          <cell r="BD93" t="str">
            <v>個人</v>
          </cell>
          <cell r="BE93" t="str">
            <v>大嶋　敬一</v>
          </cell>
          <cell r="BF93" t="str">
            <v>371-0007</v>
          </cell>
          <cell r="BG93" t="str">
            <v>前橋市上泉町１８８８－１２</v>
          </cell>
          <cell r="BH93" t="str">
            <v>000-000-0000</v>
          </cell>
          <cell r="BI93" t="str">
            <v>090-7402-0225</v>
          </cell>
          <cell r="BJ93">
            <v>44713</v>
          </cell>
          <cell r="BK93">
            <v>48365</v>
          </cell>
          <cell r="BL93">
            <v>10</v>
          </cell>
          <cell r="BM93" t="str">
            <v/>
          </cell>
          <cell r="BN93">
            <v>0</v>
          </cell>
          <cell r="BO93">
            <v>0</v>
          </cell>
          <cell r="BP93" t="str">
            <v/>
          </cell>
        </row>
        <row r="94">
          <cell r="A94">
            <v>54</v>
          </cell>
          <cell r="B94">
            <v>1</v>
          </cell>
          <cell r="C94" t="str">
            <v>54-1</v>
          </cell>
          <cell r="D94">
            <v>38</v>
          </cell>
          <cell r="E94">
            <v>1</v>
          </cell>
          <cell r="F94" t="str">
            <v>38-1</v>
          </cell>
          <cell r="G94">
            <v>96</v>
          </cell>
          <cell r="I94" t="str">
            <v>前橋市</v>
          </cell>
          <cell r="J94" t="str">
            <v>前橋市</v>
          </cell>
          <cell r="K94" t="str">
            <v>公田町</v>
          </cell>
          <cell r="L94" t="str">
            <v/>
          </cell>
          <cell r="M94" t="str">
            <v>１０６２－１</v>
          </cell>
          <cell r="N94" t="str">
            <v>田</v>
          </cell>
          <cell r="O94" t="str">
            <v>水田</v>
          </cell>
          <cell r="P94">
            <v>570</v>
          </cell>
          <cell r="Q94">
            <v>570</v>
          </cell>
          <cell r="T94" t="str">
            <v>個人</v>
          </cell>
          <cell r="U94" t="str">
            <v>倉林　教一</v>
          </cell>
          <cell r="V94" t="str">
            <v>371-0812</v>
          </cell>
          <cell r="W94" t="str">
            <v>前橋市広瀬町２－３０－１　広瀬第一県営住宅　Ｇ－１０６２</v>
          </cell>
          <cell r="X94" t="str">
            <v>000-000-0000</v>
          </cell>
          <cell r="Y94" t="str">
            <v>080-1186-1339</v>
          </cell>
          <cell r="Z94">
            <v>44713</v>
          </cell>
          <cell r="AA94">
            <v>46538</v>
          </cell>
          <cell r="AB94">
            <v>4</v>
          </cell>
          <cell r="AC94" t="str">
            <v>一括方式</v>
          </cell>
          <cell r="AE94">
            <v>8000</v>
          </cell>
          <cell r="AF94">
            <v>4560</v>
          </cell>
          <cell r="AH94" t="str">
            <v/>
          </cell>
          <cell r="BB94" t="str">
            <v>2022</v>
          </cell>
          <cell r="BD94" t="str">
            <v>農地所有適格法人</v>
          </cell>
          <cell r="BE94" t="str">
            <v>有限会社　三輪農園　代表取締役　三輪　民雄</v>
          </cell>
          <cell r="BF94" t="str">
            <v>379-2147</v>
          </cell>
          <cell r="BG94" t="str">
            <v>前橋市亀里町２２５</v>
          </cell>
          <cell r="BH94" t="str">
            <v>027-265-2376</v>
          </cell>
          <cell r="BI94" t="str">
            <v/>
          </cell>
          <cell r="BJ94">
            <v>44713</v>
          </cell>
          <cell r="BK94">
            <v>46538</v>
          </cell>
          <cell r="BL94">
            <v>4</v>
          </cell>
          <cell r="BM94" t="str">
            <v/>
          </cell>
          <cell r="BN94">
            <v>8000</v>
          </cell>
          <cell r="BO94">
            <v>4560</v>
          </cell>
          <cell r="BP94" t="str">
            <v/>
          </cell>
        </row>
        <row r="95">
          <cell r="A95">
            <v>54</v>
          </cell>
          <cell r="B95">
            <v>2</v>
          </cell>
          <cell r="C95" t="str">
            <v>54-2</v>
          </cell>
          <cell r="D95">
            <v>38</v>
          </cell>
          <cell r="E95">
            <v>2</v>
          </cell>
          <cell r="F95" t="str">
            <v>38-2</v>
          </cell>
          <cell r="G95">
            <v>97</v>
          </cell>
          <cell r="I95" t="str">
            <v>前橋市</v>
          </cell>
          <cell r="J95" t="str">
            <v>前橋市</v>
          </cell>
          <cell r="K95" t="str">
            <v>公田町</v>
          </cell>
          <cell r="L95" t="str">
            <v/>
          </cell>
          <cell r="M95" t="str">
            <v>１０６２－３</v>
          </cell>
          <cell r="N95" t="str">
            <v>田</v>
          </cell>
          <cell r="O95" t="str">
            <v>水田</v>
          </cell>
          <cell r="P95">
            <v>373</v>
          </cell>
          <cell r="Q95">
            <v>373</v>
          </cell>
          <cell r="T95" t="str">
            <v>個人</v>
          </cell>
          <cell r="U95" t="str">
            <v>倉林　教一</v>
          </cell>
          <cell r="V95" t="str">
            <v>371-0812</v>
          </cell>
          <cell r="W95" t="str">
            <v>前橋市広瀬町２－３０－１　広瀬第一県営住宅　Ｇ－１０６２</v>
          </cell>
          <cell r="X95" t="str">
            <v>000-000-0000</v>
          </cell>
          <cell r="Y95" t="str">
            <v>080-1186-1339</v>
          </cell>
          <cell r="Z95">
            <v>44713</v>
          </cell>
          <cell r="AA95">
            <v>46538</v>
          </cell>
          <cell r="AB95">
            <v>4</v>
          </cell>
          <cell r="AC95" t="str">
            <v>一括方式</v>
          </cell>
          <cell r="AE95">
            <v>8000</v>
          </cell>
          <cell r="AF95">
            <v>2984</v>
          </cell>
          <cell r="AH95" t="str">
            <v/>
          </cell>
          <cell r="BB95" t="str">
            <v>2022</v>
          </cell>
          <cell r="BD95" t="str">
            <v>農地所有適格法人</v>
          </cell>
          <cell r="BE95" t="str">
            <v>有限会社　三輪農園　代表取締役　三輪　民雄</v>
          </cell>
          <cell r="BF95" t="str">
            <v>379-2147</v>
          </cell>
          <cell r="BG95" t="str">
            <v>前橋市亀里町２２５</v>
          </cell>
          <cell r="BH95" t="str">
            <v>027-265-2376</v>
          </cell>
          <cell r="BI95" t="str">
            <v/>
          </cell>
          <cell r="BJ95">
            <v>44713</v>
          </cell>
          <cell r="BK95">
            <v>46538</v>
          </cell>
          <cell r="BL95">
            <v>4</v>
          </cell>
          <cell r="BM95" t="str">
            <v/>
          </cell>
          <cell r="BN95">
            <v>8000</v>
          </cell>
          <cell r="BO95">
            <v>2984</v>
          </cell>
          <cell r="BP95" t="str">
            <v/>
          </cell>
        </row>
        <row r="96">
          <cell r="A96">
            <v>54</v>
          </cell>
          <cell r="B96">
            <v>3</v>
          </cell>
          <cell r="C96" t="str">
            <v>54-3</v>
          </cell>
          <cell r="D96">
            <v>38</v>
          </cell>
          <cell r="E96">
            <v>3</v>
          </cell>
          <cell r="F96" t="str">
            <v>38-3</v>
          </cell>
          <cell r="G96">
            <v>98</v>
          </cell>
          <cell r="I96" t="str">
            <v>前橋市</v>
          </cell>
          <cell r="J96" t="str">
            <v>前橋市</v>
          </cell>
          <cell r="K96" t="str">
            <v>公田町</v>
          </cell>
          <cell r="L96" t="str">
            <v/>
          </cell>
          <cell r="M96" t="str">
            <v>１０６２－４</v>
          </cell>
          <cell r="N96" t="str">
            <v>田</v>
          </cell>
          <cell r="O96" t="str">
            <v>水田</v>
          </cell>
          <cell r="P96">
            <v>420</v>
          </cell>
          <cell r="Q96">
            <v>420</v>
          </cell>
          <cell r="T96" t="str">
            <v>個人</v>
          </cell>
          <cell r="U96" t="str">
            <v>倉林　教一</v>
          </cell>
          <cell r="V96" t="str">
            <v>371-0812</v>
          </cell>
          <cell r="W96" t="str">
            <v>前橋市広瀬町２－３０－１　広瀬第一県営住宅　Ｇ－１０６２</v>
          </cell>
          <cell r="X96" t="str">
            <v>000-000-0000</v>
          </cell>
          <cell r="Y96" t="str">
            <v>080-1186-1339</v>
          </cell>
          <cell r="Z96">
            <v>44713</v>
          </cell>
          <cell r="AA96">
            <v>46538</v>
          </cell>
          <cell r="AB96">
            <v>4</v>
          </cell>
          <cell r="AC96" t="str">
            <v>一括方式</v>
          </cell>
          <cell r="AE96">
            <v>8000</v>
          </cell>
          <cell r="AF96">
            <v>3360</v>
          </cell>
          <cell r="AH96" t="str">
            <v/>
          </cell>
          <cell r="BB96" t="str">
            <v>2022</v>
          </cell>
          <cell r="BD96" t="str">
            <v>農地所有適格法人</v>
          </cell>
          <cell r="BE96" t="str">
            <v>有限会社　三輪農園　代表取締役　三輪　民雄</v>
          </cell>
          <cell r="BF96" t="str">
            <v>379-2147</v>
          </cell>
          <cell r="BG96" t="str">
            <v>前橋市亀里町２２５</v>
          </cell>
          <cell r="BH96" t="str">
            <v>027-265-2376</v>
          </cell>
          <cell r="BI96" t="str">
            <v/>
          </cell>
          <cell r="BJ96">
            <v>44713</v>
          </cell>
          <cell r="BK96">
            <v>46538</v>
          </cell>
          <cell r="BL96">
            <v>4</v>
          </cell>
          <cell r="BM96" t="str">
            <v/>
          </cell>
          <cell r="BN96">
            <v>8000</v>
          </cell>
          <cell r="BO96">
            <v>3360</v>
          </cell>
          <cell r="BP96" t="str">
            <v/>
          </cell>
        </row>
        <row r="97">
          <cell r="A97">
            <v>54</v>
          </cell>
          <cell r="B97">
            <v>4</v>
          </cell>
          <cell r="C97" t="str">
            <v>54-4</v>
          </cell>
          <cell r="D97">
            <v>38</v>
          </cell>
          <cell r="E97">
            <v>4</v>
          </cell>
          <cell r="F97" t="str">
            <v>38-4</v>
          </cell>
          <cell r="G97">
            <v>99</v>
          </cell>
          <cell r="I97" t="str">
            <v>前橋市</v>
          </cell>
          <cell r="J97" t="str">
            <v>前橋市</v>
          </cell>
          <cell r="K97" t="str">
            <v>公田町</v>
          </cell>
          <cell r="L97" t="str">
            <v/>
          </cell>
          <cell r="M97" t="str">
            <v>１０６２－５</v>
          </cell>
          <cell r="N97" t="str">
            <v>田</v>
          </cell>
          <cell r="O97" t="str">
            <v>水田</v>
          </cell>
          <cell r="P97">
            <v>334</v>
          </cell>
          <cell r="Q97">
            <v>334</v>
          </cell>
          <cell r="T97" t="str">
            <v>個人</v>
          </cell>
          <cell r="U97" t="str">
            <v>倉林　教一</v>
          </cell>
          <cell r="V97" t="str">
            <v>371-0812</v>
          </cell>
          <cell r="W97" t="str">
            <v>前橋市広瀬町２－３０－１　広瀬第一県営住宅　Ｇ－１０６２</v>
          </cell>
          <cell r="X97" t="str">
            <v>000-000-0000</v>
          </cell>
          <cell r="Y97" t="str">
            <v>080-1186-1339</v>
          </cell>
          <cell r="Z97">
            <v>44713</v>
          </cell>
          <cell r="AA97">
            <v>46538</v>
          </cell>
          <cell r="AB97">
            <v>4</v>
          </cell>
          <cell r="AC97" t="str">
            <v>一括方式</v>
          </cell>
          <cell r="AE97">
            <v>8000</v>
          </cell>
          <cell r="AF97">
            <v>2672</v>
          </cell>
          <cell r="AH97" t="str">
            <v/>
          </cell>
          <cell r="BB97" t="str">
            <v>2022</v>
          </cell>
          <cell r="BD97" t="str">
            <v>農地所有適格法人</v>
          </cell>
          <cell r="BE97" t="str">
            <v>有限会社　三輪農園　代表取締役　三輪　民雄</v>
          </cell>
          <cell r="BF97" t="str">
            <v>379-2147</v>
          </cell>
          <cell r="BG97" t="str">
            <v>前橋市亀里町２２５</v>
          </cell>
          <cell r="BH97" t="str">
            <v>027-265-2376</v>
          </cell>
          <cell r="BI97" t="str">
            <v/>
          </cell>
          <cell r="BJ97">
            <v>44713</v>
          </cell>
          <cell r="BK97">
            <v>46538</v>
          </cell>
          <cell r="BL97">
            <v>4</v>
          </cell>
          <cell r="BM97" t="str">
            <v/>
          </cell>
          <cell r="BN97">
            <v>8000</v>
          </cell>
          <cell r="BO97">
            <v>2672</v>
          </cell>
          <cell r="BP97" t="str">
            <v/>
          </cell>
        </row>
        <row r="98">
          <cell r="A98">
            <v>54</v>
          </cell>
          <cell r="B98">
            <v>5</v>
          </cell>
          <cell r="C98" t="str">
            <v>54-5</v>
          </cell>
          <cell r="D98">
            <v>38</v>
          </cell>
          <cell r="E98">
            <v>5</v>
          </cell>
          <cell r="F98" t="str">
            <v>38-5</v>
          </cell>
          <cell r="G98">
            <v>100</v>
          </cell>
          <cell r="I98" t="str">
            <v>前橋市</v>
          </cell>
          <cell r="J98" t="str">
            <v>前橋市</v>
          </cell>
          <cell r="K98" t="str">
            <v>公田町</v>
          </cell>
          <cell r="L98" t="str">
            <v/>
          </cell>
          <cell r="M98" t="str">
            <v>１０６２－６</v>
          </cell>
          <cell r="N98" t="str">
            <v>田</v>
          </cell>
          <cell r="O98" t="str">
            <v>水田</v>
          </cell>
          <cell r="P98">
            <v>328</v>
          </cell>
          <cell r="Q98">
            <v>328</v>
          </cell>
          <cell r="T98" t="str">
            <v>個人</v>
          </cell>
          <cell r="U98" t="str">
            <v>倉林　教一</v>
          </cell>
          <cell r="V98" t="str">
            <v>371-0812</v>
          </cell>
          <cell r="W98" t="str">
            <v>前橋市広瀬町２－３０－１　広瀬第一県営住宅　Ｇ－１０６２</v>
          </cell>
          <cell r="X98" t="str">
            <v>000-000-0000</v>
          </cell>
          <cell r="Y98" t="str">
            <v>080-1186-1339</v>
          </cell>
          <cell r="Z98">
            <v>44713</v>
          </cell>
          <cell r="AA98">
            <v>46538</v>
          </cell>
          <cell r="AB98">
            <v>4</v>
          </cell>
          <cell r="AC98" t="str">
            <v>一括方式</v>
          </cell>
          <cell r="AE98">
            <v>8000</v>
          </cell>
          <cell r="AF98">
            <v>2624</v>
          </cell>
          <cell r="AH98" t="str">
            <v/>
          </cell>
          <cell r="BB98" t="str">
            <v>2022</v>
          </cell>
          <cell r="BD98" t="str">
            <v>農地所有適格法人</v>
          </cell>
          <cell r="BE98" t="str">
            <v>有限会社　三輪農園　代表取締役　三輪　民雄</v>
          </cell>
          <cell r="BF98" t="str">
            <v>379-2147</v>
          </cell>
          <cell r="BG98" t="str">
            <v>前橋市亀里町２２５</v>
          </cell>
          <cell r="BH98" t="str">
            <v>027-265-2376</v>
          </cell>
          <cell r="BI98" t="str">
            <v/>
          </cell>
          <cell r="BJ98">
            <v>44713</v>
          </cell>
          <cell r="BK98">
            <v>46538</v>
          </cell>
          <cell r="BL98">
            <v>4</v>
          </cell>
          <cell r="BM98" t="str">
            <v/>
          </cell>
          <cell r="BN98">
            <v>8000</v>
          </cell>
          <cell r="BO98">
            <v>2624</v>
          </cell>
          <cell r="BP98" t="str">
            <v/>
          </cell>
        </row>
        <row r="99">
          <cell r="A99">
            <v>54</v>
          </cell>
          <cell r="B99">
            <v>6</v>
          </cell>
          <cell r="C99" t="str">
            <v>54-6</v>
          </cell>
          <cell r="D99">
            <v>38</v>
          </cell>
          <cell r="E99">
            <v>6</v>
          </cell>
          <cell r="F99" t="str">
            <v>38-6</v>
          </cell>
          <cell r="G99">
            <v>101</v>
          </cell>
          <cell r="I99" t="str">
            <v>前橋市</v>
          </cell>
          <cell r="J99" t="str">
            <v>前橋市</v>
          </cell>
          <cell r="K99" t="str">
            <v>公田町</v>
          </cell>
          <cell r="L99" t="str">
            <v/>
          </cell>
          <cell r="M99" t="str">
            <v>１０６２－７</v>
          </cell>
          <cell r="N99" t="str">
            <v>田</v>
          </cell>
          <cell r="O99" t="str">
            <v>水田</v>
          </cell>
          <cell r="P99">
            <v>155</v>
          </cell>
          <cell r="Q99">
            <v>155</v>
          </cell>
          <cell r="T99" t="str">
            <v>個人</v>
          </cell>
          <cell r="U99" t="str">
            <v>倉林　教一</v>
          </cell>
          <cell r="V99" t="str">
            <v>371-0812</v>
          </cell>
          <cell r="W99" t="str">
            <v>前橋市広瀬町２－３０－１　広瀬第一県営住宅　Ｇ－１０６２</v>
          </cell>
          <cell r="X99" t="str">
            <v>000-000-0000</v>
          </cell>
          <cell r="Y99" t="str">
            <v>080-1186-1339</v>
          </cell>
          <cell r="Z99">
            <v>44713</v>
          </cell>
          <cell r="AA99">
            <v>46538</v>
          </cell>
          <cell r="AB99">
            <v>4</v>
          </cell>
          <cell r="AC99" t="str">
            <v>一括方式</v>
          </cell>
          <cell r="AE99">
            <v>8000</v>
          </cell>
          <cell r="AF99">
            <v>1240</v>
          </cell>
          <cell r="AH99" t="str">
            <v/>
          </cell>
          <cell r="BB99" t="str">
            <v>2022</v>
          </cell>
          <cell r="BD99" t="str">
            <v>農地所有適格法人</v>
          </cell>
          <cell r="BE99" t="str">
            <v>有限会社　三輪農園　代表取締役　三輪　民雄</v>
          </cell>
          <cell r="BF99" t="str">
            <v>379-2147</v>
          </cell>
          <cell r="BG99" t="str">
            <v>前橋市亀里町２２５</v>
          </cell>
          <cell r="BH99" t="str">
            <v>027-265-2376</v>
          </cell>
          <cell r="BI99" t="str">
            <v/>
          </cell>
          <cell r="BJ99">
            <v>44713</v>
          </cell>
          <cell r="BK99">
            <v>46538</v>
          </cell>
          <cell r="BL99">
            <v>4</v>
          </cell>
          <cell r="BM99" t="str">
            <v/>
          </cell>
          <cell r="BN99">
            <v>8000</v>
          </cell>
          <cell r="BO99">
            <v>1240</v>
          </cell>
          <cell r="BP99" t="str">
            <v/>
          </cell>
        </row>
        <row r="100">
          <cell r="A100">
            <v>54</v>
          </cell>
          <cell r="B100">
            <v>7</v>
          </cell>
          <cell r="C100" t="str">
            <v>54-7</v>
          </cell>
          <cell r="D100">
            <v>38</v>
          </cell>
          <cell r="E100">
            <v>7</v>
          </cell>
          <cell r="F100" t="str">
            <v>38-7</v>
          </cell>
          <cell r="G100">
            <v>102</v>
          </cell>
          <cell r="I100" t="str">
            <v>前橋市</v>
          </cell>
          <cell r="J100" t="str">
            <v>前橋市</v>
          </cell>
          <cell r="K100" t="str">
            <v>公田町</v>
          </cell>
          <cell r="L100" t="str">
            <v/>
          </cell>
          <cell r="M100" t="str">
            <v>１０６２－８</v>
          </cell>
          <cell r="N100" t="str">
            <v>田</v>
          </cell>
          <cell r="O100" t="str">
            <v>水田</v>
          </cell>
          <cell r="P100">
            <v>99</v>
          </cell>
          <cell r="Q100">
            <v>99</v>
          </cell>
          <cell r="T100" t="str">
            <v>個人</v>
          </cell>
          <cell r="U100" t="str">
            <v>倉林　教一</v>
          </cell>
          <cell r="V100" t="str">
            <v>371-0812</v>
          </cell>
          <cell r="W100" t="str">
            <v>前橋市広瀬町２－３０－１　広瀬第一県営住宅　Ｇ－１０６２</v>
          </cell>
          <cell r="X100" t="str">
            <v>000-000-0000</v>
          </cell>
          <cell r="Y100" t="str">
            <v>080-1186-1339</v>
          </cell>
          <cell r="Z100">
            <v>44713</v>
          </cell>
          <cell r="AA100">
            <v>46538</v>
          </cell>
          <cell r="AB100">
            <v>4</v>
          </cell>
          <cell r="AC100" t="str">
            <v>一括方式</v>
          </cell>
          <cell r="AE100">
            <v>8000</v>
          </cell>
          <cell r="AF100">
            <v>792</v>
          </cell>
          <cell r="AH100" t="str">
            <v/>
          </cell>
          <cell r="BB100" t="str">
            <v>2022</v>
          </cell>
          <cell r="BD100" t="str">
            <v>農地所有適格法人</v>
          </cell>
          <cell r="BE100" t="str">
            <v>有限会社　三輪農園　代表取締役　三輪　民雄</v>
          </cell>
          <cell r="BF100" t="str">
            <v>379-2147</v>
          </cell>
          <cell r="BG100" t="str">
            <v>前橋市亀里町２２５</v>
          </cell>
          <cell r="BH100" t="str">
            <v>027-265-2376</v>
          </cell>
          <cell r="BI100" t="str">
            <v/>
          </cell>
          <cell r="BJ100">
            <v>44713</v>
          </cell>
          <cell r="BK100">
            <v>46538</v>
          </cell>
          <cell r="BL100">
            <v>4</v>
          </cell>
          <cell r="BM100" t="str">
            <v/>
          </cell>
          <cell r="BN100">
            <v>8000</v>
          </cell>
          <cell r="BO100">
            <v>792</v>
          </cell>
          <cell r="BP100" t="str">
            <v/>
          </cell>
        </row>
        <row r="101">
          <cell r="A101">
            <v>55</v>
          </cell>
          <cell r="B101">
            <v>1</v>
          </cell>
          <cell r="C101" t="str">
            <v>55-1</v>
          </cell>
          <cell r="D101">
            <v>39</v>
          </cell>
          <cell r="E101">
            <v>1</v>
          </cell>
          <cell r="F101" t="str">
            <v>39-1</v>
          </cell>
          <cell r="G101">
            <v>103</v>
          </cell>
          <cell r="I101" t="str">
            <v>前橋市</v>
          </cell>
          <cell r="J101" t="str">
            <v>前橋市</v>
          </cell>
          <cell r="K101" t="str">
            <v>新堀町</v>
          </cell>
          <cell r="L101" t="str">
            <v/>
          </cell>
          <cell r="M101" t="str">
            <v>１６０－１</v>
          </cell>
          <cell r="N101" t="str">
            <v>田</v>
          </cell>
          <cell r="O101" t="str">
            <v>水田</v>
          </cell>
          <cell r="P101">
            <v>1982</v>
          </cell>
          <cell r="Q101">
            <v>1982</v>
          </cell>
          <cell r="T101" t="str">
            <v>個人</v>
          </cell>
          <cell r="U101" t="str">
            <v>村田　尚子</v>
          </cell>
          <cell r="V101" t="str">
            <v>379-2143</v>
          </cell>
          <cell r="W101" t="str">
            <v>前橋市新堀町１９４</v>
          </cell>
          <cell r="X101" t="str">
            <v>027-265-2200</v>
          </cell>
          <cell r="Y101" t="str">
            <v/>
          </cell>
          <cell r="Z101">
            <v>44713</v>
          </cell>
          <cell r="AA101">
            <v>48365</v>
          </cell>
          <cell r="AB101">
            <v>9</v>
          </cell>
          <cell r="AC101" t="str">
            <v>一括方式</v>
          </cell>
          <cell r="AE101">
            <v>0</v>
          </cell>
          <cell r="AF101">
            <v>0</v>
          </cell>
          <cell r="AH101" t="str">
            <v/>
          </cell>
          <cell r="BB101" t="str">
            <v>2022</v>
          </cell>
          <cell r="BD101" t="str">
            <v/>
          </cell>
          <cell r="BE101" t="str">
            <v>農事組合法人　新堀　代表理事　田村　光弘</v>
          </cell>
          <cell r="BF101" t="str">
            <v>379-2143</v>
          </cell>
          <cell r="BG101" t="str">
            <v>前橋市新堀町２３４－５</v>
          </cell>
          <cell r="BH101" t="str">
            <v>027-265-1562</v>
          </cell>
          <cell r="BI101" t="str">
            <v/>
          </cell>
          <cell r="BJ101">
            <v>44713</v>
          </cell>
          <cell r="BK101">
            <v>48365</v>
          </cell>
          <cell r="BL101">
            <v>9</v>
          </cell>
          <cell r="BM101" t="str">
            <v/>
          </cell>
          <cell r="BN101">
            <v>0</v>
          </cell>
          <cell r="BO101">
            <v>0</v>
          </cell>
          <cell r="BP101" t="str">
            <v/>
          </cell>
        </row>
        <row r="102">
          <cell r="A102">
            <v>56</v>
          </cell>
          <cell r="B102">
            <v>1</v>
          </cell>
          <cell r="C102" t="str">
            <v>56-1</v>
          </cell>
          <cell r="D102">
            <v>40</v>
          </cell>
          <cell r="E102">
            <v>1</v>
          </cell>
          <cell r="F102" t="str">
            <v>40-1</v>
          </cell>
          <cell r="G102">
            <v>104</v>
          </cell>
          <cell r="I102" t="str">
            <v>前橋市</v>
          </cell>
          <cell r="J102" t="str">
            <v>前橋市</v>
          </cell>
          <cell r="K102" t="str">
            <v>富士見町漆窪</v>
          </cell>
          <cell r="L102" t="str">
            <v/>
          </cell>
          <cell r="M102" t="str">
            <v>２４２－１</v>
          </cell>
          <cell r="N102" t="str">
            <v>畑</v>
          </cell>
          <cell r="O102" t="str">
            <v>普通畑</v>
          </cell>
          <cell r="P102">
            <v>1188</v>
          </cell>
          <cell r="Q102">
            <v>1188</v>
          </cell>
          <cell r="T102" t="str">
            <v>個人</v>
          </cell>
          <cell r="U102" t="str">
            <v>太刀川　勲江</v>
          </cell>
          <cell r="V102" t="str">
            <v>371-0802</v>
          </cell>
          <cell r="W102" t="str">
            <v>前橋市天川町３２－１</v>
          </cell>
          <cell r="X102" t="str">
            <v>027-223-3960</v>
          </cell>
          <cell r="Y102" t="str">
            <v/>
          </cell>
          <cell r="Z102">
            <v>44713</v>
          </cell>
          <cell r="AA102">
            <v>46538</v>
          </cell>
          <cell r="AB102">
            <v>5</v>
          </cell>
          <cell r="AC102" t="str">
            <v>一括方式</v>
          </cell>
          <cell r="AE102">
            <v>0</v>
          </cell>
          <cell r="AF102">
            <v>0</v>
          </cell>
          <cell r="AH102" t="str">
            <v/>
          </cell>
          <cell r="BB102" t="str">
            <v>2022</v>
          </cell>
          <cell r="BD102" t="str">
            <v>農地所有適格法人</v>
          </cell>
          <cell r="BE102" t="str">
            <v>Ｄｒ．ＧＲＥＥＮ　株式会社　代表取締役　奈良　輝久</v>
          </cell>
          <cell r="BF102" t="str">
            <v>371-0101</v>
          </cell>
          <cell r="BG102" t="str">
            <v>前橋市富士見町赤城山１２０４－１１５</v>
          </cell>
          <cell r="BH102" t="str">
            <v>027-288-5181</v>
          </cell>
          <cell r="BI102" t="str">
            <v/>
          </cell>
          <cell r="BJ102">
            <v>44713</v>
          </cell>
          <cell r="BK102">
            <v>46538</v>
          </cell>
          <cell r="BL102">
            <v>5</v>
          </cell>
          <cell r="BM102" t="str">
            <v/>
          </cell>
          <cell r="BN102">
            <v>0</v>
          </cell>
          <cell r="BO102">
            <v>0</v>
          </cell>
          <cell r="BP102" t="str">
            <v/>
          </cell>
        </row>
        <row r="103">
          <cell r="A103">
            <v>56</v>
          </cell>
          <cell r="B103">
            <v>2</v>
          </cell>
          <cell r="C103" t="str">
            <v>56-2</v>
          </cell>
          <cell r="D103">
            <v>40</v>
          </cell>
          <cell r="E103">
            <v>2</v>
          </cell>
          <cell r="F103" t="str">
            <v>40-2</v>
          </cell>
          <cell r="G103">
            <v>105</v>
          </cell>
          <cell r="I103" t="str">
            <v>前橋市</v>
          </cell>
          <cell r="J103" t="str">
            <v>前橋市</v>
          </cell>
          <cell r="K103" t="str">
            <v>富士見町漆窪</v>
          </cell>
          <cell r="L103" t="str">
            <v/>
          </cell>
          <cell r="M103" t="str">
            <v>２４７－１</v>
          </cell>
          <cell r="N103" t="str">
            <v>畑</v>
          </cell>
          <cell r="O103" t="str">
            <v>普通畑</v>
          </cell>
          <cell r="P103">
            <v>541</v>
          </cell>
          <cell r="Q103">
            <v>541</v>
          </cell>
          <cell r="T103" t="str">
            <v>個人</v>
          </cell>
          <cell r="U103" t="str">
            <v>太刀川　勲江</v>
          </cell>
          <cell r="V103" t="str">
            <v>371-0802</v>
          </cell>
          <cell r="W103" t="str">
            <v>前橋市天川町３２－１</v>
          </cell>
          <cell r="X103" t="str">
            <v>027-223-3960</v>
          </cell>
          <cell r="Y103" t="str">
            <v/>
          </cell>
          <cell r="Z103">
            <v>44713</v>
          </cell>
          <cell r="AA103">
            <v>46538</v>
          </cell>
          <cell r="AB103">
            <v>5</v>
          </cell>
          <cell r="AC103" t="str">
            <v>一括方式</v>
          </cell>
          <cell r="AE103">
            <v>0</v>
          </cell>
          <cell r="AF103">
            <v>0</v>
          </cell>
          <cell r="AH103" t="str">
            <v/>
          </cell>
          <cell r="BB103" t="str">
            <v>2022</v>
          </cell>
          <cell r="BD103" t="str">
            <v>農地所有適格法人</v>
          </cell>
          <cell r="BE103" t="str">
            <v>Ｄｒ．ＧＲＥＥＮ　株式会社　代表取締役　奈良　輝久</v>
          </cell>
          <cell r="BF103" t="str">
            <v>371-0101</v>
          </cell>
          <cell r="BG103" t="str">
            <v>前橋市富士見町赤城山１２０４－１１５</v>
          </cell>
          <cell r="BH103" t="str">
            <v>027-288-5181</v>
          </cell>
          <cell r="BI103" t="str">
            <v/>
          </cell>
          <cell r="BJ103">
            <v>44713</v>
          </cell>
          <cell r="BK103">
            <v>46538</v>
          </cell>
          <cell r="BL103">
            <v>5</v>
          </cell>
          <cell r="BM103" t="str">
            <v/>
          </cell>
          <cell r="BN103">
            <v>0</v>
          </cell>
          <cell r="BO103">
            <v>0</v>
          </cell>
          <cell r="BP103" t="str">
            <v/>
          </cell>
        </row>
        <row r="104">
          <cell r="A104">
            <v>56</v>
          </cell>
          <cell r="B104">
            <v>3</v>
          </cell>
          <cell r="C104" t="str">
            <v>56-3</v>
          </cell>
          <cell r="D104">
            <v>40</v>
          </cell>
          <cell r="E104">
            <v>3</v>
          </cell>
          <cell r="F104" t="str">
            <v>40-3</v>
          </cell>
          <cell r="G104">
            <v>106</v>
          </cell>
          <cell r="I104" t="str">
            <v>前橋市</v>
          </cell>
          <cell r="J104" t="str">
            <v>前橋市</v>
          </cell>
          <cell r="K104" t="str">
            <v>富士見町漆窪</v>
          </cell>
          <cell r="L104" t="str">
            <v/>
          </cell>
          <cell r="M104" t="str">
            <v>２４８－１</v>
          </cell>
          <cell r="N104" t="str">
            <v>畑</v>
          </cell>
          <cell r="O104" t="str">
            <v>普通畑</v>
          </cell>
          <cell r="P104">
            <v>1339</v>
          </cell>
          <cell r="Q104">
            <v>1339</v>
          </cell>
          <cell r="T104" t="str">
            <v>個人</v>
          </cell>
          <cell r="U104" t="str">
            <v>太刀川　勲江</v>
          </cell>
          <cell r="V104" t="str">
            <v>371-0802</v>
          </cell>
          <cell r="W104" t="str">
            <v>前橋市天川町３２－１</v>
          </cell>
          <cell r="X104" t="str">
            <v>027-223-3960</v>
          </cell>
          <cell r="Y104" t="str">
            <v/>
          </cell>
          <cell r="Z104">
            <v>44713</v>
          </cell>
          <cell r="AA104">
            <v>46538</v>
          </cell>
          <cell r="AB104">
            <v>5</v>
          </cell>
          <cell r="AC104" t="str">
            <v>一括方式</v>
          </cell>
          <cell r="AE104">
            <v>0</v>
          </cell>
          <cell r="AF104">
            <v>0</v>
          </cell>
          <cell r="AH104" t="str">
            <v/>
          </cell>
          <cell r="BB104" t="str">
            <v>2022</v>
          </cell>
          <cell r="BD104" t="str">
            <v>農地所有適格法人</v>
          </cell>
          <cell r="BE104" t="str">
            <v>Ｄｒ．ＧＲＥＥＮ　株式会社　代表取締役　奈良　輝久</v>
          </cell>
          <cell r="BF104" t="str">
            <v>371-0101</v>
          </cell>
          <cell r="BG104" t="str">
            <v>前橋市富士見町赤城山１２０４－１１５</v>
          </cell>
          <cell r="BH104" t="str">
            <v>027-288-5181</v>
          </cell>
          <cell r="BI104" t="str">
            <v/>
          </cell>
          <cell r="BJ104">
            <v>44713</v>
          </cell>
          <cell r="BK104">
            <v>46538</v>
          </cell>
          <cell r="BL104">
            <v>5</v>
          </cell>
          <cell r="BM104" t="str">
            <v/>
          </cell>
          <cell r="BN104">
            <v>0</v>
          </cell>
          <cell r="BO104">
            <v>0</v>
          </cell>
          <cell r="BP104" t="str">
            <v/>
          </cell>
        </row>
        <row r="105">
          <cell r="A105">
            <v>56</v>
          </cell>
          <cell r="B105">
            <v>4</v>
          </cell>
          <cell r="C105" t="str">
            <v>56-4</v>
          </cell>
          <cell r="D105">
            <v>40</v>
          </cell>
          <cell r="E105">
            <v>4</v>
          </cell>
          <cell r="F105" t="str">
            <v>40-4</v>
          </cell>
          <cell r="G105">
            <v>107</v>
          </cell>
          <cell r="I105" t="str">
            <v>前橋市</v>
          </cell>
          <cell r="J105" t="str">
            <v>前橋市</v>
          </cell>
          <cell r="K105" t="str">
            <v>富士見町漆窪</v>
          </cell>
          <cell r="L105" t="str">
            <v/>
          </cell>
          <cell r="M105" t="str">
            <v>２５５－１</v>
          </cell>
          <cell r="N105" t="str">
            <v>畑</v>
          </cell>
          <cell r="O105" t="str">
            <v>普通畑</v>
          </cell>
          <cell r="P105">
            <v>913</v>
          </cell>
          <cell r="Q105">
            <v>913</v>
          </cell>
          <cell r="T105" t="str">
            <v>個人</v>
          </cell>
          <cell r="U105" t="str">
            <v>太刀川　勲江</v>
          </cell>
          <cell r="V105" t="str">
            <v>371-0802</v>
          </cell>
          <cell r="W105" t="str">
            <v>前橋市天川町３２－１</v>
          </cell>
          <cell r="X105" t="str">
            <v>027-223-3960</v>
          </cell>
          <cell r="Y105" t="str">
            <v/>
          </cell>
          <cell r="Z105">
            <v>44713</v>
          </cell>
          <cell r="AA105">
            <v>46538</v>
          </cell>
          <cell r="AB105">
            <v>5</v>
          </cell>
          <cell r="AC105" t="str">
            <v>一括方式</v>
          </cell>
          <cell r="AE105">
            <v>0</v>
          </cell>
          <cell r="AF105">
            <v>0</v>
          </cell>
          <cell r="AH105" t="str">
            <v/>
          </cell>
          <cell r="BB105" t="str">
            <v>2022</v>
          </cell>
          <cell r="BD105" t="str">
            <v>農地所有適格法人</v>
          </cell>
          <cell r="BE105" t="str">
            <v>Ｄｒ．ＧＲＥＥＮ　株式会社　代表取締役　奈良　輝久</v>
          </cell>
          <cell r="BF105" t="str">
            <v>371-0101</v>
          </cell>
          <cell r="BG105" t="str">
            <v>前橋市富士見町赤城山１２０４－１１５</v>
          </cell>
          <cell r="BH105" t="str">
            <v>027-288-5181</v>
          </cell>
          <cell r="BI105" t="str">
            <v/>
          </cell>
          <cell r="BJ105">
            <v>44713</v>
          </cell>
          <cell r="BK105">
            <v>46538</v>
          </cell>
          <cell r="BL105">
            <v>5</v>
          </cell>
          <cell r="BM105" t="str">
            <v/>
          </cell>
          <cell r="BN105">
            <v>0</v>
          </cell>
          <cell r="BO105">
            <v>0</v>
          </cell>
          <cell r="BP105" t="str">
            <v/>
          </cell>
        </row>
        <row r="106">
          <cell r="A106">
            <v>56</v>
          </cell>
          <cell r="B106">
            <v>5</v>
          </cell>
          <cell r="C106" t="str">
            <v>56-5</v>
          </cell>
          <cell r="D106">
            <v>40</v>
          </cell>
          <cell r="E106">
            <v>5</v>
          </cell>
          <cell r="F106" t="str">
            <v>40-5</v>
          </cell>
          <cell r="G106">
            <v>108</v>
          </cell>
          <cell r="I106" t="str">
            <v>前橋市</v>
          </cell>
          <cell r="J106" t="str">
            <v>前橋市</v>
          </cell>
          <cell r="K106" t="str">
            <v>富士見町漆窪</v>
          </cell>
          <cell r="L106" t="str">
            <v/>
          </cell>
          <cell r="M106" t="str">
            <v>２７０－１</v>
          </cell>
          <cell r="N106" t="str">
            <v>畑</v>
          </cell>
          <cell r="O106" t="str">
            <v>普通畑</v>
          </cell>
          <cell r="P106">
            <v>1027</v>
          </cell>
          <cell r="Q106">
            <v>1027</v>
          </cell>
          <cell r="T106" t="str">
            <v>個人</v>
          </cell>
          <cell r="U106" t="str">
            <v>太刀川　勲江</v>
          </cell>
          <cell r="V106" t="str">
            <v>371-0802</v>
          </cell>
          <cell r="W106" t="str">
            <v>前橋市天川町３２－１</v>
          </cell>
          <cell r="X106" t="str">
            <v>027-223-3960</v>
          </cell>
          <cell r="Y106" t="str">
            <v/>
          </cell>
          <cell r="Z106">
            <v>44713</v>
          </cell>
          <cell r="AA106">
            <v>46538</v>
          </cell>
          <cell r="AB106">
            <v>5</v>
          </cell>
          <cell r="AC106" t="str">
            <v>一括方式</v>
          </cell>
          <cell r="AE106">
            <v>0</v>
          </cell>
          <cell r="AF106">
            <v>0</v>
          </cell>
          <cell r="AH106" t="str">
            <v/>
          </cell>
          <cell r="BB106" t="str">
            <v>2022</v>
          </cell>
          <cell r="BD106" t="str">
            <v>農地所有適格法人</v>
          </cell>
          <cell r="BE106" t="str">
            <v>Ｄｒ．ＧＲＥＥＮ　株式会社　代表取締役　奈良　輝久</v>
          </cell>
          <cell r="BF106" t="str">
            <v>371-0101</v>
          </cell>
          <cell r="BG106" t="str">
            <v>前橋市富士見町赤城山１２０４－１１５</v>
          </cell>
          <cell r="BH106" t="str">
            <v>027-288-5181</v>
          </cell>
          <cell r="BI106" t="str">
            <v/>
          </cell>
          <cell r="BJ106">
            <v>44713</v>
          </cell>
          <cell r="BK106">
            <v>46538</v>
          </cell>
          <cell r="BL106">
            <v>5</v>
          </cell>
          <cell r="BM106" t="str">
            <v/>
          </cell>
          <cell r="BN106">
            <v>0</v>
          </cell>
          <cell r="BO106">
            <v>0</v>
          </cell>
          <cell r="BP106" t="str">
            <v/>
          </cell>
        </row>
        <row r="107">
          <cell r="A107">
            <v>56</v>
          </cell>
          <cell r="B107">
            <v>6</v>
          </cell>
          <cell r="C107" t="str">
            <v>56-6</v>
          </cell>
          <cell r="D107">
            <v>40</v>
          </cell>
          <cell r="E107">
            <v>6</v>
          </cell>
          <cell r="F107" t="str">
            <v>40-6</v>
          </cell>
          <cell r="G107">
            <v>109</v>
          </cell>
          <cell r="I107" t="str">
            <v>前橋市</v>
          </cell>
          <cell r="J107" t="str">
            <v>前橋市</v>
          </cell>
          <cell r="K107" t="str">
            <v>富士見町漆窪</v>
          </cell>
          <cell r="L107" t="str">
            <v/>
          </cell>
          <cell r="M107" t="str">
            <v>２７２－１</v>
          </cell>
          <cell r="N107" t="str">
            <v>畑</v>
          </cell>
          <cell r="O107" t="str">
            <v>普通畑</v>
          </cell>
          <cell r="P107">
            <v>959</v>
          </cell>
          <cell r="Q107">
            <v>959</v>
          </cell>
          <cell r="T107" t="str">
            <v>個人</v>
          </cell>
          <cell r="U107" t="str">
            <v>太刀川　勲江</v>
          </cell>
          <cell r="V107" t="str">
            <v>371-0802</v>
          </cell>
          <cell r="W107" t="str">
            <v>前橋市天川町３２－１</v>
          </cell>
          <cell r="X107" t="str">
            <v>027-223-3960</v>
          </cell>
          <cell r="Y107" t="str">
            <v/>
          </cell>
          <cell r="Z107">
            <v>44713</v>
          </cell>
          <cell r="AA107">
            <v>46538</v>
          </cell>
          <cell r="AB107">
            <v>5</v>
          </cell>
          <cell r="AC107" t="str">
            <v>一括方式</v>
          </cell>
          <cell r="AE107">
            <v>0</v>
          </cell>
          <cell r="AF107">
            <v>0</v>
          </cell>
          <cell r="AH107" t="str">
            <v/>
          </cell>
          <cell r="BB107" t="str">
            <v>2022</v>
          </cell>
          <cell r="BD107" t="str">
            <v>農地所有適格法人</v>
          </cell>
          <cell r="BE107" t="str">
            <v>Ｄｒ．ＧＲＥＥＮ　株式会社　代表取締役　奈良　輝久</v>
          </cell>
          <cell r="BF107" t="str">
            <v>371-0101</v>
          </cell>
          <cell r="BG107" t="str">
            <v>前橋市富士見町赤城山１２０４－１１５</v>
          </cell>
          <cell r="BH107" t="str">
            <v>027-288-5181</v>
          </cell>
          <cell r="BI107" t="str">
            <v/>
          </cell>
          <cell r="BJ107">
            <v>44713</v>
          </cell>
          <cell r="BK107">
            <v>46538</v>
          </cell>
          <cell r="BL107">
            <v>5</v>
          </cell>
          <cell r="BM107" t="str">
            <v/>
          </cell>
          <cell r="BN107">
            <v>0</v>
          </cell>
          <cell r="BO107">
            <v>0</v>
          </cell>
          <cell r="BP107" t="str">
            <v/>
          </cell>
        </row>
        <row r="108">
          <cell r="A108">
            <v>57</v>
          </cell>
          <cell r="B108">
            <v>1</v>
          </cell>
          <cell r="C108" t="str">
            <v>57-1</v>
          </cell>
          <cell r="D108">
            <v>41</v>
          </cell>
          <cell r="E108">
            <v>1</v>
          </cell>
          <cell r="F108" t="str">
            <v>41-1</v>
          </cell>
          <cell r="G108">
            <v>110</v>
          </cell>
          <cell r="I108" t="str">
            <v>前橋市</v>
          </cell>
          <cell r="J108" t="str">
            <v>前橋市</v>
          </cell>
          <cell r="K108" t="str">
            <v>富田町</v>
          </cell>
          <cell r="L108" t="str">
            <v/>
          </cell>
          <cell r="M108" t="str">
            <v>２６０</v>
          </cell>
          <cell r="N108" t="str">
            <v>田</v>
          </cell>
          <cell r="O108" t="str">
            <v>水田</v>
          </cell>
          <cell r="P108">
            <v>2847</v>
          </cell>
          <cell r="Q108">
            <v>2847</v>
          </cell>
          <cell r="T108" t="str">
            <v>個人</v>
          </cell>
          <cell r="U108" t="str">
            <v>大嶋　泰治</v>
          </cell>
          <cell r="V108" t="str">
            <v>379-2161</v>
          </cell>
          <cell r="W108" t="str">
            <v>前橋市富田町７８２－２</v>
          </cell>
          <cell r="X108" t="str">
            <v>027-268-1702</v>
          </cell>
          <cell r="Y108" t="str">
            <v/>
          </cell>
          <cell r="Z108">
            <v>44713</v>
          </cell>
          <cell r="AA108">
            <v>48365</v>
          </cell>
          <cell r="AB108">
            <v>10</v>
          </cell>
          <cell r="AC108" t="str">
            <v>一括方式</v>
          </cell>
          <cell r="AE108">
            <v>0</v>
          </cell>
          <cell r="AF108">
            <v>0</v>
          </cell>
          <cell r="AH108" t="str">
            <v/>
          </cell>
          <cell r="BB108" t="str">
            <v>2022</v>
          </cell>
          <cell r="BD108" t="str">
            <v>農地所有適格法人</v>
          </cell>
          <cell r="BE108" t="str">
            <v>農事組合法人　富田　代表理事　吉田　惣蔵</v>
          </cell>
          <cell r="BF108" t="str">
            <v>379-2161</v>
          </cell>
          <cell r="BG108" t="str">
            <v>前橋市富田町１２３６－１</v>
          </cell>
          <cell r="BH108" t="str">
            <v>027-268-0697</v>
          </cell>
          <cell r="BI108" t="str">
            <v/>
          </cell>
          <cell r="BJ108">
            <v>44713</v>
          </cell>
          <cell r="BK108">
            <v>48365</v>
          </cell>
          <cell r="BL108">
            <v>10</v>
          </cell>
          <cell r="BM108" t="str">
            <v/>
          </cell>
          <cell r="BN108">
            <v>0</v>
          </cell>
          <cell r="BO108">
            <v>0</v>
          </cell>
          <cell r="BP108" t="str">
            <v/>
          </cell>
        </row>
        <row r="109">
          <cell r="A109">
            <v>58</v>
          </cell>
          <cell r="B109">
            <v>1</v>
          </cell>
          <cell r="C109" t="str">
            <v>58-1</v>
          </cell>
          <cell r="D109">
            <v>41</v>
          </cell>
          <cell r="E109">
            <v>2</v>
          </cell>
          <cell r="F109" t="str">
            <v>41-2</v>
          </cell>
          <cell r="G109">
            <v>111</v>
          </cell>
          <cell r="I109" t="str">
            <v>前橋市</v>
          </cell>
          <cell r="J109" t="str">
            <v>前橋市</v>
          </cell>
          <cell r="K109" t="str">
            <v>富田町</v>
          </cell>
          <cell r="L109" t="str">
            <v/>
          </cell>
          <cell r="M109" t="str">
            <v>１１５１－２</v>
          </cell>
          <cell r="N109" t="str">
            <v>田</v>
          </cell>
          <cell r="O109" t="str">
            <v>水田</v>
          </cell>
          <cell r="P109">
            <v>334</v>
          </cell>
          <cell r="Q109">
            <v>334</v>
          </cell>
          <cell r="T109" t="str">
            <v>個人</v>
          </cell>
          <cell r="U109" t="str">
            <v>大澤　基一</v>
          </cell>
          <cell r="V109" t="str">
            <v>379-2161</v>
          </cell>
          <cell r="W109" t="str">
            <v>前橋市富田町１７２４－１</v>
          </cell>
          <cell r="X109" t="str">
            <v>027-268-1004</v>
          </cell>
          <cell r="Y109" t="str">
            <v/>
          </cell>
          <cell r="Z109">
            <v>44713</v>
          </cell>
          <cell r="AA109">
            <v>48365</v>
          </cell>
          <cell r="AB109">
            <v>10</v>
          </cell>
          <cell r="AC109" t="str">
            <v>一括方式</v>
          </cell>
          <cell r="AE109">
            <v>0</v>
          </cell>
          <cell r="AF109">
            <v>0</v>
          </cell>
          <cell r="AH109" t="str">
            <v/>
          </cell>
          <cell r="BB109" t="str">
            <v>2022</v>
          </cell>
          <cell r="BD109" t="str">
            <v>農地所有適格法人</v>
          </cell>
          <cell r="BE109" t="str">
            <v>農事組合法人　富田　代表理事　吉田　惣蔵</v>
          </cell>
          <cell r="BF109" t="str">
            <v>379-2161</v>
          </cell>
          <cell r="BG109" t="str">
            <v>前橋市富田町１２３６－１</v>
          </cell>
          <cell r="BH109" t="str">
            <v>027-268-0697</v>
          </cell>
          <cell r="BI109" t="str">
            <v/>
          </cell>
          <cell r="BJ109">
            <v>44713</v>
          </cell>
          <cell r="BK109">
            <v>48365</v>
          </cell>
          <cell r="BL109">
            <v>10</v>
          </cell>
          <cell r="BM109" t="str">
            <v/>
          </cell>
          <cell r="BN109">
            <v>0</v>
          </cell>
          <cell r="BO109">
            <v>0</v>
          </cell>
          <cell r="BP109" t="str">
            <v/>
          </cell>
        </row>
        <row r="110">
          <cell r="A110">
            <v>59</v>
          </cell>
          <cell r="B110">
            <v>1</v>
          </cell>
          <cell r="C110" t="str">
            <v>59-1</v>
          </cell>
          <cell r="D110">
            <v>42</v>
          </cell>
          <cell r="E110">
            <v>1</v>
          </cell>
          <cell r="F110" t="str">
            <v>42-1</v>
          </cell>
          <cell r="G110">
            <v>112</v>
          </cell>
          <cell r="I110" t="str">
            <v>前橋市</v>
          </cell>
          <cell r="J110" t="str">
            <v>前橋市</v>
          </cell>
          <cell r="K110" t="str">
            <v>下長磯町</v>
          </cell>
          <cell r="L110" t="str">
            <v/>
          </cell>
          <cell r="M110" t="str">
            <v>１１５－１</v>
          </cell>
          <cell r="N110" t="str">
            <v>畑</v>
          </cell>
          <cell r="O110" t="str">
            <v>普通畑</v>
          </cell>
          <cell r="P110">
            <v>809</v>
          </cell>
          <cell r="Q110">
            <v>809</v>
          </cell>
          <cell r="T110" t="str">
            <v>個人</v>
          </cell>
          <cell r="U110" t="str">
            <v>大澤　力</v>
          </cell>
          <cell r="V110" t="str">
            <v>370-2461</v>
          </cell>
          <cell r="W110" t="str">
            <v>富岡市上丹生２６７１－５</v>
          </cell>
          <cell r="X110" t="str">
            <v>0274-67-4410</v>
          </cell>
          <cell r="Y110" t="str">
            <v>080-1102-4913</v>
          </cell>
          <cell r="Z110">
            <v>44713</v>
          </cell>
          <cell r="AA110">
            <v>46538</v>
          </cell>
          <cell r="AB110">
            <v>5</v>
          </cell>
          <cell r="AC110" t="str">
            <v>一括方式</v>
          </cell>
          <cell r="AE110">
            <v>0</v>
          </cell>
          <cell r="AF110">
            <v>0</v>
          </cell>
          <cell r="AH110" t="str">
            <v/>
          </cell>
          <cell r="BB110" t="str">
            <v>2022</v>
          </cell>
          <cell r="BD110" t="str">
            <v>農地所有適格法人</v>
          </cell>
          <cell r="BE110" t="str">
            <v>株式会社　杉山ファーム　代表取締役　須藤　和也</v>
          </cell>
          <cell r="BF110" t="str">
            <v>379-2115</v>
          </cell>
          <cell r="BG110" t="str">
            <v>前橋市笂井町１０２８－１</v>
          </cell>
          <cell r="BH110" t="str">
            <v>027-266-1117</v>
          </cell>
          <cell r="BI110" t="str">
            <v/>
          </cell>
          <cell r="BJ110">
            <v>44713</v>
          </cell>
          <cell r="BK110">
            <v>46538</v>
          </cell>
          <cell r="BL110">
            <v>5</v>
          </cell>
          <cell r="BM110" t="str">
            <v/>
          </cell>
          <cell r="BN110">
            <v>0</v>
          </cell>
          <cell r="BO110">
            <v>0</v>
          </cell>
          <cell r="BP110" t="str">
            <v/>
          </cell>
        </row>
        <row r="111">
          <cell r="A111">
            <v>60</v>
          </cell>
          <cell r="B111">
            <v>1</v>
          </cell>
          <cell r="C111" t="str">
            <v>60-1</v>
          </cell>
          <cell r="D111">
            <v>43</v>
          </cell>
          <cell r="E111">
            <v>1</v>
          </cell>
          <cell r="F111" t="str">
            <v>43-1</v>
          </cell>
          <cell r="G111">
            <v>113</v>
          </cell>
          <cell r="I111" t="str">
            <v>前橋市</v>
          </cell>
          <cell r="J111" t="str">
            <v>前橋市</v>
          </cell>
          <cell r="K111" t="str">
            <v>青柳町</v>
          </cell>
          <cell r="L111" t="str">
            <v/>
          </cell>
          <cell r="M111" t="str">
            <v>２－１９</v>
          </cell>
          <cell r="N111" t="str">
            <v>畑</v>
          </cell>
          <cell r="O111" t="str">
            <v>普通畑</v>
          </cell>
          <cell r="P111">
            <v>1161</v>
          </cell>
          <cell r="Q111">
            <v>1161</v>
          </cell>
          <cell r="T111" t="str">
            <v>個人</v>
          </cell>
          <cell r="U111" t="str">
            <v>中川　藤</v>
          </cell>
          <cell r="V111" t="str">
            <v>371-0056</v>
          </cell>
          <cell r="W111" t="str">
            <v>前橋市青柳町９８９</v>
          </cell>
          <cell r="X111" t="str">
            <v>027-233-0579</v>
          </cell>
          <cell r="Y111" t="str">
            <v>090-9808-9539</v>
          </cell>
          <cell r="Z111">
            <v>44713</v>
          </cell>
          <cell r="AA111">
            <v>48365</v>
          </cell>
          <cell r="AB111">
            <v>10</v>
          </cell>
          <cell r="AC111" t="str">
            <v>一括方式</v>
          </cell>
          <cell r="AE111">
            <v>5600</v>
          </cell>
          <cell r="AF111">
            <v>6501</v>
          </cell>
          <cell r="AH111" t="str">
            <v/>
          </cell>
          <cell r="BB111" t="str">
            <v>2022</v>
          </cell>
          <cell r="BD111" t="str">
            <v>農地所有適格法人</v>
          </cell>
          <cell r="BE111" t="str">
            <v>有限会社　ファームクラブ　代表取締役　岩井　雅之</v>
          </cell>
          <cell r="BF111" t="str">
            <v>370-3104</v>
          </cell>
          <cell r="BG111" t="str">
            <v>高崎市箕郷町上芝３０７－２</v>
          </cell>
          <cell r="BH111" t="str">
            <v>027-381-6818</v>
          </cell>
          <cell r="BI111" t="str">
            <v/>
          </cell>
          <cell r="BJ111">
            <v>44713</v>
          </cell>
          <cell r="BK111">
            <v>48365</v>
          </cell>
          <cell r="BL111">
            <v>10</v>
          </cell>
          <cell r="BM111" t="str">
            <v/>
          </cell>
          <cell r="BN111">
            <v>5600</v>
          </cell>
          <cell r="BO111">
            <v>6501</v>
          </cell>
          <cell r="BP111" t="str">
            <v/>
          </cell>
        </row>
        <row r="112">
          <cell r="A112">
            <v>61</v>
          </cell>
          <cell r="B112">
            <v>1</v>
          </cell>
          <cell r="C112" t="str">
            <v>61-1</v>
          </cell>
          <cell r="D112">
            <v>44</v>
          </cell>
          <cell r="E112">
            <v>1</v>
          </cell>
          <cell r="F112" t="str">
            <v>44-1</v>
          </cell>
          <cell r="G112">
            <v>114</v>
          </cell>
          <cell r="I112" t="str">
            <v>前橋市</v>
          </cell>
          <cell r="J112" t="str">
            <v>前橋市</v>
          </cell>
          <cell r="K112" t="str">
            <v>下阿内町</v>
          </cell>
          <cell r="L112" t="str">
            <v/>
          </cell>
          <cell r="M112" t="str">
            <v>２１４－１</v>
          </cell>
          <cell r="N112" t="str">
            <v>田</v>
          </cell>
          <cell r="O112" t="str">
            <v>水田</v>
          </cell>
          <cell r="P112">
            <v>1006</v>
          </cell>
          <cell r="Q112">
            <v>1006</v>
          </cell>
          <cell r="T112" t="str">
            <v>個人</v>
          </cell>
          <cell r="U112" t="str">
            <v>中村　昇</v>
          </cell>
          <cell r="V112" t="str">
            <v>379-2143</v>
          </cell>
          <cell r="W112" t="str">
            <v>前橋市新堀町４３８</v>
          </cell>
          <cell r="X112" t="str">
            <v>027-265-1568</v>
          </cell>
          <cell r="Y112" t="str">
            <v/>
          </cell>
          <cell r="Z112">
            <v>44713</v>
          </cell>
          <cell r="AA112">
            <v>48365</v>
          </cell>
          <cell r="AB112">
            <v>9</v>
          </cell>
          <cell r="AC112" t="str">
            <v>一括方式</v>
          </cell>
          <cell r="AE112">
            <v>0</v>
          </cell>
          <cell r="AF112">
            <v>0</v>
          </cell>
          <cell r="AH112" t="str">
            <v/>
          </cell>
          <cell r="BB112" t="str">
            <v>2022</v>
          </cell>
          <cell r="BD112" t="str">
            <v/>
          </cell>
          <cell r="BE112" t="str">
            <v>農事組合法人　新堀　代表理事　田村　光弘</v>
          </cell>
          <cell r="BF112" t="str">
            <v>379-2143</v>
          </cell>
          <cell r="BG112" t="str">
            <v>前橋市新堀町２３４－５</v>
          </cell>
          <cell r="BH112" t="str">
            <v>027-265-1562</v>
          </cell>
          <cell r="BI112" t="str">
            <v/>
          </cell>
          <cell r="BJ112">
            <v>44713</v>
          </cell>
          <cell r="BK112">
            <v>48365</v>
          </cell>
          <cell r="BL112">
            <v>9</v>
          </cell>
          <cell r="BM112" t="str">
            <v/>
          </cell>
          <cell r="BN112">
            <v>0</v>
          </cell>
          <cell r="BO112">
            <v>0</v>
          </cell>
          <cell r="BP112" t="str">
            <v/>
          </cell>
        </row>
        <row r="113">
          <cell r="A113">
            <v>61</v>
          </cell>
          <cell r="B113">
            <v>2</v>
          </cell>
          <cell r="C113" t="str">
            <v>61-2</v>
          </cell>
          <cell r="D113">
            <v>44</v>
          </cell>
          <cell r="E113">
            <v>2</v>
          </cell>
          <cell r="F113" t="str">
            <v>44-2</v>
          </cell>
          <cell r="G113">
            <v>115</v>
          </cell>
          <cell r="I113" t="str">
            <v>前橋市</v>
          </cell>
          <cell r="J113" t="str">
            <v>前橋市</v>
          </cell>
          <cell r="K113" t="str">
            <v>下阿内町</v>
          </cell>
          <cell r="L113" t="str">
            <v/>
          </cell>
          <cell r="M113" t="str">
            <v>２１５－１</v>
          </cell>
          <cell r="N113" t="str">
            <v>田</v>
          </cell>
          <cell r="O113" t="str">
            <v>水田</v>
          </cell>
          <cell r="P113">
            <v>2129</v>
          </cell>
          <cell r="Q113">
            <v>2129</v>
          </cell>
          <cell r="T113" t="str">
            <v>個人</v>
          </cell>
          <cell r="U113" t="str">
            <v>中村　昇</v>
          </cell>
          <cell r="V113" t="str">
            <v>379-2143</v>
          </cell>
          <cell r="W113" t="str">
            <v>前橋市新堀町４３８</v>
          </cell>
          <cell r="X113" t="str">
            <v>027-265-1568</v>
          </cell>
          <cell r="Y113" t="str">
            <v/>
          </cell>
          <cell r="Z113">
            <v>44713</v>
          </cell>
          <cell r="AA113">
            <v>48365</v>
          </cell>
          <cell r="AB113">
            <v>9</v>
          </cell>
          <cell r="AC113" t="str">
            <v>一括方式</v>
          </cell>
          <cell r="AE113">
            <v>0</v>
          </cell>
          <cell r="AF113">
            <v>0</v>
          </cell>
          <cell r="AH113" t="str">
            <v/>
          </cell>
          <cell r="BB113" t="str">
            <v>2022</v>
          </cell>
          <cell r="BD113" t="str">
            <v/>
          </cell>
          <cell r="BE113" t="str">
            <v>農事組合法人　新堀　代表理事　田村　光弘</v>
          </cell>
          <cell r="BF113" t="str">
            <v>379-2143</v>
          </cell>
          <cell r="BG113" t="str">
            <v>前橋市新堀町２３４－５</v>
          </cell>
          <cell r="BH113" t="str">
            <v>027-265-1562</v>
          </cell>
          <cell r="BI113" t="str">
            <v/>
          </cell>
          <cell r="BJ113">
            <v>44713</v>
          </cell>
          <cell r="BK113">
            <v>48365</v>
          </cell>
          <cell r="BL113">
            <v>9</v>
          </cell>
          <cell r="BM113" t="str">
            <v/>
          </cell>
          <cell r="BN113">
            <v>0</v>
          </cell>
          <cell r="BO113">
            <v>0</v>
          </cell>
          <cell r="BP113" t="str">
            <v/>
          </cell>
        </row>
        <row r="114">
          <cell r="A114">
            <v>61</v>
          </cell>
          <cell r="B114">
            <v>3</v>
          </cell>
          <cell r="C114" t="str">
            <v>61-3</v>
          </cell>
          <cell r="D114">
            <v>44</v>
          </cell>
          <cell r="E114">
            <v>3</v>
          </cell>
          <cell r="F114" t="str">
            <v>44-3</v>
          </cell>
          <cell r="G114">
            <v>116</v>
          </cell>
          <cell r="I114" t="str">
            <v>前橋市</v>
          </cell>
          <cell r="J114" t="str">
            <v>前橋市</v>
          </cell>
          <cell r="K114" t="str">
            <v>下阿内町</v>
          </cell>
          <cell r="L114" t="str">
            <v/>
          </cell>
          <cell r="M114" t="str">
            <v>２１６－１</v>
          </cell>
          <cell r="N114" t="str">
            <v>田</v>
          </cell>
          <cell r="O114" t="str">
            <v>水田</v>
          </cell>
          <cell r="P114">
            <v>1385</v>
          </cell>
          <cell r="Q114">
            <v>1385</v>
          </cell>
          <cell r="T114" t="str">
            <v>個人</v>
          </cell>
          <cell r="U114" t="str">
            <v>中村　昇</v>
          </cell>
          <cell r="V114" t="str">
            <v>379-2143</v>
          </cell>
          <cell r="W114" t="str">
            <v>前橋市新堀町４３８</v>
          </cell>
          <cell r="X114" t="str">
            <v>027-265-1568</v>
          </cell>
          <cell r="Y114" t="str">
            <v/>
          </cell>
          <cell r="Z114">
            <v>44713</v>
          </cell>
          <cell r="AA114">
            <v>48365</v>
          </cell>
          <cell r="AB114">
            <v>9</v>
          </cell>
          <cell r="AC114" t="str">
            <v>一括方式</v>
          </cell>
          <cell r="AE114">
            <v>0</v>
          </cell>
          <cell r="AF114">
            <v>0</v>
          </cell>
          <cell r="AH114" t="str">
            <v/>
          </cell>
          <cell r="BB114" t="str">
            <v>2022</v>
          </cell>
          <cell r="BD114" t="str">
            <v/>
          </cell>
          <cell r="BE114" t="str">
            <v>農事組合法人　新堀　代表理事　田村　光弘</v>
          </cell>
          <cell r="BF114" t="str">
            <v>379-2143</v>
          </cell>
          <cell r="BG114" t="str">
            <v>前橋市新堀町２３４－５</v>
          </cell>
          <cell r="BH114" t="str">
            <v>027-265-1562</v>
          </cell>
          <cell r="BI114" t="str">
            <v/>
          </cell>
          <cell r="BJ114">
            <v>44713</v>
          </cell>
          <cell r="BK114">
            <v>48365</v>
          </cell>
          <cell r="BL114">
            <v>9</v>
          </cell>
          <cell r="BM114" t="str">
            <v/>
          </cell>
          <cell r="BN114">
            <v>0</v>
          </cell>
          <cell r="BO114">
            <v>0</v>
          </cell>
          <cell r="BP114" t="str">
            <v/>
          </cell>
        </row>
        <row r="115">
          <cell r="A115">
            <v>61</v>
          </cell>
          <cell r="B115">
            <v>4</v>
          </cell>
          <cell r="C115" t="str">
            <v>61-4</v>
          </cell>
          <cell r="D115">
            <v>44</v>
          </cell>
          <cell r="E115">
            <v>4</v>
          </cell>
          <cell r="F115" t="str">
            <v>44-4</v>
          </cell>
          <cell r="G115">
            <v>117</v>
          </cell>
          <cell r="I115" t="str">
            <v>前橋市</v>
          </cell>
          <cell r="J115" t="str">
            <v>前橋市</v>
          </cell>
          <cell r="K115" t="str">
            <v>新堀町</v>
          </cell>
          <cell r="L115" t="str">
            <v/>
          </cell>
          <cell r="M115" t="str">
            <v>１４５－２</v>
          </cell>
          <cell r="N115" t="str">
            <v>田</v>
          </cell>
          <cell r="O115" t="str">
            <v>水田</v>
          </cell>
          <cell r="P115">
            <v>1651</v>
          </cell>
          <cell r="Q115">
            <v>1651</v>
          </cell>
          <cell r="T115" t="str">
            <v>個人</v>
          </cell>
          <cell r="U115" t="str">
            <v>中村　昇</v>
          </cell>
          <cell r="V115" t="str">
            <v>379-2143</v>
          </cell>
          <cell r="W115" t="str">
            <v>前橋市新堀町４３８</v>
          </cell>
          <cell r="X115" t="str">
            <v>027-265-1568</v>
          </cell>
          <cell r="Y115" t="str">
            <v/>
          </cell>
          <cell r="Z115">
            <v>44713</v>
          </cell>
          <cell r="AA115">
            <v>48365</v>
          </cell>
          <cell r="AB115">
            <v>9</v>
          </cell>
          <cell r="AC115" t="str">
            <v>一括方式</v>
          </cell>
          <cell r="AE115">
            <v>0</v>
          </cell>
          <cell r="AF115">
            <v>0</v>
          </cell>
          <cell r="AH115" t="str">
            <v/>
          </cell>
          <cell r="BB115" t="str">
            <v>2022</v>
          </cell>
          <cell r="BD115" t="str">
            <v/>
          </cell>
          <cell r="BE115" t="str">
            <v>農事組合法人　新堀　代表理事　田村　光弘</v>
          </cell>
          <cell r="BF115" t="str">
            <v>379-2143</v>
          </cell>
          <cell r="BG115" t="str">
            <v>前橋市新堀町２３４－５</v>
          </cell>
          <cell r="BH115" t="str">
            <v>027-265-1562</v>
          </cell>
          <cell r="BI115" t="str">
            <v/>
          </cell>
          <cell r="BJ115">
            <v>44713</v>
          </cell>
          <cell r="BK115">
            <v>48365</v>
          </cell>
          <cell r="BL115">
            <v>9</v>
          </cell>
          <cell r="BM115" t="str">
            <v/>
          </cell>
          <cell r="BN115">
            <v>0</v>
          </cell>
          <cell r="BO115">
            <v>0</v>
          </cell>
          <cell r="BP115" t="str">
            <v/>
          </cell>
        </row>
        <row r="116">
          <cell r="A116">
            <v>61</v>
          </cell>
          <cell r="B116">
            <v>5</v>
          </cell>
          <cell r="C116" t="str">
            <v>61-5</v>
          </cell>
          <cell r="D116">
            <v>44</v>
          </cell>
          <cell r="E116">
            <v>5</v>
          </cell>
          <cell r="F116" t="str">
            <v>44-5</v>
          </cell>
          <cell r="G116">
            <v>118</v>
          </cell>
          <cell r="I116" t="str">
            <v>前橋市</v>
          </cell>
          <cell r="J116" t="str">
            <v>前橋市</v>
          </cell>
          <cell r="K116" t="str">
            <v>新堀町</v>
          </cell>
          <cell r="L116" t="str">
            <v/>
          </cell>
          <cell r="M116" t="str">
            <v>１６３－１</v>
          </cell>
          <cell r="N116" t="str">
            <v>田</v>
          </cell>
          <cell r="O116" t="str">
            <v>水田</v>
          </cell>
          <cell r="P116">
            <v>2949</v>
          </cell>
          <cell r="Q116">
            <v>2949</v>
          </cell>
          <cell r="T116" t="str">
            <v>個人</v>
          </cell>
          <cell r="U116" t="str">
            <v>中村　昇</v>
          </cell>
          <cell r="V116" t="str">
            <v>379-2143</v>
          </cell>
          <cell r="W116" t="str">
            <v>前橋市新堀町４３８</v>
          </cell>
          <cell r="X116" t="str">
            <v>027-265-1568</v>
          </cell>
          <cell r="Y116" t="str">
            <v/>
          </cell>
          <cell r="Z116">
            <v>44713</v>
          </cell>
          <cell r="AA116">
            <v>48365</v>
          </cell>
          <cell r="AB116">
            <v>9</v>
          </cell>
          <cell r="AC116" t="str">
            <v>一括方式</v>
          </cell>
          <cell r="AE116">
            <v>0</v>
          </cell>
          <cell r="AF116">
            <v>0</v>
          </cell>
          <cell r="AH116" t="str">
            <v/>
          </cell>
          <cell r="BB116" t="str">
            <v>2022</v>
          </cell>
          <cell r="BD116" t="str">
            <v/>
          </cell>
          <cell r="BE116" t="str">
            <v>農事組合法人　新堀　代表理事　田村　光弘</v>
          </cell>
          <cell r="BF116" t="str">
            <v>379-2143</v>
          </cell>
          <cell r="BG116" t="str">
            <v>前橋市新堀町２３４－５</v>
          </cell>
          <cell r="BH116" t="str">
            <v>027-265-1562</v>
          </cell>
          <cell r="BI116" t="str">
            <v/>
          </cell>
          <cell r="BJ116">
            <v>44713</v>
          </cell>
          <cell r="BK116">
            <v>48365</v>
          </cell>
          <cell r="BL116">
            <v>9</v>
          </cell>
          <cell r="BM116" t="str">
            <v/>
          </cell>
          <cell r="BN116">
            <v>0</v>
          </cell>
          <cell r="BO116">
            <v>0</v>
          </cell>
          <cell r="BP116" t="str">
            <v/>
          </cell>
        </row>
        <row r="117">
          <cell r="A117">
            <v>61</v>
          </cell>
          <cell r="B117">
            <v>6</v>
          </cell>
          <cell r="C117" t="str">
            <v>61-6</v>
          </cell>
          <cell r="D117">
            <v>44</v>
          </cell>
          <cell r="E117">
            <v>6</v>
          </cell>
          <cell r="F117" t="str">
            <v>44-6</v>
          </cell>
          <cell r="G117">
            <v>119</v>
          </cell>
          <cell r="I117" t="str">
            <v>前橋市</v>
          </cell>
          <cell r="J117" t="str">
            <v>前橋市</v>
          </cell>
          <cell r="K117" t="str">
            <v>新堀町</v>
          </cell>
          <cell r="L117" t="str">
            <v/>
          </cell>
          <cell r="M117" t="str">
            <v>１６９－２</v>
          </cell>
          <cell r="N117" t="str">
            <v>田</v>
          </cell>
          <cell r="O117" t="str">
            <v>水田</v>
          </cell>
          <cell r="P117">
            <v>1004</v>
          </cell>
          <cell r="Q117">
            <v>1004</v>
          </cell>
          <cell r="T117" t="str">
            <v>個人</v>
          </cell>
          <cell r="U117" t="str">
            <v>中村　昇</v>
          </cell>
          <cell r="V117" t="str">
            <v>379-2143</v>
          </cell>
          <cell r="W117" t="str">
            <v>前橋市新堀町４３８</v>
          </cell>
          <cell r="X117" t="str">
            <v>027-265-1568</v>
          </cell>
          <cell r="Y117" t="str">
            <v/>
          </cell>
          <cell r="Z117">
            <v>44713</v>
          </cell>
          <cell r="AA117">
            <v>48365</v>
          </cell>
          <cell r="AB117">
            <v>9</v>
          </cell>
          <cell r="AC117" t="str">
            <v>一括方式</v>
          </cell>
          <cell r="AE117">
            <v>0</v>
          </cell>
          <cell r="AF117">
            <v>0</v>
          </cell>
          <cell r="AH117" t="str">
            <v/>
          </cell>
          <cell r="BB117" t="str">
            <v>2022</v>
          </cell>
          <cell r="BD117" t="str">
            <v/>
          </cell>
          <cell r="BE117" t="str">
            <v>農事組合法人　新堀　代表理事　田村　光弘</v>
          </cell>
          <cell r="BF117" t="str">
            <v>379-2143</v>
          </cell>
          <cell r="BG117" t="str">
            <v>前橋市新堀町２３４－５</v>
          </cell>
          <cell r="BH117" t="str">
            <v>027-265-1562</v>
          </cell>
          <cell r="BI117" t="str">
            <v/>
          </cell>
          <cell r="BJ117">
            <v>44713</v>
          </cell>
          <cell r="BK117">
            <v>48365</v>
          </cell>
          <cell r="BL117">
            <v>9</v>
          </cell>
          <cell r="BM117" t="str">
            <v/>
          </cell>
          <cell r="BN117">
            <v>0</v>
          </cell>
          <cell r="BO117">
            <v>0</v>
          </cell>
          <cell r="BP117" t="str">
            <v/>
          </cell>
        </row>
        <row r="118">
          <cell r="A118">
            <v>62</v>
          </cell>
          <cell r="B118">
            <v>1</v>
          </cell>
          <cell r="C118" t="str">
            <v>62-1</v>
          </cell>
          <cell r="D118">
            <v>45</v>
          </cell>
          <cell r="E118">
            <v>1</v>
          </cell>
          <cell r="F118" t="str">
            <v>45-1</v>
          </cell>
          <cell r="G118">
            <v>121</v>
          </cell>
          <cell r="I118" t="str">
            <v>前橋市</v>
          </cell>
          <cell r="J118" t="str">
            <v>前橋市</v>
          </cell>
          <cell r="K118" t="str">
            <v>粕川町女渕</v>
          </cell>
          <cell r="L118" t="str">
            <v/>
          </cell>
          <cell r="M118" t="str">
            <v>１０１２－１</v>
          </cell>
          <cell r="N118" t="str">
            <v>田</v>
          </cell>
          <cell r="O118" t="str">
            <v>水田</v>
          </cell>
          <cell r="P118">
            <v>2774</v>
          </cell>
          <cell r="Q118">
            <v>2774</v>
          </cell>
          <cell r="T118" t="str">
            <v>個人</v>
          </cell>
          <cell r="U118" t="str">
            <v>中島　洋一</v>
          </cell>
          <cell r="V118" t="str">
            <v>371-0215</v>
          </cell>
          <cell r="W118" t="str">
            <v>前橋市粕川町深津４－４</v>
          </cell>
          <cell r="X118" t="str">
            <v>027-285-5068</v>
          </cell>
          <cell r="Y118" t="str">
            <v>080-1097-7081</v>
          </cell>
          <cell r="Z118">
            <v>44713</v>
          </cell>
          <cell r="AA118">
            <v>48365</v>
          </cell>
          <cell r="AB118">
            <v>10</v>
          </cell>
          <cell r="AC118" t="str">
            <v>一括方式</v>
          </cell>
          <cell r="AE118">
            <v>2000</v>
          </cell>
          <cell r="AF118">
            <v>5548</v>
          </cell>
          <cell r="AH118" t="str">
            <v/>
          </cell>
          <cell r="BB118" t="str">
            <v>2022</v>
          </cell>
          <cell r="BD118" t="str">
            <v>農地所有適格法人</v>
          </cell>
          <cell r="BE118" t="str">
            <v>農事組合法人　深津　代表理事　田島　悦夫</v>
          </cell>
          <cell r="BF118" t="str">
            <v>371-0215</v>
          </cell>
          <cell r="BG118" t="str">
            <v>前橋市粕川町深津１９７７－３</v>
          </cell>
          <cell r="BH118" t="str">
            <v>027-285-3086</v>
          </cell>
          <cell r="BI118" t="str">
            <v/>
          </cell>
          <cell r="BJ118">
            <v>44713</v>
          </cell>
          <cell r="BK118">
            <v>48365</v>
          </cell>
          <cell r="BL118">
            <v>10</v>
          </cell>
          <cell r="BM118" t="str">
            <v/>
          </cell>
          <cell r="BN118">
            <v>2000</v>
          </cell>
          <cell r="BO118">
            <v>5548</v>
          </cell>
          <cell r="BP118" t="str">
            <v/>
          </cell>
        </row>
        <row r="119">
          <cell r="A119">
            <v>62</v>
          </cell>
          <cell r="B119">
            <v>2</v>
          </cell>
          <cell r="C119" t="str">
            <v>62-2</v>
          </cell>
          <cell r="D119">
            <v>45</v>
          </cell>
          <cell r="E119">
            <v>2</v>
          </cell>
          <cell r="F119" t="str">
            <v>45-2</v>
          </cell>
          <cell r="G119">
            <v>120</v>
          </cell>
          <cell r="I119" t="str">
            <v>前橋市</v>
          </cell>
          <cell r="J119" t="str">
            <v>前橋市</v>
          </cell>
          <cell r="K119" t="str">
            <v>粕川町女渕</v>
          </cell>
          <cell r="L119" t="str">
            <v/>
          </cell>
          <cell r="M119" t="str">
            <v>７６３</v>
          </cell>
          <cell r="N119" t="str">
            <v>田</v>
          </cell>
          <cell r="O119" t="str">
            <v>水田</v>
          </cell>
          <cell r="P119">
            <v>1776</v>
          </cell>
          <cell r="Q119">
            <v>1776</v>
          </cell>
          <cell r="T119" t="str">
            <v>個人</v>
          </cell>
          <cell r="U119" t="str">
            <v>中島　洋一</v>
          </cell>
          <cell r="V119" t="str">
            <v>371-0215</v>
          </cell>
          <cell r="W119" t="str">
            <v>前橋市粕川町深津４－４</v>
          </cell>
          <cell r="X119" t="str">
            <v>027-285-5068</v>
          </cell>
          <cell r="Y119" t="str">
            <v>080-1097-7081</v>
          </cell>
          <cell r="Z119">
            <v>44713</v>
          </cell>
          <cell r="AA119">
            <v>48365</v>
          </cell>
          <cell r="AB119">
            <v>10</v>
          </cell>
          <cell r="AC119" t="str">
            <v>一括方式</v>
          </cell>
          <cell r="AE119">
            <v>2000</v>
          </cell>
          <cell r="AF119">
            <v>3552</v>
          </cell>
          <cell r="AH119" t="str">
            <v/>
          </cell>
          <cell r="BB119" t="str">
            <v>2022</v>
          </cell>
          <cell r="BD119" t="str">
            <v>農地所有適格法人</v>
          </cell>
          <cell r="BE119" t="str">
            <v>農事組合法人　深津　代表理事　田島　悦夫</v>
          </cell>
          <cell r="BF119" t="str">
            <v>371-0215</v>
          </cell>
          <cell r="BG119" t="str">
            <v>前橋市粕川町深津１９７７－３</v>
          </cell>
          <cell r="BH119" t="str">
            <v>027-285-3086</v>
          </cell>
          <cell r="BI119" t="str">
            <v/>
          </cell>
          <cell r="BJ119">
            <v>44713</v>
          </cell>
          <cell r="BK119">
            <v>48365</v>
          </cell>
          <cell r="BL119">
            <v>10</v>
          </cell>
          <cell r="BM119" t="str">
            <v/>
          </cell>
          <cell r="BN119">
            <v>2000</v>
          </cell>
          <cell r="BO119">
            <v>3552</v>
          </cell>
          <cell r="BP119" t="str">
            <v/>
          </cell>
        </row>
        <row r="120">
          <cell r="A120">
            <v>63</v>
          </cell>
          <cell r="B120">
            <v>1</v>
          </cell>
          <cell r="C120" t="str">
            <v>63-1</v>
          </cell>
          <cell r="D120">
            <v>46</v>
          </cell>
          <cell r="E120">
            <v>1</v>
          </cell>
          <cell r="F120" t="str">
            <v>46-1</v>
          </cell>
          <cell r="G120">
            <v>122</v>
          </cell>
          <cell r="I120" t="str">
            <v>前橋市</v>
          </cell>
          <cell r="J120" t="str">
            <v>前橋市</v>
          </cell>
          <cell r="K120" t="str">
            <v>粕川町稲里</v>
          </cell>
          <cell r="L120" t="str">
            <v/>
          </cell>
          <cell r="M120" t="str">
            <v>２０</v>
          </cell>
          <cell r="N120" t="str">
            <v>畑</v>
          </cell>
          <cell r="O120" t="str">
            <v>普通畑</v>
          </cell>
          <cell r="P120">
            <v>3869</v>
          </cell>
          <cell r="Q120">
            <v>3869</v>
          </cell>
          <cell r="T120" t="str">
            <v>個人</v>
          </cell>
          <cell r="U120" t="str">
            <v>長岡　初江</v>
          </cell>
          <cell r="V120" t="str">
            <v>371-0242</v>
          </cell>
          <cell r="W120" t="str">
            <v>前橋市馬場町１９４</v>
          </cell>
          <cell r="X120" t="str">
            <v>000-000-0000</v>
          </cell>
          <cell r="Y120" t="str">
            <v>090-1692-0136</v>
          </cell>
          <cell r="Z120">
            <v>44713</v>
          </cell>
          <cell r="AA120">
            <v>48365</v>
          </cell>
          <cell r="AB120">
            <v>10</v>
          </cell>
          <cell r="AC120" t="str">
            <v>一括方式</v>
          </cell>
          <cell r="AE120">
            <v>0</v>
          </cell>
          <cell r="AF120">
            <v>0</v>
          </cell>
          <cell r="AH120" t="str">
            <v/>
          </cell>
          <cell r="BB120" t="str">
            <v>2022</v>
          </cell>
          <cell r="BD120" t="str">
            <v>個人</v>
          </cell>
          <cell r="BE120" t="str">
            <v>田村　明人</v>
          </cell>
          <cell r="BF120" t="str">
            <v>371-0242</v>
          </cell>
          <cell r="BG120" t="str">
            <v>前橋市馬場町２７</v>
          </cell>
          <cell r="BH120" t="str">
            <v>027-283-5186</v>
          </cell>
          <cell r="BI120" t="str">
            <v>090-3330-9705</v>
          </cell>
          <cell r="BJ120">
            <v>44713</v>
          </cell>
          <cell r="BK120">
            <v>48365</v>
          </cell>
          <cell r="BL120">
            <v>10</v>
          </cell>
          <cell r="BM120" t="str">
            <v/>
          </cell>
          <cell r="BN120">
            <v>0</v>
          </cell>
          <cell r="BO120">
            <v>0</v>
          </cell>
          <cell r="BP120" t="str">
            <v/>
          </cell>
        </row>
        <row r="121">
          <cell r="A121">
            <v>64</v>
          </cell>
          <cell r="B121">
            <v>1</v>
          </cell>
          <cell r="C121" t="str">
            <v>64-1</v>
          </cell>
          <cell r="D121">
            <v>47</v>
          </cell>
          <cell r="E121">
            <v>1</v>
          </cell>
          <cell r="F121" t="str">
            <v>47-1</v>
          </cell>
          <cell r="G121">
            <v>123</v>
          </cell>
          <cell r="I121" t="str">
            <v>前橋市</v>
          </cell>
          <cell r="J121" t="str">
            <v>前橋市</v>
          </cell>
          <cell r="K121" t="str">
            <v>青柳町</v>
          </cell>
          <cell r="L121" t="str">
            <v/>
          </cell>
          <cell r="M121" t="str">
            <v>４－３</v>
          </cell>
          <cell r="N121" t="str">
            <v>畑</v>
          </cell>
          <cell r="O121" t="str">
            <v>普通畑</v>
          </cell>
          <cell r="P121">
            <v>3665</v>
          </cell>
          <cell r="Q121">
            <v>3665</v>
          </cell>
          <cell r="T121" t="str">
            <v>個人</v>
          </cell>
          <cell r="U121" t="str">
            <v>田所　マサ</v>
          </cell>
          <cell r="V121" t="str">
            <v>371-0032</v>
          </cell>
          <cell r="W121" t="str">
            <v>前橋市若宮町３－１３－８</v>
          </cell>
          <cell r="X121" t="str">
            <v>027-231-1033</v>
          </cell>
          <cell r="Y121" t="str">
            <v>090-4701-0292</v>
          </cell>
          <cell r="Z121">
            <v>44713</v>
          </cell>
          <cell r="AA121">
            <v>48365</v>
          </cell>
          <cell r="AB121">
            <v>10</v>
          </cell>
          <cell r="AC121" t="str">
            <v>一括方式</v>
          </cell>
          <cell r="AE121">
            <v>0</v>
          </cell>
          <cell r="AF121">
            <v>0</v>
          </cell>
          <cell r="AH121" t="str">
            <v/>
          </cell>
          <cell r="BB121" t="str">
            <v>2022</v>
          </cell>
          <cell r="BD121" t="str">
            <v>個人</v>
          </cell>
          <cell r="BE121" t="str">
            <v>渋川　勝三</v>
          </cell>
          <cell r="BF121" t="str">
            <v>379-2202</v>
          </cell>
          <cell r="BG121" t="str">
            <v>前橋市龍蔵寺町１３３</v>
          </cell>
          <cell r="BH121" t="str">
            <v>027-232-7170</v>
          </cell>
          <cell r="BI121" t="str">
            <v/>
          </cell>
          <cell r="BJ121">
            <v>44713</v>
          </cell>
          <cell r="BK121">
            <v>48365</v>
          </cell>
          <cell r="BL121">
            <v>10</v>
          </cell>
          <cell r="BM121" t="str">
            <v/>
          </cell>
          <cell r="BN121">
            <v>0</v>
          </cell>
          <cell r="BO121">
            <v>0</v>
          </cell>
          <cell r="BP121" t="str">
            <v/>
          </cell>
        </row>
        <row r="122">
          <cell r="A122">
            <v>65</v>
          </cell>
          <cell r="B122">
            <v>1</v>
          </cell>
          <cell r="C122" t="str">
            <v>65-1</v>
          </cell>
          <cell r="D122">
            <v>48</v>
          </cell>
          <cell r="E122">
            <v>1</v>
          </cell>
          <cell r="F122" t="str">
            <v>48-1</v>
          </cell>
          <cell r="G122">
            <v>124</v>
          </cell>
          <cell r="I122" t="str">
            <v>前橋市</v>
          </cell>
          <cell r="J122" t="str">
            <v>前橋市</v>
          </cell>
          <cell r="K122" t="str">
            <v>新堀町</v>
          </cell>
          <cell r="L122" t="str">
            <v/>
          </cell>
          <cell r="M122" t="str">
            <v>１３５</v>
          </cell>
          <cell r="N122" t="str">
            <v>田</v>
          </cell>
          <cell r="O122" t="str">
            <v>水田</v>
          </cell>
          <cell r="P122">
            <v>858</v>
          </cell>
          <cell r="Q122">
            <v>858</v>
          </cell>
          <cell r="T122" t="str">
            <v>個人</v>
          </cell>
          <cell r="U122" t="str">
            <v>田村　英子</v>
          </cell>
          <cell r="V122" t="str">
            <v>379-2143</v>
          </cell>
          <cell r="W122" t="str">
            <v>前橋市新堀町３４６</v>
          </cell>
          <cell r="X122" t="str">
            <v>027-265-1590</v>
          </cell>
          <cell r="Y122" t="str">
            <v/>
          </cell>
          <cell r="Z122">
            <v>44713</v>
          </cell>
          <cell r="AA122">
            <v>48365</v>
          </cell>
          <cell r="AB122">
            <v>9</v>
          </cell>
          <cell r="AC122" t="str">
            <v>一括方式</v>
          </cell>
          <cell r="AE122">
            <v>0</v>
          </cell>
          <cell r="AF122">
            <v>0</v>
          </cell>
          <cell r="AH122" t="str">
            <v/>
          </cell>
          <cell r="BB122" t="str">
            <v>2022</v>
          </cell>
          <cell r="BD122" t="str">
            <v/>
          </cell>
          <cell r="BE122" t="str">
            <v>農事組合法人　新堀　代表理事　田村　光弘</v>
          </cell>
          <cell r="BF122" t="str">
            <v>379-2143</v>
          </cell>
          <cell r="BG122" t="str">
            <v>前橋市新堀町２３４－５</v>
          </cell>
          <cell r="BH122" t="str">
            <v>027-265-1562</v>
          </cell>
          <cell r="BI122" t="str">
            <v/>
          </cell>
          <cell r="BJ122">
            <v>44713</v>
          </cell>
          <cell r="BK122">
            <v>48365</v>
          </cell>
          <cell r="BL122">
            <v>9</v>
          </cell>
          <cell r="BM122" t="str">
            <v/>
          </cell>
          <cell r="BN122">
            <v>0</v>
          </cell>
          <cell r="BO122">
            <v>0</v>
          </cell>
          <cell r="BP122" t="str">
            <v/>
          </cell>
        </row>
        <row r="123">
          <cell r="A123">
            <v>65</v>
          </cell>
          <cell r="B123">
            <v>2</v>
          </cell>
          <cell r="C123" t="str">
            <v>65-2</v>
          </cell>
          <cell r="D123">
            <v>48</v>
          </cell>
          <cell r="E123">
            <v>2</v>
          </cell>
          <cell r="F123" t="str">
            <v>48-2</v>
          </cell>
          <cell r="G123">
            <v>125</v>
          </cell>
          <cell r="I123" t="str">
            <v>前橋市</v>
          </cell>
          <cell r="J123" t="str">
            <v>前橋市</v>
          </cell>
          <cell r="K123" t="str">
            <v>新堀町</v>
          </cell>
          <cell r="L123" t="str">
            <v/>
          </cell>
          <cell r="M123" t="str">
            <v>１６８－１</v>
          </cell>
          <cell r="N123" t="str">
            <v>田</v>
          </cell>
          <cell r="O123" t="str">
            <v>水田</v>
          </cell>
          <cell r="P123">
            <v>3470</v>
          </cell>
          <cell r="Q123">
            <v>3470</v>
          </cell>
          <cell r="T123" t="str">
            <v>個人</v>
          </cell>
          <cell r="U123" t="str">
            <v>田村　英子</v>
          </cell>
          <cell r="V123" t="str">
            <v>379-2143</v>
          </cell>
          <cell r="W123" t="str">
            <v>前橋市新堀町３４６</v>
          </cell>
          <cell r="X123" t="str">
            <v>027-265-1590</v>
          </cell>
          <cell r="Y123" t="str">
            <v/>
          </cell>
          <cell r="Z123">
            <v>44713</v>
          </cell>
          <cell r="AA123">
            <v>48365</v>
          </cell>
          <cell r="AB123">
            <v>9</v>
          </cell>
          <cell r="AC123" t="str">
            <v>一括方式</v>
          </cell>
          <cell r="AE123">
            <v>0</v>
          </cell>
          <cell r="AF123">
            <v>0</v>
          </cell>
          <cell r="AH123" t="str">
            <v/>
          </cell>
          <cell r="BB123" t="str">
            <v>2022</v>
          </cell>
          <cell r="BD123" t="str">
            <v/>
          </cell>
          <cell r="BE123" t="str">
            <v>農事組合法人　新堀　代表理事　田村　光弘</v>
          </cell>
          <cell r="BF123" t="str">
            <v>379-2143</v>
          </cell>
          <cell r="BG123" t="str">
            <v>前橋市新堀町２３４－５</v>
          </cell>
          <cell r="BH123" t="str">
            <v>027-265-1562</v>
          </cell>
          <cell r="BI123" t="str">
            <v/>
          </cell>
          <cell r="BJ123">
            <v>44713</v>
          </cell>
          <cell r="BK123">
            <v>48365</v>
          </cell>
          <cell r="BL123">
            <v>9</v>
          </cell>
          <cell r="BM123" t="str">
            <v/>
          </cell>
          <cell r="BN123">
            <v>0</v>
          </cell>
          <cell r="BO123">
            <v>0</v>
          </cell>
          <cell r="BP123" t="str">
            <v/>
          </cell>
        </row>
        <row r="124">
          <cell r="A124">
            <v>65</v>
          </cell>
          <cell r="B124">
            <v>3</v>
          </cell>
          <cell r="C124" t="str">
            <v>65-3</v>
          </cell>
          <cell r="D124">
            <v>48</v>
          </cell>
          <cell r="E124">
            <v>3</v>
          </cell>
          <cell r="F124" t="str">
            <v>48-3</v>
          </cell>
          <cell r="G124">
            <v>126</v>
          </cell>
          <cell r="I124" t="str">
            <v>前橋市</v>
          </cell>
          <cell r="J124" t="str">
            <v>前橋市</v>
          </cell>
          <cell r="K124" t="str">
            <v>新堀町</v>
          </cell>
          <cell r="L124" t="str">
            <v/>
          </cell>
          <cell r="M124" t="str">
            <v>１６９－１</v>
          </cell>
          <cell r="N124" t="str">
            <v>田</v>
          </cell>
          <cell r="O124" t="str">
            <v>水田</v>
          </cell>
          <cell r="P124">
            <v>1999</v>
          </cell>
          <cell r="Q124">
            <v>1999</v>
          </cell>
          <cell r="T124" t="str">
            <v>個人</v>
          </cell>
          <cell r="U124" t="str">
            <v>田村　英子</v>
          </cell>
          <cell r="V124" t="str">
            <v>379-2143</v>
          </cell>
          <cell r="W124" t="str">
            <v>前橋市新堀町３４６</v>
          </cell>
          <cell r="X124" t="str">
            <v>027-265-1590</v>
          </cell>
          <cell r="Y124" t="str">
            <v/>
          </cell>
          <cell r="Z124">
            <v>44713</v>
          </cell>
          <cell r="AA124">
            <v>48365</v>
          </cell>
          <cell r="AB124">
            <v>9</v>
          </cell>
          <cell r="AC124" t="str">
            <v>一括方式</v>
          </cell>
          <cell r="AE124">
            <v>0</v>
          </cell>
          <cell r="AF124">
            <v>0</v>
          </cell>
          <cell r="AH124" t="str">
            <v/>
          </cell>
          <cell r="BB124" t="str">
            <v>2022</v>
          </cell>
          <cell r="BD124" t="str">
            <v/>
          </cell>
          <cell r="BE124" t="str">
            <v>農事組合法人　新堀　代表理事　田村　光弘</v>
          </cell>
          <cell r="BF124" t="str">
            <v>379-2143</v>
          </cell>
          <cell r="BG124" t="str">
            <v>前橋市新堀町２３４－５</v>
          </cell>
          <cell r="BH124" t="str">
            <v>027-265-1562</v>
          </cell>
          <cell r="BI124" t="str">
            <v/>
          </cell>
          <cell r="BJ124">
            <v>44713</v>
          </cell>
          <cell r="BK124">
            <v>48365</v>
          </cell>
          <cell r="BL124">
            <v>9</v>
          </cell>
          <cell r="BM124" t="str">
            <v/>
          </cell>
          <cell r="BN124">
            <v>0</v>
          </cell>
          <cell r="BO124">
            <v>0</v>
          </cell>
          <cell r="BP124" t="str">
            <v/>
          </cell>
        </row>
        <row r="125">
          <cell r="A125">
            <v>65</v>
          </cell>
          <cell r="B125">
            <v>4</v>
          </cell>
          <cell r="C125" t="str">
            <v>65-4</v>
          </cell>
          <cell r="D125">
            <v>48</v>
          </cell>
          <cell r="E125">
            <v>4</v>
          </cell>
          <cell r="F125" t="str">
            <v>48-4</v>
          </cell>
          <cell r="G125">
            <v>127</v>
          </cell>
          <cell r="I125" t="str">
            <v>前橋市</v>
          </cell>
          <cell r="J125" t="str">
            <v>前橋市</v>
          </cell>
          <cell r="K125" t="str">
            <v>新堀町</v>
          </cell>
          <cell r="L125" t="str">
            <v/>
          </cell>
          <cell r="M125" t="str">
            <v>３９８－１</v>
          </cell>
          <cell r="N125" t="str">
            <v>畑</v>
          </cell>
          <cell r="O125" t="str">
            <v>普通畑</v>
          </cell>
          <cell r="P125">
            <v>1164</v>
          </cell>
          <cell r="Q125">
            <v>1164</v>
          </cell>
          <cell r="T125" t="str">
            <v>個人</v>
          </cell>
          <cell r="U125" t="str">
            <v>田村　英子</v>
          </cell>
          <cell r="V125" t="str">
            <v>379-2143</v>
          </cell>
          <cell r="W125" t="str">
            <v>前橋市新堀町３４６</v>
          </cell>
          <cell r="X125" t="str">
            <v>027-265-1590</v>
          </cell>
          <cell r="Y125" t="str">
            <v/>
          </cell>
          <cell r="Z125">
            <v>44713</v>
          </cell>
          <cell r="AA125">
            <v>48365</v>
          </cell>
          <cell r="AB125">
            <v>9</v>
          </cell>
          <cell r="AC125" t="str">
            <v>一括方式</v>
          </cell>
          <cell r="AE125">
            <v>0</v>
          </cell>
          <cell r="AF125">
            <v>0</v>
          </cell>
          <cell r="AH125" t="str">
            <v/>
          </cell>
          <cell r="BB125" t="str">
            <v>2022</v>
          </cell>
          <cell r="BD125" t="str">
            <v/>
          </cell>
          <cell r="BE125" t="str">
            <v>農事組合法人　新堀　代表理事　田村　光弘</v>
          </cell>
          <cell r="BF125" t="str">
            <v>379-2143</v>
          </cell>
          <cell r="BG125" t="str">
            <v>前橋市新堀町２３４－５</v>
          </cell>
          <cell r="BH125" t="str">
            <v>027-265-1562</v>
          </cell>
          <cell r="BI125" t="str">
            <v/>
          </cell>
          <cell r="BJ125">
            <v>44713</v>
          </cell>
          <cell r="BK125">
            <v>48365</v>
          </cell>
          <cell r="BL125">
            <v>9</v>
          </cell>
          <cell r="BM125" t="str">
            <v/>
          </cell>
          <cell r="BN125">
            <v>0</v>
          </cell>
          <cell r="BO125">
            <v>0</v>
          </cell>
          <cell r="BP125" t="str">
            <v/>
          </cell>
        </row>
        <row r="126">
          <cell r="A126">
            <v>66</v>
          </cell>
          <cell r="B126">
            <v>1</v>
          </cell>
          <cell r="C126" t="str">
            <v>66-1</v>
          </cell>
          <cell r="D126">
            <v>48</v>
          </cell>
          <cell r="E126">
            <v>5</v>
          </cell>
          <cell r="F126" t="str">
            <v>48-5</v>
          </cell>
          <cell r="G126">
            <v>128</v>
          </cell>
          <cell r="I126" t="str">
            <v>前橋市</v>
          </cell>
          <cell r="J126" t="str">
            <v>前橋市</v>
          </cell>
          <cell r="K126" t="str">
            <v>力丸町</v>
          </cell>
          <cell r="L126" t="str">
            <v/>
          </cell>
          <cell r="M126" t="str">
            <v>３６３－２</v>
          </cell>
          <cell r="N126" t="str">
            <v>田</v>
          </cell>
          <cell r="O126" t="str">
            <v>水田</v>
          </cell>
          <cell r="P126">
            <v>846</v>
          </cell>
          <cell r="Q126">
            <v>846</v>
          </cell>
          <cell r="T126" t="str">
            <v>個人</v>
          </cell>
          <cell r="U126" t="str">
            <v>田村　光弘</v>
          </cell>
          <cell r="V126" t="str">
            <v>379-2143</v>
          </cell>
          <cell r="W126" t="str">
            <v>前橋市新堀町２３４－５</v>
          </cell>
          <cell r="X126" t="str">
            <v>027-265-1562</v>
          </cell>
          <cell r="Y126" t="str">
            <v/>
          </cell>
          <cell r="Z126">
            <v>44713</v>
          </cell>
          <cell r="AA126">
            <v>48365</v>
          </cell>
          <cell r="AB126">
            <v>9</v>
          </cell>
          <cell r="AC126" t="str">
            <v>一括方式</v>
          </cell>
          <cell r="AE126">
            <v>0</v>
          </cell>
          <cell r="AF126">
            <v>0</v>
          </cell>
          <cell r="AH126" t="str">
            <v/>
          </cell>
          <cell r="BB126" t="str">
            <v>2022</v>
          </cell>
          <cell r="BD126" t="str">
            <v/>
          </cell>
          <cell r="BE126" t="str">
            <v>農事組合法人　新堀　代表理事　田村　光弘</v>
          </cell>
          <cell r="BF126" t="str">
            <v>379-2143</v>
          </cell>
          <cell r="BG126" t="str">
            <v>前橋市新堀町２３４－５</v>
          </cell>
          <cell r="BH126" t="str">
            <v>027-265-1562</v>
          </cell>
          <cell r="BI126" t="str">
            <v/>
          </cell>
          <cell r="BJ126">
            <v>44713</v>
          </cell>
          <cell r="BK126">
            <v>48365</v>
          </cell>
          <cell r="BL126">
            <v>9</v>
          </cell>
          <cell r="BM126" t="str">
            <v/>
          </cell>
          <cell r="BN126">
            <v>0</v>
          </cell>
          <cell r="BO126">
            <v>0</v>
          </cell>
          <cell r="BP126" t="str">
            <v/>
          </cell>
        </row>
        <row r="127">
          <cell r="A127">
            <v>66</v>
          </cell>
          <cell r="B127">
            <v>2</v>
          </cell>
          <cell r="C127" t="str">
            <v>66-2</v>
          </cell>
          <cell r="D127">
            <v>48</v>
          </cell>
          <cell r="E127">
            <v>6</v>
          </cell>
          <cell r="F127" t="str">
            <v>48-6</v>
          </cell>
          <cell r="G127">
            <v>129</v>
          </cell>
          <cell r="I127" t="str">
            <v>前橋市</v>
          </cell>
          <cell r="J127" t="str">
            <v>前橋市</v>
          </cell>
          <cell r="K127" t="str">
            <v>力丸町</v>
          </cell>
          <cell r="L127" t="str">
            <v/>
          </cell>
          <cell r="M127" t="str">
            <v>３６４</v>
          </cell>
          <cell r="N127" t="str">
            <v>田</v>
          </cell>
          <cell r="O127" t="str">
            <v>水田</v>
          </cell>
          <cell r="P127">
            <v>2505</v>
          </cell>
          <cell r="Q127">
            <v>2505</v>
          </cell>
          <cell r="T127" t="str">
            <v>個人</v>
          </cell>
          <cell r="U127" t="str">
            <v>田村　光弘</v>
          </cell>
          <cell r="V127" t="str">
            <v>379-2143</v>
          </cell>
          <cell r="W127" t="str">
            <v>前橋市新堀町２３４－５</v>
          </cell>
          <cell r="X127" t="str">
            <v>027-265-1562</v>
          </cell>
          <cell r="Y127" t="str">
            <v/>
          </cell>
          <cell r="Z127">
            <v>44713</v>
          </cell>
          <cell r="AA127">
            <v>48365</v>
          </cell>
          <cell r="AB127">
            <v>9</v>
          </cell>
          <cell r="AC127" t="str">
            <v>一括方式</v>
          </cell>
          <cell r="AE127">
            <v>0</v>
          </cell>
          <cell r="AF127">
            <v>0</v>
          </cell>
          <cell r="AH127" t="str">
            <v/>
          </cell>
          <cell r="BB127" t="str">
            <v>2022</v>
          </cell>
          <cell r="BD127" t="str">
            <v/>
          </cell>
          <cell r="BE127" t="str">
            <v>農事組合法人　新堀　代表理事　田村　光弘</v>
          </cell>
          <cell r="BF127" t="str">
            <v>379-2143</v>
          </cell>
          <cell r="BG127" t="str">
            <v>前橋市新堀町２３４－５</v>
          </cell>
          <cell r="BH127" t="str">
            <v>027-265-1562</v>
          </cell>
          <cell r="BI127" t="str">
            <v/>
          </cell>
          <cell r="BJ127">
            <v>44713</v>
          </cell>
          <cell r="BK127">
            <v>48365</v>
          </cell>
          <cell r="BL127">
            <v>9</v>
          </cell>
          <cell r="BM127" t="str">
            <v/>
          </cell>
          <cell r="BN127">
            <v>0</v>
          </cell>
          <cell r="BO127">
            <v>0</v>
          </cell>
          <cell r="BP127" t="str">
            <v/>
          </cell>
        </row>
        <row r="128">
          <cell r="A128">
            <v>66</v>
          </cell>
          <cell r="B128">
            <v>3</v>
          </cell>
          <cell r="C128" t="str">
            <v>66-3</v>
          </cell>
          <cell r="D128">
            <v>48</v>
          </cell>
          <cell r="E128">
            <v>7</v>
          </cell>
          <cell r="F128" t="str">
            <v>48-7</v>
          </cell>
          <cell r="G128">
            <v>130</v>
          </cell>
          <cell r="I128" t="str">
            <v>前橋市</v>
          </cell>
          <cell r="J128" t="str">
            <v>前橋市</v>
          </cell>
          <cell r="K128" t="str">
            <v>力丸町</v>
          </cell>
          <cell r="L128" t="str">
            <v/>
          </cell>
          <cell r="M128" t="str">
            <v>３８８－１</v>
          </cell>
          <cell r="N128" t="str">
            <v>田</v>
          </cell>
          <cell r="O128" t="str">
            <v>水田</v>
          </cell>
          <cell r="P128">
            <v>2359</v>
          </cell>
          <cell r="Q128">
            <v>2359</v>
          </cell>
          <cell r="T128" t="str">
            <v>個人</v>
          </cell>
          <cell r="U128" t="str">
            <v>田村　光弘</v>
          </cell>
          <cell r="V128" t="str">
            <v>379-2143</v>
          </cell>
          <cell r="W128" t="str">
            <v>前橋市新堀町２３４－５</v>
          </cell>
          <cell r="X128" t="str">
            <v>027-265-1562</v>
          </cell>
          <cell r="Y128" t="str">
            <v/>
          </cell>
          <cell r="Z128">
            <v>44713</v>
          </cell>
          <cell r="AA128">
            <v>48365</v>
          </cell>
          <cell r="AB128">
            <v>9</v>
          </cell>
          <cell r="AC128" t="str">
            <v>一括方式</v>
          </cell>
          <cell r="AE128">
            <v>0</v>
          </cell>
          <cell r="AF128">
            <v>0</v>
          </cell>
          <cell r="AH128" t="str">
            <v/>
          </cell>
          <cell r="BB128" t="str">
            <v>2022</v>
          </cell>
          <cell r="BD128" t="str">
            <v/>
          </cell>
          <cell r="BE128" t="str">
            <v>農事組合法人　新堀　代表理事　田村　光弘</v>
          </cell>
          <cell r="BF128" t="str">
            <v>379-2143</v>
          </cell>
          <cell r="BG128" t="str">
            <v>前橋市新堀町２３４－５</v>
          </cell>
          <cell r="BH128" t="str">
            <v>027-265-1562</v>
          </cell>
          <cell r="BI128" t="str">
            <v/>
          </cell>
          <cell r="BJ128">
            <v>44713</v>
          </cell>
          <cell r="BK128">
            <v>48365</v>
          </cell>
          <cell r="BL128">
            <v>9</v>
          </cell>
          <cell r="BM128" t="str">
            <v/>
          </cell>
          <cell r="BN128">
            <v>0</v>
          </cell>
          <cell r="BO128">
            <v>0</v>
          </cell>
          <cell r="BP128" t="str">
            <v/>
          </cell>
        </row>
        <row r="129">
          <cell r="A129">
            <v>67</v>
          </cell>
          <cell r="B129">
            <v>1</v>
          </cell>
          <cell r="C129" t="str">
            <v>67-1</v>
          </cell>
          <cell r="D129">
            <v>48</v>
          </cell>
          <cell r="E129">
            <v>8</v>
          </cell>
          <cell r="F129" t="str">
            <v>48-8</v>
          </cell>
          <cell r="G129">
            <v>131</v>
          </cell>
          <cell r="I129" t="str">
            <v>前橋市</v>
          </cell>
          <cell r="J129" t="str">
            <v>前橋市</v>
          </cell>
          <cell r="K129" t="str">
            <v>新堀町</v>
          </cell>
          <cell r="L129" t="str">
            <v/>
          </cell>
          <cell r="M129" t="str">
            <v>１８１</v>
          </cell>
          <cell r="N129" t="str">
            <v>田</v>
          </cell>
          <cell r="O129" t="str">
            <v>水田</v>
          </cell>
          <cell r="P129">
            <v>2079</v>
          </cell>
          <cell r="Q129">
            <v>2079</v>
          </cell>
          <cell r="T129" t="str">
            <v>個人</v>
          </cell>
          <cell r="U129" t="str">
            <v>田村　初美</v>
          </cell>
          <cell r="V129" t="str">
            <v>379-2143</v>
          </cell>
          <cell r="W129" t="str">
            <v>前橋市新堀町３６３－１</v>
          </cell>
          <cell r="X129" t="str">
            <v>027-265-2423</v>
          </cell>
          <cell r="Y129" t="str">
            <v/>
          </cell>
          <cell r="Z129">
            <v>44713</v>
          </cell>
          <cell r="AA129">
            <v>48365</v>
          </cell>
          <cell r="AB129">
            <v>9</v>
          </cell>
          <cell r="AC129" t="str">
            <v>一括方式</v>
          </cell>
          <cell r="AE129">
            <v>0</v>
          </cell>
          <cell r="AF129">
            <v>0</v>
          </cell>
          <cell r="AH129" t="str">
            <v/>
          </cell>
          <cell r="BB129" t="str">
            <v>2022</v>
          </cell>
          <cell r="BD129" t="str">
            <v/>
          </cell>
          <cell r="BE129" t="str">
            <v>農事組合法人　新堀　代表理事　田村　光弘</v>
          </cell>
          <cell r="BF129" t="str">
            <v>379-2143</v>
          </cell>
          <cell r="BG129" t="str">
            <v>前橋市新堀町２３４－５</v>
          </cell>
          <cell r="BH129" t="str">
            <v>027-265-1562</v>
          </cell>
          <cell r="BI129" t="str">
            <v/>
          </cell>
          <cell r="BJ129">
            <v>44713</v>
          </cell>
          <cell r="BK129">
            <v>48365</v>
          </cell>
          <cell r="BL129">
            <v>9</v>
          </cell>
          <cell r="BM129" t="str">
            <v/>
          </cell>
          <cell r="BN129">
            <v>0</v>
          </cell>
          <cell r="BO129">
            <v>0</v>
          </cell>
          <cell r="BP129" t="str">
            <v/>
          </cell>
        </row>
        <row r="130">
          <cell r="A130">
            <v>68</v>
          </cell>
          <cell r="B130">
            <v>1</v>
          </cell>
          <cell r="C130" t="str">
            <v>68-1</v>
          </cell>
          <cell r="D130">
            <v>48</v>
          </cell>
          <cell r="E130">
            <v>9</v>
          </cell>
          <cell r="F130" t="str">
            <v>48-9</v>
          </cell>
          <cell r="G130">
            <v>132</v>
          </cell>
          <cell r="I130" t="str">
            <v>前橋市</v>
          </cell>
          <cell r="J130" t="str">
            <v>前橋市</v>
          </cell>
          <cell r="K130" t="str">
            <v>新堀町</v>
          </cell>
          <cell r="L130" t="str">
            <v/>
          </cell>
          <cell r="M130" t="str">
            <v>１３８－２</v>
          </cell>
          <cell r="N130" t="str">
            <v>田</v>
          </cell>
          <cell r="O130" t="str">
            <v>水田</v>
          </cell>
          <cell r="P130">
            <v>656</v>
          </cell>
          <cell r="Q130">
            <v>656</v>
          </cell>
          <cell r="T130" t="str">
            <v>個人</v>
          </cell>
          <cell r="U130" t="str">
            <v>田村　誠一</v>
          </cell>
          <cell r="V130" t="str">
            <v>379-2143</v>
          </cell>
          <cell r="W130" t="str">
            <v>前橋市新堀町３６３－１</v>
          </cell>
          <cell r="X130" t="str">
            <v>027-265-2423</v>
          </cell>
          <cell r="Y130" t="str">
            <v/>
          </cell>
          <cell r="Z130">
            <v>44713</v>
          </cell>
          <cell r="AA130">
            <v>48365</v>
          </cell>
          <cell r="AB130">
            <v>9</v>
          </cell>
          <cell r="AC130" t="str">
            <v>一括方式</v>
          </cell>
          <cell r="AE130">
            <v>0</v>
          </cell>
          <cell r="AF130">
            <v>0</v>
          </cell>
          <cell r="AH130" t="str">
            <v/>
          </cell>
          <cell r="BB130" t="str">
            <v>2022</v>
          </cell>
          <cell r="BD130" t="str">
            <v/>
          </cell>
          <cell r="BE130" t="str">
            <v>農事組合法人　新堀　代表理事　田村　光弘</v>
          </cell>
          <cell r="BF130" t="str">
            <v>379-2143</v>
          </cell>
          <cell r="BG130" t="str">
            <v>前橋市新堀町２３４－５</v>
          </cell>
          <cell r="BH130" t="str">
            <v>027-265-1562</v>
          </cell>
          <cell r="BI130" t="str">
            <v/>
          </cell>
          <cell r="BJ130">
            <v>44713</v>
          </cell>
          <cell r="BK130">
            <v>48365</v>
          </cell>
          <cell r="BL130">
            <v>9</v>
          </cell>
          <cell r="BM130" t="str">
            <v/>
          </cell>
          <cell r="BN130">
            <v>0</v>
          </cell>
          <cell r="BO130">
            <v>0</v>
          </cell>
          <cell r="BP130" t="str">
            <v/>
          </cell>
        </row>
        <row r="131">
          <cell r="A131">
            <v>68</v>
          </cell>
          <cell r="B131">
            <v>2</v>
          </cell>
          <cell r="C131" t="str">
            <v>68-2</v>
          </cell>
          <cell r="D131">
            <v>48</v>
          </cell>
          <cell r="E131">
            <v>10</v>
          </cell>
          <cell r="F131" t="str">
            <v>48-10</v>
          </cell>
          <cell r="G131">
            <v>133</v>
          </cell>
          <cell r="I131" t="str">
            <v>前橋市</v>
          </cell>
          <cell r="J131" t="str">
            <v>前橋市</v>
          </cell>
          <cell r="K131" t="str">
            <v>新堀町</v>
          </cell>
          <cell r="L131" t="str">
            <v/>
          </cell>
          <cell r="M131" t="str">
            <v>１４４</v>
          </cell>
          <cell r="N131" t="str">
            <v>田</v>
          </cell>
          <cell r="O131" t="str">
            <v>水田</v>
          </cell>
          <cell r="P131">
            <v>3013</v>
          </cell>
          <cell r="Q131">
            <v>3013</v>
          </cell>
          <cell r="T131" t="str">
            <v>個人</v>
          </cell>
          <cell r="U131" t="str">
            <v>田村　誠一</v>
          </cell>
          <cell r="V131" t="str">
            <v>379-2143</v>
          </cell>
          <cell r="W131" t="str">
            <v>前橋市新堀町３６３－１</v>
          </cell>
          <cell r="X131" t="str">
            <v>027-265-2423</v>
          </cell>
          <cell r="Y131" t="str">
            <v/>
          </cell>
          <cell r="Z131">
            <v>44713</v>
          </cell>
          <cell r="AA131">
            <v>48365</v>
          </cell>
          <cell r="AB131">
            <v>9</v>
          </cell>
          <cell r="AC131" t="str">
            <v>一括方式</v>
          </cell>
          <cell r="AE131">
            <v>0</v>
          </cell>
          <cell r="AF131">
            <v>0</v>
          </cell>
          <cell r="AH131" t="str">
            <v/>
          </cell>
          <cell r="BB131" t="str">
            <v>2022</v>
          </cell>
          <cell r="BD131" t="str">
            <v/>
          </cell>
          <cell r="BE131" t="str">
            <v>農事組合法人　新堀　代表理事　田村　光弘</v>
          </cell>
          <cell r="BF131" t="str">
            <v>379-2143</v>
          </cell>
          <cell r="BG131" t="str">
            <v>前橋市新堀町２３４－５</v>
          </cell>
          <cell r="BH131" t="str">
            <v>027-265-1562</v>
          </cell>
          <cell r="BI131" t="str">
            <v/>
          </cell>
          <cell r="BJ131">
            <v>44713</v>
          </cell>
          <cell r="BK131">
            <v>48365</v>
          </cell>
          <cell r="BL131">
            <v>9</v>
          </cell>
          <cell r="BM131" t="str">
            <v/>
          </cell>
          <cell r="BN131">
            <v>0</v>
          </cell>
          <cell r="BO131">
            <v>0</v>
          </cell>
          <cell r="BP131" t="str">
            <v/>
          </cell>
        </row>
        <row r="132">
          <cell r="A132">
            <v>69</v>
          </cell>
          <cell r="B132">
            <v>1</v>
          </cell>
          <cell r="C132" t="str">
            <v>69-1</v>
          </cell>
          <cell r="D132">
            <v>48</v>
          </cell>
          <cell r="E132">
            <v>11</v>
          </cell>
          <cell r="F132" t="str">
            <v>48-11</v>
          </cell>
          <cell r="G132">
            <v>134</v>
          </cell>
          <cell r="I132" t="str">
            <v>前橋市</v>
          </cell>
          <cell r="J132" t="str">
            <v>前橋市</v>
          </cell>
          <cell r="K132" t="str">
            <v>新堀町</v>
          </cell>
          <cell r="L132" t="str">
            <v/>
          </cell>
          <cell r="M132" t="str">
            <v>１５２</v>
          </cell>
          <cell r="N132" t="str">
            <v>田</v>
          </cell>
          <cell r="O132" t="str">
            <v>水田</v>
          </cell>
          <cell r="P132">
            <v>3026</v>
          </cell>
          <cell r="Q132">
            <v>3026</v>
          </cell>
          <cell r="T132" t="str">
            <v>個人</v>
          </cell>
          <cell r="U132" t="str">
            <v>田村　文康</v>
          </cell>
          <cell r="V132" t="str">
            <v>379-2143</v>
          </cell>
          <cell r="W132" t="str">
            <v>前橋市新堀町６１－３</v>
          </cell>
          <cell r="X132" t="str">
            <v>027-265-2012</v>
          </cell>
          <cell r="Y132" t="str">
            <v/>
          </cell>
          <cell r="Z132">
            <v>44713</v>
          </cell>
          <cell r="AA132">
            <v>48365</v>
          </cell>
          <cell r="AB132">
            <v>9</v>
          </cell>
          <cell r="AC132" t="str">
            <v>一括方式</v>
          </cell>
          <cell r="AE132">
            <v>0</v>
          </cell>
          <cell r="AF132">
            <v>0</v>
          </cell>
          <cell r="AH132" t="str">
            <v/>
          </cell>
          <cell r="BB132" t="str">
            <v>2022</v>
          </cell>
          <cell r="BD132" t="str">
            <v/>
          </cell>
          <cell r="BE132" t="str">
            <v>農事組合法人　新堀　代表理事　田村　光弘</v>
          </cell>
          <cell r="BF132" t="str">
            <v>379-2143</v>
          </cell>
          <cell r="BG132" t="str">
            <v>前橋市新堀町２３４－５</v>
          </cell>
          <cell r="BH132" t="str">
            <v>027-265-1562</v>
          </cell>
          <cell r="BI132" t="str">
            <v/>
          </cell>
          <cell r="BJ132">
            <v>44713</v>
          </cell>
          <cell r="BK132">
            <v>48365</v>
          </cell>
          <cell r="BL132">
            <v>9</v>
          </cell>
          <cell r="BM132" t="str">
            <v/>
          </cell>
          <cell r="BN132">
            <v>0</v>
          </cell>
          <cell r="BO132">
            <v>0</v>
          </cell>
          <cell r="BP132" t="str">
            <v/>
          </cell>
        </row>
        <row r="133">
          <cell r="A133">
            <v>70</v>
          </cell>
          <cell r="B133">
            <v>1</v>
          </cell>
          <cell r="C133" t="str">
            <v>70-1</v>
          </cell>
          <cell r="D133">
            <v>49</v>
          </cell>
          <cell r="E133">
            <v>1</v>
          </cell>
          <cell r="F133" t="str">
            <v>49-1</v>
          </cell>
          <cell r="G133">
            <v>135</v>
          </cell>
          <cell r="I133" t="str">
            <v>前橋市</v>
          </cell>
          <cell r="J133" t="str">
            <v>前橋市</v>
          </cell>
          <cell r="K133" t="str">
            <v>亀里町</v>
          </cell>
          <cell r="L133" t="str">
            <v/>
          </cell>
          <cell r="M133" t="str">
            <v>１８－２</v>
          </cell>
          <cell r="N133" t="str">
            <v>田</v>
          </cell>
          <cell r="O133" t="str">
            <v>水田</v>
          </cell>
          <cell r="P133">
            <v>689</v>
          </cell>
          <cell r="Q133">
            <v>689</v>
          </cell>
          <cell r="T133" t="str">
            <v>個人</v>
          </cell>
          <cell r="U133" t="str">
            <v>田村　弥生</v>
          </cell>
          <cell r="V133" t="str">
            <v>370-0072</v>
          </cell>
          <cell r="W133" t="str">
            <v>高崎市大八木町９１３－５</v>
          </cell>
          <cell r="X133" t="str">
            <v>000-000-0000</v>
          </cell>
          <cell r="Y133" t="str">
            <v>080-1082-8250</v>
          </cell>
          <cell r="Z133">
            <v>44713</v>
          </cell>
          <cell r="AA133">
            <v>46538</v>
          </cell>
          <cell r="AB133">
            <v>4</v>
          </cell>
          <cell r="AC133" t="str">
            <v>一括方式</v>
          </cell>
          <cell r="AE133">
            <v>4000</v>
          </cell>
          <cell r="AF133">
            <v>2756</v>
          </cell>
          <cell r="AH133" t="str">
            <v/>
          </cell>
          <cell r="BB133" t="str">
            <v>2022</v>
          </cell>
          <cell r="BD133" t="str">
            <v>農地所有適格法人</v>
          </cell>
          <cell r="BE133" t="str">
            <v>有限会社　三輪農園　代表取締役　三輪　民雄</v>
          </cell>
          <cell r="BF133" t="str">
            <v>379-2147</v>
          </cell>
          <cell r="BG133" t="str">
            <v>前橋市亀里町２２５</v>
          </cell>
          <cell r="BH133" t="str">
            <v>027-265-2376</v>
          </cell>
          <cell r="BI133" t="str">
            <v/>
          </cell>
          <cell r="BJ133">
            <v>44713</v>
          </cell>
          <cell r="BK133">
            <v>46538</v>
          </cell>
          <cell r="BL133">
            <v>4</v>
          </cell>
          <cell r="BM133" t="str">
            <v/>
          </cell>
          <cell r="BN133">
            <v>4000</v>
          </cell>
          <cell r="BO133">
            <v>2756</v>
          </cell>
          <cell r="BP133" t="str">
            <v/>
          </cell>
        </row>
        <row r="134">
          <cell r="A134">
            <v>70</v>
          </cell>
          <cell r="B134">
            <v>2</v>
          </cell>
          <cell r="C134" t="str">
            <v>70-2</v>
          </cell>
          <cell r="D134">
            <v>49</v>
          </cell>
          <cell r="E134">
            <v>2</v>
          </cell>
          <cell r="F134" t="str">
            <v>49-2</v>
          </cell>
          <cell r="G134">
            <v>136</v>
          </cell>
          <cell r="I134" t="str">
            <v>前橋市</v>
          </cell>
          <cell r="J134" t="str">
            <v>前橋市</v>
          </cell>
          <cell r="K134" t="str">
            <v>亀里町</v>
          </cell>
          <cell r="L134" t="str">
            <v/>
          </cell>
          <cell r="M134" t="str">
            <v>１８－９</v>
          </cell>
          <cell r="N134" t="str">
            <v>田</v>
          </cell>
          <cell r="O134" t="str">
            <v>水田</v>
          </cell>
          <cell r="P134">
            <v>689</v>
          </cell>
          <cell r="Q134">
            <v>689</v>
          </cell>
          <cell r="T134" t="str">
            <v>個人</v>
          </cell>
          <cell r="U134" t="str">
            <v>田村　弥生</v>
          </cell>
          <cell r="V134" t="str">
            <v>370-0072</v>
          </cell>
          <cell r="W134" t="str">
            <v>高崎市大八木町９１３－５</v>
          </cell>
          <cell r="X134" t="str">
            <v>000-000-0000</v>
          </cell>
          <cell r="Y134" t="str">
            <v>080-1082-8250</v>
          </cell>
          <cell r="Z134">
            <v>44713</v>
          </cell>
          <cell r="AA134">
            <v>46538</v>
          </cell>
          <cell r="AB134">
            <v>4</v>
          </cell>
          <cell r="AC134" t="str">
            <v>一括方式</v>
          </cell>
          <cell r="AE134">
            <v>4000</v>
          </cell>
          <cell r="AF134">
            <v>2756</v>
          </cell>
          <cell r="AH134" t="str">
            <v/>
          </cell>
          <cell r="BB134" t="str">
            <v>2022</v>
          </cell>
          <cell r="BD134" t="str">
            <v>農地所有適格法人</v>
          </cell>
          <cell r="BE134" t="str">
            <v>有限会社　三輪農園　代表取締役　三輪　民雄</v>
          </cell>
          <cell r="BF134" t="str">
            <v>379-2147</v>
          </cell>
          <cell r="BG134" t="str">
            <v>前橋市亀里町２２５</v>
          </cell>
          <cell r="BH134" t="str">
            <v>027-265-2376</v>
          </cell>
          <cell r="BI134" t="str">
            <v/>
          </cell>
          <cell r="BJ134">
            <v>44713</v>
          </cell>
          <cell r="BK134">
            <v>46538</v>
          </cell>
          <cell r="BL134">
            <v>4</v>
          </cell>
          <cell r="BM134" t="str">
            <v/>
          </cell>
          <cell r="BN134">
            <v>4000</v>
          </cell>
          <cell r="BO134">
            <v>2756</v>
          </cell>
          <cell r="BP134" t="str">
            <v/>
          </cell>
        </row>
        <row r="135">
          <cell r="A135">
            <v>71</v>
          </cell>
          <cell r="B135">
            <v>1</v>
          </cell>
          <cell r="C135" t="str">
            <v>71-1</v>
          </cell>
          <cell r="D135">
            <v>50</v>
          </cell>
          <cell r="E135">
            <v>1</v>
          </cell>
          <cell r="F135" t="str">
            <v>50-1</v>
          </cell>
          <cell r="G135">
            <v>137</v>
          </cell>
          <cell r="I135" t="str">
            <v>前橋市</v>
          </cell>
          <cell r="J135" t="str">
            <v>前橋市</v>
          </cell>
          <cell r="K135" t="str">
            <v>新堀町</v>
          </cell>
          <cell r="L135" t="str">
            <v/>
          </cell>
          <cell r="M135" t="str">
            <v>１４３</v>
          </cell>
          <cell r="N135" t="str">
            <v>田</v>
          </cell>
          <cell r="O135" t="str">
            <v>水田</v>
          </cell>
          <cell r="P135">
            <v>3026</v>
          </cell>
          <cell r="Q135">
            <v>3026</v>
          </cell>
          <cell r="T135" t="str">
            <v>個人</v>
          </cell>
          <cell r="U135" t="str">
            <v>田村　利作</v>
          </cell>
          <cell r="V135" t="str">
            <v>379-2143</v>
          </cell>
          <cell r="W135" t="str">
            <v>前橋市新堀町２３４－５</v>
          </cell>
          <cell r="X135" t="str">
            <v>027-265-1562</v>
          </cell>
          <cell r="Y135" t="str">
            <v/>
          </cell>
          <cell r="Z135">
            <v>44713</v>
          </cell>
          <cell r="AA135">
            <v>48365</v>
          </cell>
          <cell r="AB135">
            <v>9</v>
          </cell>
          <cell r="AC135" t="str">
            <v>一括方式</v>
          </cell>
          <cell r="AE135">
            <v>0</v>
          </cell>
          <cell r="AF135">
            <v>0</v>
          </cell>
          <cell r="AH135" t="str">
            <v/>
          </cell>
          <cell r="BB135" t="str">
            <v>2022</v>
          </cell>
          <cell r="BD135" t="str">
            <v/>
          </cell>
          <cell r="BE135" t="str">
            <v>農事組合法人　新堀　代表理事　田村　光弘</v>
          </cell>
          <cell r="BF135" t="str">
            <v>379-2143</v>
          </cell>
          <cell r="BG135" t="str">
            <v>前橋市新堀町２３４－５</v>
          </cell>
          <cell r="BH135" t="str">
            <v>027-265-1562</v>
          </cell>
          <cell r="BI135" t="str">
            <v/>
          </cell>
          <cell r="BJ135">
            <v>44713</v>
          </cell>
          <cell r="BK135">
            <v>48365</v>
          </cell>
          <cell r="BL135">
            <v>9</v>
          </cell>
          <cell r="BM135" t="str">
            <v/>
          </cell>
          <cell r="BN135">
            <v>0</v>
          </cell>
          <cell r="BO135">
            <v>0</v>
          </cell>
          <cell r="BP135" t="str">
            <v/>
          </cell>
        </row>
        <row r="136">
          <cell r="A136">
            <v>72</v>
          </cell>
          <cell r="B136">
            <v>1</v>
          </cell>
          <cell r="C136" t="str">
            <v>72-1</v>
          </cell>
          <cell r="D136">
            <v>51</v>
          </cell>
          <cell r="E136">
            <v>1</v>
          </cell>
          <cell r="F136" t="str">
            <v>51-1</v>
          </cell>
          <cell r="G136">
            <v>138</v>
          </cell>
          <cell r="I136" t="str">
            <v>前橋市</v>
          </cell>
          <cell r="J136" t="str">
            <v>前橋市</v>
          </cell>
          <cell r="K136" t="str">
            <v>粕川町室沢</v>
          </cell>
          <cell r="L136" t="str">
            <v/>
          </cell>
          <cell r="M136" t="str">
            <v>４４０－２</v>
          </cell>
          <cell r="N136" t="str">
            <v>田</v>
          </cell>
          <cell r="O136" t="str">
            <v>水田</v>
          </cell>
          <cell r="P136">
            <v>2199</v>
          </cell>
          <cell r="Q136">
            <v>2199</v>
          </cell>
          <cell r="T136" t="str">
            <v>個人</v>
          </cell>
          <cell r="U136" t="str">
            <v>渡辺　文志</v>
          </cell>
          <cell r="V136" t="str">
            <v>371-0202</v>
          </cell>
          <cell r="W136" t="str">
            <v>前橋市粕川町室沢４１１</v>
          </cell>
          <cell r="X136" t="str">
            <v>027-285-9271</v>
          </cell>
          <cell r="Y136" t="str">
            <v>090-2253-9271</v>
          </cell>
          <cell r="Z136">
            <v>44713</v>
          </cell>
          <cell r="AA136">
            <v>48365</v>
          </cell>
          <cell r="AB136">
            <v>10</v>
          </cell>
          <cell r="AC136" t="str">
            <v>一括方式</v>
          </cell>
          <cell r="AE136">
            <v>5000</v>
          </cell>
          <cell r="AF136">
            <v>10995</v>
          </cell>
          <cell r="AH136" t="str">
            <v/>
          </cell>
          <cell r="BB136" t="str">
            <v>2022</v>
          </cell>
          <cell r="BD136" t="str">
            <v>農地所有適格法人</v>
          </cell>
          <cell r="BE136" t="str">
            <v>農事組合法人　月田　新井　明夫</v>
          </cell>
          <cell r="BF136" t="str">
            <v>371-0203</v>
          </cell>
          <cell r="BG136" t="str">
            <v>前橋市粕川町月田７１４</v>
          </cell>
          <cell r="BH136" t="str">
            <v>027-285-2389</v>
          </cell>
          <cell r="BI136" t="str">
            <v/>
          </cell>
          <cell r="BJ136">
            <v>44713</v>
          </cell>
          <cell r="BK136">
            <v>48365</v>
          </cell>
          <cell r="BL136">
            <v>10</v>
          </cell>
          <cell r="BM136" t="str">
            <v/>
          </cell>
          <cell r="BN136">
            <v>5000</v>
          </cell>
          <cell r="BO136">
            <v>10995</v>
          </cell>
          <cell r="BP136" t="str">
            <v/>
          </cell>
        </row>
        <row r="137">
          <cell r="A137">
            <v>73</v>
          </cell>
          <cell r="B137">
            <v>1</v>
          </cell>
          <cell r="C137" t="str">
            <v>73-1</v>
          </cell>
          <cell r="D137">
            <v>52</v>
          </cell>
          <cell r="E137">
            <v>1</v>
          </cell>
          <cell r="F137" t="str">
            <v>52-1</v>
          </cell>
          <cell r="G137">
            <v>139</v>
          </cell>
          <cell r="I137" t="str">
            <v>前橋市</v>
          </cell>
          <cell r="J137" t="str">
            <v>前橋市</v>
          </cell>
          <cell r="K137" t="str">
            <v>小屋原町</v>
          </cell>
          <cell r="L137" t="str">
            <v/>
          </cell>
          <cell r="M137" t="str">
            <v>２１１－１</v>
          </cell>
          <cell r="N137" t="str">
            <v>田</v>
          </cell>
          <cell r="O137" t="str">
            <v>水田</v>
          </cell>
          <cell r="P137">
            <v>725</v>
          </cell>
          <cell r="Q137">
            <v>725</v>
          </cell>
          <cell r="T137" t="str">
            <v>個人</v>
          </cell>
          <cell r="U137" t="str">
            <v>藤井　春義</v>
          </cell>
          <cell r="V137" t="str">
            <v>379-2121</v>
          </cell>
          <cell r="W137" t="str">
            <v>前橋市小屋原町３１５－４</v>
          </cell>
          <cell r="X137" t="str">
            <v>027-266-1813</v>
          </cell>
          <cell r="Y137" t="str">
            <v/>
          </cell>
          <cell r="Z137">
            <v>44713</v>
          </cell>
          <cell r="AA137">
            <v>48365</v>
          </cell>
          <cell r="AB137">
            <v>10</v>
          </cell>
          <cell r="AC137" t="str">
            <v>一括方式</v>
          </cell>
          <cell r="AE137">
            <v>0</v>
          </cell>
          <cell r="AF137">
            <v>0</v>
          </cell>
          <cell r="AH137" t="str">
            <v/>
          </cell>
          <cell r="BB137" t="str">
            <v>2022</v>
          </cell>
          <cell r="BD137" t="str">
            <v>個人</v>
          </cell>
          <cell r="BE137" t="str">
            <v>木村　寿統</v>
          </cell>
          <cell r="BF137" t="str">
            <v>379-2165</v>
          </cell>
          <cell r="BG137" t="str">
            <v>前橋市上長磯町６７</v>
          </cell>
          <cell r="BH137" t="str">
            <v>027-261-0514</v>
          </cell>
          <cell r="BI137" t="str">
            <v/>
          </cell>
          <cell r="BJ137">
            <v>44713</v>
          </cell>
          <cell r="BK137">
            <v>48365</v>
          </cell>
          <cell r="BL137">
            <v>10</v>
          </cell>
          <cell r="BM137" t="str">
            <v/>
          </cell>
          <cell r="BN137">
            <v>0</v>
          </cell>
          <cell r="BO137">
            <v>0</v>
          </cell>
          <cell r="BP137" t="str">
            <v/>
          </cell>
        </row>
        <row r="138">
          <cell r="A138">
            <v>74</v>
          </cell>
          <cell r="B138">
            <v>1</v>
          </cell>
          <cell r="C138" t="str">
            <v>74-1</v>
          </cell>
          <cell r="D138">
            <v>53</v>
          </cell>
          <cell r="E138">
            <v>1</v>
          </cell>
          <cell r="F138" t="str">
            <v>53-1</v>
          </cell>
          <cell r="G138">
            <v>140</v>
          </cell>
          <cell r="I138" t="str">
            <v>前橋市</v>
          </cell>
          <cell r="J138" t="str">
            <v>前橋市</v>
          </cell>
          <cell r="K138" t="str">
            <v>青柳町</v>
          </cell>
          <cell r="L138" t="str">
            <v/>
          </cell>
          <cell r="M138" t="str">
            <v>３－１</v>
          </cell>
          <cell r="N138" t="str">
            <v>畑</v>
          </cell>
          <cell r="O138" t="str">
            <v>普通畑</v>
          </cell>
          <cell r="P138">
            <v>1147</v>
          </cell>
          <cell r="Q138">
            <v>1147</v>
          </cell>
          <cell r="T138" t="str">
            <v>個人</v>
          </cell>
          <cell r="U138" t="str">
            <v>藤本　君子</v>
          </cell>
          <cell r="V138" t="str">
            <v>371-0054</v>
          </cell>
          <cell r="W138" t="str">
            <v>前橋市下細井町６１５－１１</v>
          </cell>
          <cell r="X138" t="str">
            <v>027-234-1486</v>
          </cell>
          <cell r="Y138" t="str">
            <v/>
          </cell>
          <cell r="Z138">
            <v>44713</v>
          </cell>
          <cell r="AA138">
            <v>48365</v>
          </cell>
          <cell r="AB138">
            <v>10</v>
          </cell>
          <cell r="AC138" t="str">
            <v>一括方式</v>
          </cell>
          <cell r="AE138">
            <v>0</v>
          </cell>
          <cell r="AF138">
            <v>0</v>
          </cell>
          <cell r="AH138" t="str">
            <v/>
          </cell>
          <cell r="BB138" t="str">
            <v>2022</v>
          </cell>
          <cell r="BD138" t="str">
            <v>個人</v>
          </cell>
          <cell r="BE138" t="str">
            <v>渋川　勝三</v>
          </cell>
          <cell r="BF138" t="str">
            <v>379-2202</v>
          </cell>
          <cell r="BG138" t="str">
            <v>前橋市龍蔵寺町１３３</v>
          </cell>
          <cell r="BH138" t="str">
            <v>027-232-7170</v>
          </cell>
          <cell r="BI138" t="str">
            <v/>
          </cell>
          <cell r="BJ138">
            <v>44713</v>
          </cell>
          <cell r="BK138">
            <v>48365</v>
          </cell>
          <cell r="BL138">
            <v>10</v>
          </cell>
          <cell r="BM138" t="str">
            <v/>
          </cell>
          <cell r="BN138">
            <v>0</v>
          </cell>
          <cell r="BO138">
            <v>0</v>
          </cell>
          <cell r="BP138" t="str">
            <v/>
          </cell>
        </row>
        <row r="139">
          <cell r="A139">
            <v>75</v>
          </cell>
          <cell r="B139">
            <v>1</v>
          </cell>
          <cell r="C139" t="str">
            <v>75-1</v>
          </cell>
          <cell r="D139">
            <v>54</v>
          </cell>
          <cell r="E139">
            <v>1</v>
          </cell>
          <cell r="F139" t="str">
            <v>54-1</v>
          </cell>
          <cell r="G139">
            <v>141</v>
          </cell>
          <cell r="I139" t="str">
            <v>前橋市</v>
          </cell>
          <cell r="J139" t="str">
            <v>前橋市</v>
          </cell>
          <cell r="K139" t="str">
            <v>上沖町</v>
          </cell>
          <cell r="L139" t="str">
            <v/>
          </cell>
          <cell r="M139" t="str">
            <v>６６４</v>
          </cell>
          <cell r="N139" t="str">
            <v>田</v>
          </cell>
          <cell r="O139" t="str">
            <v>水田</v>
          </cell>
          <cell r="P139">
            <v>1663</v>
          </cell>
          <cell r="Q139">
            <v>1663</v>
          </cell>
          <cell r="T139" t="str">
            <v>個人</v>
          </cell>
          <cell r="U139" t="str">
            <v>奈良　恵子</v>
          </cell>
          <cell r="V139" t="str">
            <v>371-0053</v>
          </cell>
          <cell r="W139" t="str">
            <v>前橋市幸塚町１９０</v>
          </cell>
          <cell r="X139" t="str">
            <v>027-235-0244</v>
          </cell>
          <cell r="Y139" t="str">
            <v>090-9858-3981</v>
          </cell>
          <cell r="Z139">
            <v>44713</v>
          </cell>
          <cell r="AA139">
            <v>48365</v>
          </cell>
          <cell r="AB139">
            <v>10</v>
          </cell>
          <cell r="AC139" t="str">
            <v>一括方式</v>
          </cell>
          <cell r="AE139">
            <v>1000</v>
          </cell>
          <cell r="AF139">
            <v>1663</v>
          </cell>
          <cell r="AH139" t="str">
            <v/>
          </cell>
          <cell r="BB139" t="str">
            <v>2022</v>
          </cell>
          <cell r="BD139" t="str">
            <v>農地所有適格法人</v>
          </cell>
          <cell r="BE139" t="str">
            <v>株式会社　おれん家農園　冠　康夫</v>
          </cell>
          <cell r="BF139" t="str">
            <v>379-2154</v>
          </cell>
          <cell r="BG139" t="str">
            <v>前橋市天川大島町１３６４－１</v>
          </cell>
          <cell r="BH139" t="str">
            <v>027-290-6010</v>
          </cell>
          <cell r="BI139" t="str">
            <v>080-8925-0084</v>
          </cell>
          <cell r="BJ139">
            <v>44713</v>
          </cell>
          <cell r="BK139">
            <v>48365</v>
          </cell>
          <cell r="BL139">
            <v>10</v>
          </cell>
          <cell r="BM139" t="str">
            <v/>
          </cell>
          <cell r="BN139">
            <v>1000</v>
          </cell>
          <cell r="BO139">
            <v>1663</v>
          </cell>
          <cell r="BP139" t="str">
            <v/>
          </cell>
        </row>
        <row r="140">
          <cell r="A140">
            <v>75</v>
          </cell>
          <cell r="B140">
            <v>2</v>
          </cell>
          <cell r="C140" t="str">
            <v>75-2</v>
          </cell>
          <cell r="D140">
            <v>54</v>
          </cell>
          <cell r="E140">
            <v>2</v>
          </cell>
          <cell r="F140" t="str">
            <v>54-2</v>
          </cell>
          <cell r="G140">
            <v>142</v>
          </cell>
          <cell r="I140" t="str">
            <v>前橋市</v>
          </cell>
          <cell r="J140" t="str">
            <v>前橋市</v>
          </cell>
          <cell r="K140" t="str">
            <v>上沖町</v>
          </cell>
          <cell r="L140" t="str">
            <v/>
          </cell>
          <cell r="M140" t="str">
            <v>７２７－６</v>
          </cell>
          <cell r="N140" t="str">
            <v>田</v>
          </cell>
          <cell r="O140" t="str">
            <v>水田</v>
          </cell>
          <cell r="P140">
            <v>1784</v>
          </cell>
          <cell r="Q140">
            <v>1784</v>
          </cell>
          <cell r="T140" t="str">
            <v>個人</v>
          </cell>
          <cell r="U140" t="str">
            <v>奈良　恵子</v>
          </cell>
          <cell r="V140" t="str">
            <v>371-0053</v>
          </cell>
          <cell r="W140" t="str">
            <v>前橋市幸塚町１９０</v>
          </cell>
          <cell r="X140" t="str">
            <v>027-235-0244</v>
          </cell>
          <cell r="Y140" t="str">
            <v>090-9858-3981</v>
          </cell>
          <cell r="Z140">
            <v>44713</v>
          </cell>
          <cell r="AA140">
            <v>48365</v>
          </cell>
          <cell r="AB140">
            <v>10</v>
          </cell>
          <cell r="AC140" t="str">
            <v>一括方式</v>
          </cell>
          <cell r="AE140">
            <v>1000</v>
          </cell>
          <cell r="AF140">
            <v>1784</v>
          </cell>
          <cell r="AH140" t="str">
            <v/>
          </cell>
          <cell r="BB140" t="str">
            <v>2022</v>
          </cell>
          <cell r="BD140" t="str">
            <v>農地所有適格法人</v>
          </cell>
          <cell r="BE140" t="str">
            <v>株式会社　おれん家農園　冠　康夫</v>
          </cell>
          <cell r="BF140" t="str">
            <v>379-2154</v>
          </cell>
          <cell r="BG140" t="str">
            <v>前橋市天川大島町１３６４－１</v>
          </cell>
          <cell r="BH140" t="str">
            <v>027-290-6010</v>
          </cell>
          <cell r="BI140" t="str">
            <v>080-8925-0084</v>
          </cell>
          <cell r="BJ140">
            <v>44713</v>
          </cell>
          <cell r="BK140">
            <v>48365</v>
          </cell>
          <cell r="BL140">
            <v>10</v>
          </cell>
          <cell r="BM140" t="str">
            <v/>
          </cell>
          <cell r="BN140">
            <v>1000</v>
          </cell>
          <cell r="BO140">
            <v>1784</v>
          </cell>
          <cell r="BP140" t="str">
            <v/>
          </cell>
        </row>
        <row r="141">
          <cell r="A141">
            <v>76</v>
          </cell>
          <cell r="B141">
            <v>1</v>
          </cell>
          <cell r="C141" t="str">
            <v>76-1</v>
          </cell>
          <cell r="D141">
            <v>55</v>
          </cell>
          <cell r="E141">
            <v>1</v>
          </cell>
          <cell r="F141" t="str">
            <v>55-1</v>
          </cell>
          <cell r="G141">
            <v>143</v>
          </cell>
          <cell r="I141" t="str">
            <v>前橋市</v>
          </cell>
          <cell r="J141" t="str">
            <v>前橋市</v>
          </cell>
          <cell r="K141" t="str">
            <v>上細井町</v>
          </cell>
          <cell r="L141" t="str">
            <v/>
          </cell>
          <cell r="M141" t="str">
            <v>２－１３</v>
          </cell>
          <cell r="N141" t="str">
            <v>畑</v>
          </cell>
          <cell r="O141" t="str">
            <v>普通畑</v>
          </cell>
          <cell r="P141">
            <v>552</v>
          </cell>
          <cell r="Q141">
            <v>552</v>
          </cell>
          <cell r="T141" t="str">
            <v>個人</v>
          </cell>
          <cell r="U141" t="str">
            <v>内田　みち子</v>
          </cell>
          <cell r="V141" t="str">
            <v>371-0051</v>
          </cell>
          <cell r="W141" t="str">
            <v>前橋市上細井町１９４６－３</v>
          </cell>
          <cell r="X141" t="str">
            <v>000-000-0000</v>
          </cell>
          <cell r="Y141" t="str">
            <v>090-7739-3407</v>
          </cell>
          <cell r="Z141">
            <v>44713</v>
          </cell>
          <cell r="AA141">
            <v>48365</v>
          </cell>
          <cell r="AB141">
            <v>10</v>
          </cell>
          <cell r="AC141" t="str">
            <v>一括方式</v>
          </cell>
          <cell r="AE141">
            <v>5600</v>
          </cell>
          <cell r="AF141">
            <v>3091</v>
          </cell>
          <cell r="AH141" t="str">
            <v/>
          </cell>
          <cell r="BB141" t="str">
            <v>2022</v>
          </cell>
          <cell r="BD141" t="str">
            <v>個人</v>
          </cell>
          <cell r="BE141" t="str">
            <v>関口　雄二</v>
          </cell>
          <cell r="BF141" t="str">
            <v>379-2202</v>
          </cell>
          <cell r="BG141" t="str">
            <v>前橋市北代田町４９７</v>
          </cell>
          <cell r="BH141" t="str">
            <v>027-232-8735</v>
          </cell>
          <cell r="BI141" t="str">
            <v/>
          </cell>
          <cell r="BJ141">
            <v>44713</v>
          </cell>
          <cell r="BK141">
            <v>48365</v>
          </cell>
          <cell r="BL141">
            <v>10</v>
          </cell>
          <cell r="BM141" t="str">
            <v/>
          </cell>
          <cell r="BN141">
            <v>5600</v>
          </cell>
          <cell r="BO141">
            <v>3091</v>
          </cell>
          <cell r="BP141" t="str">
            <v/>
          </cell>
        </row>
        <row r="142">
          <cell r="A142">
            <v>77</v>
          </cell>
          <cell r="B142">
            <v>1</v>
          </cell>
          <cell r="C142" t="str">
            <v>77-1</v>
          </cell>
          <cell r="D142">
            <v>56</v>
          </cell>
          <cell r="E142">
            <v>1</v>
          </cell>
          <cell r="F142" t="str">
            <v>56-1</v>
          </cell>
          <cell r="G142">
            <v>145</v>
          </cell>
          <cell r="I142" t="str">
            <v>前橋市</v>
          </cell>
          <cell r="J142" t="str">
            <v>前橋市</v>
          </cell>
          <cell r="K142" t="str">
            <v>富士見町原之郷</v>
          </cell>
          <cell r="L142" t="str">
            <v/>
          </cell>
          <cell r="M142" t="str">
            <v>２３７５－１</v>
          </cell>
          <cell r="N142" t="str">
            <v>畑</v>
          </cell>
          <cell r="O142" t="str">
            <v>普通畑</v>
          </cell>
          <cell r="P142">
            <v>602</v>
          </cell>
          <cell r="Q142">
            <v>602</v>
          </cell>
          <cell r="T142" t="str">
            <v>個人</v>
          </cell>
          <cell r="U142" t="str">
            <v>南雲　良一</v>
          </cell>
          <cell r="V142" t="str">
            <v>371-0116</v>
          </cell>
          <cell r="W142" t="str">
            <v>前橋市富士見町原之郷２３３４</v>
          </cell>
          <cell r="X142" t="str">
            <v>027-288-5085</v>
          </cell>
          <cell r="Y142" t="str">
            <v>090-5562-6437</v>
          </cell>
          <cell r="Z142">
            <v>44713</v>
          </cell>
          <cell r="AA142">
            <v>48365</v>
          </cell>
          <cell r="AB142">
            <v>10</v>
          </cell>
          <cell r="AC142" t="str">
            <v>一括方式</v>
          </cell>
          <cell r="AE142">
            <v>5000</v>
          </cell>
          <cell r="AF142">
            <v>3010</v>
          </cell>
          <cell r="AH142" t="str">
            <v/>
          </cell>
          <cell r="BB142" t="str">
            <v>2022</v>
          </cell>
          <cell r="BD142" t="str">
            <v>農地所有適格法人</v>
          </cell>
          <cell r="BE142" t="str">
            <v>株式会社　赤城深山ファーム　代表取締役　髙井　眞佐実</v>
          </cell>
          <cell r="BF142" t="str">
            <v>379-1102</v>
          </cell>
          <cell r="BG142" t="str">
            <v>渋川市赤城町長井小川田４６１０－５４</v>
          </cell>
          <cell r="BH142" t="str">
            <v>0279-56-7403</v>
          </cell>
          <cell r="BI142" t="str">
            <v/>
          </cell>
          <cell r="BJ142">
            <v>44713</v>
          </cell>
          <cell r="BK142">
            <v>48365</v>
          </cell>
          <cell r="BL142">
            <v>10</v>
          </cell>
          <cell r="BM142" t="str">
            <v/>
          </cell>
          <cell r="BN142">
            <v>5000</v>
          </cell>
          <cell r="BO142">
            <v>3010</v>
          </cell>
          <cell r="BP142" t="str">
            <v/>
          </cell>
        </row>
        <row r="143">
          <cell r="A143">
            <v>77</v>
          </cell>
          <cell r="B143">
            <v>2</v>
          </cell>
          <cell r="C143" t="str">
            <v>77-2</v>
          </cell>
          <cell r="D143">
            <v>56</v>
          </cell>
          <cell r="E143">
            <v>2</v>
          </cell>
          <cell r="F143" t="str">
            <v>56-2</v>
          </cell>
          <cell r="G143">
            <v>146</v>
          </cell>
          <cell r="I143" t="str">
            <v>前橋市</v>
          </cell>
          <cell r="J143" t="str">
            <v>前橋市</v>
          </cell>
          <cell r="K143" t="str">
            <v>富士見町原之郷</v>
          </cell>
          <cell r="L143" t="str">
            <v/>
          </cell>
          <cell r="M143" t="str">
            <v>２４６６</v>
          </cell>
          <cell r="N143" t="str">
            <v>畑</v>
          </cell>
          <cell r="O143" t="str">
            <v>普通畑</v>
          </cell>
          <cell r="P143">
            <v>1096</v>
          </cell>
          <cell r="Q143">
            <v>1096</v>
          </cell>
          <cell r="T143" t="str">
            <v>個人</v>
          </cell>
          <cell r="U143" t="str">
            <v>南雲　良一</v>
          </cell>
          <cell r="V143" t="str">
            <v>371-0116</v>
          </cell>
          <cell r="W143" t="str">
            <v>前橋市富士見町原之郷２３３４</v>
          </cell>
          <cell r="X143" t="str">
            <v>027-288-5085</v>
          </cell>
          <cell r="Y143" t="str">
            <v>090-5562-6437</v>
          </cell>
          <cell r="Z143">
            <v>44713</v>
          </cell>
          <cell r="AA143">
            <v>48365</v>
          </cell>
          <cell r="AB143">
            <v>10</v>
          </cell>
          <cell r="AC143" t="str">
            <v>一括方式</v>
          </cell>
          <cell r="AE143">
            <v>5000</v>
          </cell>
          <cell r="AF143">
            <v>5480</v>
          </cell>
          <cell r="AH143" t="str">
            <v/>
          </cell>
          <cell r="BB143" t="str">
            <v>2022</v>
          </cell>
          <cell r="BD143" t="str">
            <v>農地所有適格法人</v>
          </cell>
          <cell r="BE143" t="str">
            <v>株式会社　赤城深山ファーム　代表取締役　髙井　眞佐実</v>
          </cell>
          <cell r="BF143" t="str">
            <v>379-1102</v>
          </cell>
          <cell r="BG143" t="str">
            <v>渋川市赤城町長井小川田４６１０－５４</v>
          </cell>
          <cell r="BH143" t="str">
            <v>0279-56-7403</v>
          </cell>
          <cell r="BI143" t="str">
            <v/>
          </cell>
          <cell r="BJ143">
            <v>44713</v>
          </cell>
          <cell r="BK143">
            <v>48365</v>
          </cell>
          <cell r="BL143">
            <v>10</v>
          </cell>
          <cell r="BM143" t="str">
            <v/>
          </cell>
          <cell r="BN143">
            <v>5000</v>
          </cell>
          <cell r="BO143">
            <v>5480</v>
          </cell>
          <cell r="BP143" t="str">
            <v/>
          </cell>
        </row>
        <row r="144">
          <cell r="A144">
            <v>77</v>
          </cell>
          <cell r="B144">
            <v>3</v>
          </cell>
          <cell r="C144" t="str">
            <v>77-3</v>
          </cell>
          <cell r="D144">
            <v>56</v>
          </cell>
          <cell r="E144">
            <v>3</v>
          </cell>
          <cell r="F144" t="str">
            <v>56-3</v>
          </cell>
          <cell r="G144">
            <v>144</v>
          </cell>
          <cell r="I144" t="str">
            <v>前橋市</v>
          </cell>
          <cell r="J144" t="str">
            <v>前橋市</v>
          </cell>
          <cell r="K144" t="str">
            <v>富士見町田島</v>
          </cell>
          <cell r="L144" t="str">
            <v/>
          </cell>
          <cell r="M144" t="str">
            <v>１１６－１</v>
          </cell>
          <cell r="N144" t="str">
            <v>畑</v>
          </cell>
          <cell r="O144" t="str">
            <v>普通畑</v>
          </cell>
          <cell r="P144">
            <v>771</v>
          </cell>
          <cell r="Q144">
            <v>771</v>
          </cell>
          <cell r="T144" t="str">
            <v>個人</v>
          </cell>
          <cell r="U144" t="str">
            <v>南雲　良一</v>
          </cell>
          <cell r="V144" t="str">
            <v>371-0116</v>
          </cell>
          <cell r="W144" t="str">
            <v>前橋市富士見町原之郷２３３４</v>
          </cell>
          <cell r="X144" t="str">
            <v>027-288-5085</v>
          </cell>
          <cell r="Y144" t="str">
            <v>090-5562-6437</v>
          </cell>
          <cell r="Z144">
            <v>44713</v>
          </cell>
          <cell r="AA144">
            <v>48365</v>
          </cell>
          <cell r="AB144">
            <v>10</v>
          </cell>
          <cell r="AC144" t="str">
            <v>一括方式</v>
          </cell>
          <cell r="AE144">
            <v>5000</v>
          </cell>
          <cell r="AF144">
            <v>3855</v>
          </cell>
          <cell r="AH144" t="str">
            <v/>
          </cell>
          <cell r="BB144" t="str">
            <v>2022</v>
          </cell>
          <cell r="BD144" t="str">
            <v>農地所有適格法人</v>
          </cell>
          <cell r="BE144" t="str">
            <v>株式会社　赤城深山ファーム　代表取締役　髙井　眞佐実</v>
          </cell>
          <cell r="BF144" t="str">
            <v>379-1102</v>
          </cell>
          <cell r="BG144" t="str">
            <v>渋川市赤城町長井小川田４６１０－５４</v>
          </cell>
          <cell r="BH144" t="str">
            <v>0279-56-7403</v>
          </cell>
          <cell r="BI144" t="str">
            <v/>
          </cell>
          <cell r="BJ144">
            <v>44713</v>
          </cell>
          <cell r="BK144">
            <v>48365</v>
          </cell>
          <cell r="BL144">
            <v>10</v>
          </cell>
          <cell r="BM144" t="str">
            <v/>
          </cell>
          <cell r="BN144">
            <v>5000</v>
          </cell>
          <cell r="BO144">
            <v>3855</v>
          </cell>
          <cell r="BP144" t="str">
            <v/>
          </cell>
        </row>
        <row r="145">
          <cell r="A145">
            <v>78</v>
          </cell>
          <cell r="B145">
            <v>1</v>
          </cell>
          <cell r="C145" t="str">
            <v>78-1</v>
          </cell>
          <cell r="D145">
            <v>57</v>
          </cell>
          <cell r="E145">
            <v>1</v>
          </cell>
          <cell r="F145" t="str">
            <v>57-1</v>
          </cell>
          <cell r="G145">
            <v>147</v>
          </cell>
          <cell r="I145" t="str">
            <v>前橋市</v>
          </cell>
          <cell r="J145" t="str">
            <v>前橋市</v>
          </cell>
          <cell r="K145" t="str">
            <v>小屋原町</v>
          </cell>
          <cell r="L145" t="str">
            <v/>
          </cell>
          <cell r="M145" t="str">
            <v>１６７２</v>
          </cell>
          <cell r="N145" t="str">
            <v>田</v>
          </cell>
          <cell r="O145" t="str">
            <v>水田</v>
          </cell>
          <cell r="P145">
            <v>1353</v>
          </cell>
          <cell r="Q145">
            <v>1353</v>
          </cell>
          <cell r="T145" t="str">
            <v>個人</v>
          </cell>
          <cell r="U145" t="str">
            <v>梅澤　昭平</v>
          </cell>
          <cell r="V145" t="str">
            <v>379-2121</v>
          </cell>
          <cell r="W145" t="str">
            <v>前橋市小屋原町１４０７</v>
          </cell>
          <cell r="X145" t="str">
            <v>027-266-0345</v>
          </cell>
          <cell r="Y145" t="str">
            <v/>
          </cell>
          <cell r="Z145">
            <v>44713</v>
          </cell>
          <cell r="AA145">
            <v>48365</v>
          </cell>
          <cell r="AB145">
            <v>10</v>
          </cell>
          <cell r="AC145" t="str">
            <v>一括方式</v>
          </cell>
          <cell r="AE145">
            <v>6000</v>
          </cell>
          <cell r="AF145">
            <v>8118</v>
          </cell>
          <cell r="AH145" t="str">
            <v/>
          </cell>
          <cell r="BB145" t="str">
            <v>2022</v>
          </cell>
          <cell r="BD145" t="str">
            <v>農地所有適格法人</v>
          </cell>
          <cell r="BE145" t="str">
            <v>株式会社　杉山ファーム　代表取締役　須藤　和也</v>
          </cell>
          <cell r="BF145" t="str">
            <v>379-2115</v>
          </cell>
          <cell r="BG145" t="str">
            <v>前橋市笂井町１０２８－１</v>
          </cell>
          <cell r="BH145" t="str">
            <v>027-266-1117</v>
          </cell>
          <cell r="BI145" t="str">
            <v/>
          </cell>
          <cell r="BJ145">
            <v>44713</v>
          </cell>
          <cell r="BK145">
            <v>48365</v>
          </cell>
          <cell r="BL145">
            <v>10</v>
          </cell>
          <cell r="BM145" t="str">
            <v/>
          </cell>
          <cell r="BN145">
            <v>6000</v>
          </cell>
          <cell r="BO145">
            <v>8118</v>
          </cell>
          <cell r="BP145" t="str">
            <v/>
          </cell>
        </row>
        <row r="146">
          <cell r="A146">
            <v>79</v>
          </cell>
          <cell r="B146">
            <v>1</v>
          </cell>
          <cell r="C146" t="str">
            <v>79-1</v>
          </cell>
          <cell r="D146">
            <v>58</v>
          </cell>
          <cell r="E146">
            <v>1</v>
          </cell>
          <cell r="F146" t="str">
            <v>58-1</v>
          </cell>
          <cell r="G146">
            <v>149</v>
          </cell>
          <cell r="I146" t="str">
            <v>前橋市</v>
          </cell>
          <cell r="J146" t="str">
            <v>前橋市</v>
          </cell>
          <cell r="K146" t="str">
            <v>富士見町時沢</v>
          </cell>
          <cell r="L146" t="str">
            <v/>
          </cell>
          <cell r="M146" t="str">
            <v>１０－１</v>
          </cell>
          <cell r="N146" t="str">
            <v>畑</v>
          </cell>
          <cell r="O146" t="str">
            <v>普通畑</v>
          </cell>
          <cell r="P146">
            <v>2137</v>
          </cell>
          <cell r="Q146">
            <v>2137</v>
          </cell>
          <cell r="T146" t="str">
            <v>個人</v>
          </cell>
          <cell r="U146" t="str">
            <v>粕川　瑞枝</v>
          </cell>
          <cell r="V146" t="str">
            <v>371-0051</v>
          </cell>
          <cell r="W146" t="str">
            <v>前橋市上細井町７８９－１０</v>
          </cell>
          <cell r="X146" t="str">
            <v>027-232-3456</v>
          </cell>
          <cell r="Y146" t="str">
            <v>090-1452-1791</v>
          </cell>
          <cell r="Z146">
            <v>44713</v>
          </cell>
          <cell r="AA146">
            <v>48365</v>
          </cell>
          <cell r="AB146">
            <v>10</v>
          </cell>
          <cell r="AC146" t="str">
            <v>一括方式</v>
          </cell>
          <cell r="AE146">
            <v>0</v>
          </cell>
          <cell r="AF146">
            <v>0</v>
          </cell>
          <cell r="AH146" t="str">
            <v/>
          </cell>
          <cell r="BB146" t="str">
            <v>2022</v>
          </cell>
          <cell r="BD146" t="str">
            <v>個人</v>
          </cell>
          <cell r="BE146" t="str">
            <v>石井　博和</v>
          </cell>
          <cell r="BF146" t="str">
            <v>371-0007</v>
          </cell>
          <cell r="BG146" t="str">
            <v>前橋市上泉町１３２７－１</v>
          </cell>
          <cell r="BH146" t="str">
            <v>000-000-0000</v>
          </cell>
          <cell r="BI146" t="str">
            <v>090-5406-7020</v>
          </cell>
          <cell r="BJ146">
            <v>44713</v>
          </cell>
          <cell r="BK146">
            <v>48365</v>
          </cell>
          <cell r="BL146">
            <v>10</v>
          </cell>
          <cell r="BM146" t="str">
            <v/>
          </cell>
          <cell r="BN146">
            <v>0</v>
          </cell>
          <cell r="BO146">
            <v>0</v>
          </cell>
          <cell r="BP146" t="str">
            <v/>
          </cell>
        </row>
        <row r="147">
          <cell r="A147">
            <v>79</v>
          </cell>
          <cell r="B147">
            <v>2</v>
          </cell>
          <cell r="C147" t="str">
            <v>79-2</v>
          </cell>
          <cell r="D147">
            <v>58</v>
          </cell>
          <cell r="E147">
            <v>2</v>
          </cell>
          <cell r="F147" t="str">
            <v>58-2</v>
          </cell>
          <cell r="G147">
            <v>148</v>
          </cell>
          <cell r="I147" t="str">
            <v>前橋市</v>
          </cell>
          <cell r="J147" t="str">
            <v>前橋市</v>
          </cell>
          <cell r="K147" t="str">
            <v>富士見町時沢</v>
          </cell>
          <cell r="L147" t="str">
            <v/>
          </cell>
          <cell r="M147" t="str">
            <v>９－１</v>
          </cell>
          <cell r="N147" t="str">
            <v>畑</v>
          </cell>
          <cell r="O147" t="str">
            <v>普通畑</v>
          </cell>
          <cell r="P147">
            <v>1354</v>
          </cell>
          <cell r="Q147">
            <v>1354</v>
          </cell>
          <cell r="T147" t="str">
            <v>個人</v>
          </cell>
          <cell r="U147" t="str">
            <v>粕川　瑞枝</v>
          </cell>
          <cell r="V147" t="str">
            <v>371-0051</v>
          </cell>
          <cell r="W147" t="str">
            <v>前橋市上細井町７８９－１０</v>
          </cell>
          <cell r="X147" t="str">
            <v>027-232-3456</v>
          </cell>
          <cell r="Y147" t="str">
            <v>090-1452-1791</v>
          </cell>
          <cell r="Z147">
            <v>44713</v>
          </cell>
          <cell r="AA147">
            <v>48365</v>
          </cell>
          <cell r="AB147">
            <v>10</v>
          </cell>
          <cell r="AC147" t="str">
            <v>一括方式</v>
          </cell>
          <cell r="AE147">
            <v>0</v>
          </cell>
          <cell r="AF147">
            <v>0</v>
          </cell>
          <cell r="AH147" t="str">
            <v/>
          </cell>
          <cell r="BB147" t="str">
            <v>2022</v>
          </cell>
          <cell r="BD147" t="str">
            <v>個人</v>
          </cell>
          <cell r="BE147" t="str">
            <v>石井　博和</v>
          </cell>
          <cell r="BF147" t="str">
            <v>371-0007</v>
          </cell>
          <cell r="BG147" t="str">
            <v>前橋市上泉町１３２７－１</v>
          </cell>
          <cell r="BH147" t="str">
            <v>000-000-0000</v>
          </cell>
          <cell r="BI147" t="str">
            <v>090-5406-7020</v>
          </cell>
          <cell r="BJ147">
            <v>44713</v>
          </cell>
          <cell r="BK147">
            <v>48365</v>
          </cell>
          <cell r="BL147">
            <v>10</v>
          </cell>
          <cell r="BM147" t="str">
            <v/>
          </cell>
          <cell r="BN147">
            <v>0</v>
          </cell>
          <cell r="BO147">
            <v>0</v>
          </cell>
          <cell r="BP147" t="str">
            <v/>
          </cell>
        </row>
        <row r="148">
          <cell r="A148">
            <v>80</v>
          </cell>
          <cell r="B148">
            <v>1</v>
          </cell>
          <cell r="C148" t="str">
            <v>80-1</v>
          </cell>
          <cell r="D148">
            <v>59</v>
          </cell>
          <cell r="E148">
            <v>1</v>
          </cell>
          <cell r="F148" t="str">
            <v>59-1</v>
          </cell>
          <cell r="G148">
            <v>150</v>
          </cell>
          <cell r="I148" t="str">
            <v>前橋市</v>
          </cell>
          <cell r="J148" t="str">
            <v>前橋市</v>
          </cell>
          <cell r="K148" t="str">
            <v>青柳町</v>
          </cell>
          <cell r="L148" t="str">
            <v/>
          </cell>
          <cell r="M148" t="str">
            <v>２－２</v>
          </cell>
          <cell r="N148" t="str">
            <v>畑</v>
          </cell>
          <cell r="O148" t="str">
            <v>普通畑</v>
          </cell>
          <cell r="P148">
            <v>1302</v>
          </cell>
          <cell r="Q148">
            <v>1302</v>
          </cell>
          <cell r="T148" t="str">
            <v/>
          </cell>
          <cell r="U148" t="str">
            <v>品川　貞雄</v>
          </cell>
          <cell r="V148" t="str">
            <v>371-0116</v>
          </cell>
          <cell r="W148" t="str">
            <v>前橋市富士見町原之郷９６５</v>
          </cell>
          <cell r="X148" t="str">
            <v>027-288-6114</v>
          </cell>
          <cell r="Y148" t="str">
            <v>090-3212-7431</v>
          </cell>
          <cell r="Z148">
            <v>44713</v>
          </cell>
          <cell r="AA148">
            <v>48365</v>
          </cell>
          <cell r="AB148">
            <v>10</v>
          </cell>
          <cell r="AC148" t="str">
            <v>一括方式</v>
          </cell>
          <cell r="AE148">
            <v>5600</v>
          </cell>
          <cell r="AF148">
            <v>7291</v>
          </cell>
          <cell r="AH148" t="str">
            <v/>
          </cell>
          <cell r="BB148" t="str">
            <v>2022</v>
          </cell>
          <cell r="BD148" t="str">
            <v/>
          </cell>
          <cell r="BE148" t="str">
            <v>農業法人合同会社　吉岡の里　代表社員　嶋﨑　剛志</v>
          </cell>
          <cell r="BF148" t="str">
            <v>370-3605</v>
          </cell>
          <cell r="BG148" t="str">
            <v>吉岡町北下５８－１　岩崎貸住宅　A</v>
          </cell>
          <cell r="BH148" t="str">
            <v>000-000-0000</v>
          </cell>
          <cell r="BI148" t="str">
            <v>070-4223-0118</v>
          </cell>
          <cell r="BJ148">
            <v>44713</v>
          </cell>
          <cell r="BK148">
            <v>48365</v>
          </cell>
          <cell r="BL148">
            <v>10</v>
          </cell>
          <cell r="BM148" t="str">
            <v/>
          </cell>
          <cell r="BN148">
            <v>5600</v>
          </cell>
          <cell r="BO148">
            <v>7291</v>
          </cell>
          <cell r="BP148" t="str">
            <v/>
          </cell>
        </row>
        <row r="149">
          <cell r="A149">
            <v>81</v>
          </cell>
          <cell r="B149">
            <v>1</v>
          </cell>
          <cell r="C149" t="str">
            <v>81-1</v>
          </cell>
          <cell r="D149">
            <v>60</v>
          </cell>
          <cell r="E149">
            <v>1</v>
          </cell>
          <cell r="F149" t="str">
            <v>60-1</v>
          </cell>
          <cell r="G149">
            <v>151</v>
          </cell>
          <cell r="I149" t="str">
            <v>前橋市</v>
          </cell>
          <cell r="J149" t="str">
            <v>前橋市</v>
          </cell>
          <cell r="K149" t="str">
            <v>新堀町</v>
          </cell>
          <cell r="L149" t="str">
            <v/>
          </cell>
          <cell r="M149" t="str">
            <v>４５２－１</v>
          </cell>
          <cell r="N149" t="str">
            <v>畑</v>
          </cell>
          <cell r="O149" t="str">
            <v>普通畑</v>
          </cell>
          <cell r="P149">
            <v>670</v>
          </cell>
          <cell r="Q149">
            <v>670</v>
          </cell>
          <cell r="T149" t="str">
            <v>個人</v>
          </cell>
          <cell r="U149" t="str">
            <v>片山　初子</v>
          </cell>
          <cell r="V149" t="str">
            <v>379-2143</v>
          </cell>
          <cell r="W149" t="str">
            <v>前橋市新堀町１９５</v>
          </cell>
          <cell r="X149" t="str">
            <v>027-265-6637</v>
          </cell>
          <cell r="Y149" t="str">
            <v/>
          </cell>
          <cell r="Z149">
            <v>44713</v>
          </cell>
          <cell r="AA149">
            <v>48365</v>
          </cell>
          <cell r="AB149">
            <v>9</v>
          </cell>
          <cell r="AC149" t="str">
            <v>一括方式</v>
          </cell>
          <cell r="AE149">
            <v>0</v>
          </cell>
          <cell r="AF149">
            <v>0</v>
          </cell>
          <cell r="AH149" t="str">
            <v/>
          </cell>
          <cell r="BB149" t="str">
            <v>2022</v>
          </cell>
          <cell r="BD149" t="str">
            <v/>
          </cell>
          <cell r="BE149" t="str">
            <v>農事組合法人　新堀　代表理事　田村　光弘</v>
          </cell>
          <cell r="BF149" t="str">
            <v>379-2143</v>
          </cell>
          <cell r="BG149" t="str">
            <v>前橋市新堀町２３４－５</v>
          </cell>
          <cell r="BH149" t="str">
            <v>027-265-1562</v>
          </cell>
          <cell r="BI149" t="str">
            <v/>
          </cell>
          <cell r="BJ149">
            <v>44713</v>
          </cell>
          <cell r="BK149">
            <v>48365</v>
          </cell>
          <cell r="BL149">
            <v>9</v>
          </cell>
          <cell r="BM149" t="str">
            <v/>
          </cell>
          <cell r="BN149">
            <v>0</v>
          </cell>
          <cell r="BO149">
            <v>0</v>
          </cell>
          <cell r="BP149" t="str">
            <v/>
          </cell>
        </row>
        <row r="150">
          <cell r="A150">
            <v>82</v>
          </cell>
          <cell r="B150">
            <v>1</v>
          </cell>
          <cell r="C150" t="str">
            <v>82-1</v>
          </cell>
          <cell r="D150">
            <v>61</v>
          </cell>
          <cell r="E150">
            <v>1</v>
          </cell>
          <cell r="F150" t="str">
            <v>61-1</v>
          </cell>
          <cell r="G150">
            <v>152</v>
          </cell>
          <cell r="I150" t="str">
            <v>前橋市</v>
          </cell>
          <cell r="J150" t="str">
            <v>前橋市</v>
          </cell>
          <cell r="K150" t="str">
            <v>上細井町</v>
          </cell>
          <cell r="L150" t="str">
            <v/>
          </cell>
          <cell r="M150" t="str">
            <v>１１－７</v>
          </cell>
          <cell r="N150" t="str">
            <v>畑</v>
          </cell>
          <cell r="O150" t="str">
            <v>普通畑</v>
          </cell>
          <cell r="P150">
            <v>2007</v>
          </cell>
          <cell r="Q150">
            <v>2007</v>
          </cell>
          <cell r="T150" t="str">
            <v>個人</v>
          </cell>
          <cell r="U150" t="str">
            <v>北爪　千代子</v>
          </cell>
          <cell r="V150" t="str">
            <v>371-0056</v>
          </cell>
          <cell r="W150" t="str">
            <v>前橋市青柳町４９０－２</v>
          </cell>
          <cell r="X150" t="str">
            <v>027-231-1195</v>
          </cell>
          <cell r="Y150" t="str">
            <v>090-4751-4181</v>
          </cell>
          <cell r="Z150">
            <v>44713</v>
          </cell>
          <cell r="AA150">
            <v>48365</v>
          </cell>
          <cell r="AB150">
            <v>10</v>
          </cell>
          <cell r="AC150" t="str">
            <v>一括方式</v>
          </cell>
          <cell r="AE150">
            <v>0</v>
          </cell>
          <cell r="AF150">
            <v>0</v>
          </cell>
          <cell r="AH150" t="str">
            <v/>
          </cell>
          <cell r="BB150" t="str">
            <v>2022</v>
          </cell>
          <cell r="BD150" t="str">
            <v>個人</v>
          </cell>
          <cell r="BE150" t="str">
            <v>渋川　勝三</v>
          </cell>
          <cell r="BF150" t="str">
            <v>379-2202</v>
          </cell>
          <cell r="BG150" t="str">
            <v>前橋市龍蔵寺町１３３</v>
          </cell>
          <cell r="BH150" t="str">
            <v>027-232-7170</v>
          </cell>
          <cell r="BI150" t="str">
            <v/>
          </cell>
          <cell r="BJ150">
            <v>44713</v>
          </cell>
          <cell r="BK150">
            <v>48365</v>
          </cell>
          <cell r="BL150">
            <v>10</v>
          </cell>
          <cell r="BM150" t="str">
            <v/>
          </cell>
          <cell r="BN150">
            <v>0</v>
          </cell>
          <cell r="BO150">
            <v>0</v>
          </cell>
          <cell r="BP150" t="str">
            <v/>
          </cell>
        </row>
        <row r="151">
          <cell r="A151">
            <v>83</v>
          </cell>
          <cell r="B151">
            <v>1</v>
          </cell>
          <cell r="C151" t="str">
            <v>83-1</v>
          </cell>
          <cell r="D151">
            <v>62</v>
          </cell>
          <cell r="E151">
            <v>1</v>
          </cell>
          <cell r="F151" t="str">
            <v>62-1</v>
          </cell>
          <cell r="G151">
            <v>153</v>
          </cell>
          <cell r="I151" t="str">
            <v>前橋市</v>
          </cell>
          <cell r="J151" t="str">
            <v>前橋市</v>
          </cell>
          <cell r="K151" t="str">
            <v>小屋原町</v>
          </cell>
          <cell r="L151" t="str">
            <v/>
          </cell>
          <cell r="M151" t="str">
            <v>３９２</v>
          </cell>
          <cell r="N151" t="str">
            <v>田</v>
          </cell>
          <cell r="O151" t="str">
            <v>水田</v>
          </cell>
          <cell r="P151">
            <v>683</v>
          </cell>
          <cell r="Q151">
            <v>683</v>
          </cell>
          <cell r="T151" t="str">
            <v>個人</v>
          </cell>
          <cell r="U151" t="str">
            <v>本田　巖</v>
          </cell>
          <cell r="V151" t="str">
            <v>379-2121</v>
          </cell>
          <cell r="W151" t="str">
            <v>前橋市小屋原町７４１－１</v>
          </cell>
          <cell r="X151" t="str">
            <v>027-266-2642</v>
          </cell>
          <cell r="Y151" t="str">
            <v/>
          </cell>
          <cell r="Z151">
            <v>44713</v>
          </cell>
          <cell r="AA151">
            <v>48365</v>
          </cell>
          <cell r="AB151">
            <v>10</v>
          </cell>
          <cell r="AC151" t="str">
            <v>一括方式</v>
          </cell>
          <cell r="AE151">
            <v>0</v>
          </cell>
          <cell r="AF151">
            <v>0</v>
          </cell>
          <cell r="AH151" t="str">
            <v/>
          </cell>
          <cell r="BB151" t="str">
            <v>2022</v>
          </cell>
          <cell r="BD151" t="str">
            <v>農地所有適格法人</v>
          </cell>
          <cell r="BE151" t="str">
            <v>株式会社　杉山ファーム　代表取締役　須藤　和也</v>
          </cell>
          <cell r="BF151" t="str">
            <v>379-2115</v>
          </cell>
          <cell r="BG151" t="str">
            <v>前橋市笂井町１０２８－１</v>
          </cell>
          <cell r="BH151" t="str">
            <v>027-266-1117</v>
          </cell>
          <cell r="BI151" t="str">
            <v/>
          </cell>
          <cell r="BJ151">
            <v>44713</v>
          </cell>
          <cell r="BK151">
            <v>48365</v>
          </cell>
          <cell r="BL151">
            <v>10</v>
          </cell>
          <cell r="BM151" t="str">
            <v/>
          </cell>
          <cell r="BN151">
            <v>0</v>
          </cell>
          <cell r="BO151">
            <v>0</v>
          </cell>
          <cell r="BP151" t="str">
            <v/>
          </cell>
        </row>
        <row r="152">
          <cell r="A152">
            <v>83</v>
          </cell>
          <cell r="B152">
            <v>2</v>
          </cell>
          <cell r="C152" t="str">
            <v>83-2</v>
          </cell>
          <cell r="D152">
            <v>62</v>
          </cell>
          <cell r="E152">
            <v>2</v>
          </cell>
          <cell r="F152" t="str">
            <v>62-2</v>
          </cell>
          <cell r="G152">
            <v>154</v>
          </cell>
          <cell r="I152" t="str">
            <v>前橋市</v>
          </cell>
          <cell r="J152" t="str">
            <v>前橋市</v>
          </cell>
          <cell r="K152" t="str">
            <v>小屋原町</v>
          </cell>
          <cell r="L152" t="str">
            <v/>
          </cell>
          <cell r="M152" t="str">
            <v>６２４－１</v>
          </cell>
          <cell r="N152" t="str">
            <v>田</v>
          </cell>
          <cell r="O152" t="str">
            <v>水田</v>
          </cell>
          <cell r="P152">
            <v>1544</v>
          </cell>
          <cell r="Q152">
            <v>1544</v>
          </cell>
          <cell r="T152" t="str">
            <v>個人</v>
          </cell>
          <cell r="U152" t="str">
            <v>本田　巖</v>
          </cell>
          <cell r="V152" t="str">
            <v>379-2121</v>
          </cell>
          <cell r="W152" t="str">
            <v>前橋市小屋原町７４１－１</v>
          </cell>
          <cell r="X152" t="str">
            <v>027-266-2642</v>
          </cell>
          <cell r="Y152" t="str">
            <v/>
          </cell>
          <cell r="Z152">
            <v>44713</v>
          </cell>
          <cell r="AA152">
            <v>48365</v>
          </cell>
          <cell r="AB152">
            <v>10</v>
          </cell>
          <cell r="AC152" t="str">
            <v>一括方式</v>
          </cell>
          <cell r="AE152">
            <v>0</v>
          </cell>
          <cell r="AF152">
            <v>0</v>
          </cell>
          <cell r="AH152" t="str">
            <v/>
          </cell>
          <cell r="BB152" t="str">
            <v>2022</v>
          </cell>
          <cell r="BD152" t="str">
            <v>農地所有適格法人</v>
          </cell>
          <cell r="BE152" t="str">
            <v>株式会社　杉山ファーム　代表取締役　須藤　和也</v>
          </cell>
          <cell r="BF152" t="str">
            <v>379-2115</v>
          </cell>
          <cell r="BG152" t="str">
            <v>前橋市笂井町１０２８－１</v>
          </cell>
          <cell r="BH152" t="str">
            <v>027-266-1117</v>
          </cell>
          <cell r="BI152" t="str">
            <v/>
          </cell>
          <cell r="BJ152">
            <v>44713</v>
          </cell>
          <cell r="BK152">
            <v>48365</v>
          </cell>
          <cell r="BL152">
            <v>10</v>
          </cell>
          <cell r="BM152" t="str">
            <v/>
          </cell>
          <cell r="BN152">
            <v>0</v>
          </cell>
          <cell r="BO152">
            <v>0</v>
          </cell>
          <cell r="BP152" t="str">
            <v/>
          </cell>
        </row>
        <row r="153">
          <cell r="A153">
            <v>84</v>
          </cell>
          <cell r="B153">
            <v>1</v>
          </cell>
          <cell r="C153" t="str">
            <v>84-1</v>
          </cell>
          <cell r="D153">
            <v>63</v>
          </cell>
          <cell r="E153">
            <v>1</v>
          </cell>
          <cell r="F153" t="str">
            <v>63-1</v>
          </cell>
          <cell r="G153">
            <v>155</v>
          </cell>
          <cell r="I153" t="str">
            <v>前橋市</v>
          </cell>
          <cell r="J153" t="str">
            <v>前橋市</v>
          </cell>
          <cell r="K153" t="str">
            <v>粕川町女渕</v>
          </cell>
          <cell r="L153" t="str">
            <v/>
          </cell>
          <cell r="M153" t="str">
            <v>７４０－１</v>
          </cell>
          <cell r="N153" t="str">
            <v>田</v>
          </cell>
          <cell r="O153" t="str">
            <v>水田</v>
          </cell>
          <cell r="P153">
            <v>2555</v>
          </cell>
          <cell r="Q153">
            <v>2555</v>
          </cell>
          <cell r="T153" t="str">
            <v>個人</v>
          </cell>
          <cell r="U153" t="str">
            <v>茂木　常正</v>
          </cell>
          <cell r="V153" t="str">
            <v>371-0214</v>
          </cell>
          <cell r="W153" t="str">
            <v>前橋市粕川町女渕３４２</v>
          </cell>
          <cell r="X153" t="str">
            <v>000-000-0000</v>
          </cell>
          <cell r="Y153" t="str">
            <v>090-2623-6974</v>
          </cell>
          <cell r="Z153">
            <v>44713</v>
          </cell>
          <cell r="AA153">
            <v>48365</v>
          </cell>
          <cell r="AB153">
            <v>10</v>
          </cell>
          <cell r="AC153" t="str">
            <v>一括方式</v>
          </cell>
          <cell r="AE153">
            <v>0</v>
          </cell>
          <cell r="AF153">
            <v>0</v>
          </cell>
          <cell r="AH153" t="str">
            <v/>
          </cell>
          <cell r="BB153" t="str">
            <v>2022</v>
          </cell>
          <cell r="BD153" t="str">
            <v>農地所有適格法人</v>
          </cell>
          <cell r="BE153" t="str">
            <v>農事組合法人　深津　代表理事　田島　悦夫</v>
          </cell>
          <cell r="BF153" t="str">
            <v>371-0215</v>
          </cell>
          <cell r="BG153" t="str">
            <v>前橋市粕川町深津１９７７－３</v>
          </cell>
          <cell r="BH153" t="str">
            <v>027-285-3086</v>
          </cell>
          <cell r="BI153" t="str">
            <v/>
          </cell>
          <cell r="BJ153">
            <v>44713</v>
          </cell>
          <cell r="BK153">
            <v>48365</v>
          </cell>
          <cell r="BL153">
            <v>10</v>
          </cell>
          <cell r="BM153" t="str">
            <v/>
          </cell>
          <cell r="BN153">
            <v>0</v>
          </cell>
          <cell r="BO153">
            <v>0</v>
          </cell>
          <cell r="BP153" t="str">
            <v/>
          </cell>
        </row>
        <row r="154">
          <cell r="A154">
            <v>85</v>
          </cell>
          <cell r="B154">
            <v>1</v>
          </cell>
          <cell r="C154" t="str">
            <v>85-1</v>
          </cell>
          <cell r="D154">
            <v>64</v>
          </cell>
          <cell r="E154">
            <v>1</v>
          </cell>
          <cell r="F154" t="str">
            <v>64-1</v>
          </cell>
          <cell r="G154">
            <v>156</v>
          </cell>
          <cell r="I154" t="str">
            <v>前橋市</v>
          </cell>
          <cell r="J154" t="str">
            <v>前橋市</v>
          </cell>
          <cell r="K154" t="str">
            <v>上細井町</v>
          </cell>
          <cell r="L154" t="str">
            <v/>
          </cell>
          <cell r="M154" t="str">
            <v>２－１４</v>
          </cell>
          <cell r="N154" t="str">
            <v>畑</v>
          </cell>
          <cell r="O154" t="str">
            <v>普通畑</v>
          </cell>
          <cell r="P154">
            <v>859</v>
          </cell>
          <cell r="Q154">
            <v>859</v>
          </cell>
          <cell r="T154" t="str">
            <v>個人</v>
          </cell>
          <cell r="U154" t="str">
            <v>茂木　正己</v>
          </cell>
          <cell r="V154" t="str">
            <v>371-0047</v>
          </cell>
          <cell r="W154" t="str">
            <v>前橋市関根町１－１５－１</v>
          </cell>
          <cell r="X154" t="str">
            <v>027-233-5190</v>
          </cell>
          <cell r="Y154" t="str">
            <v>090-3141-8995</v>
          </cell>
          <cell r="Z154">
            <v>44713</v>
          </cell>
          <cell r="AA154">
            <v>48365</v>
          </cell>
          <cell r="AB154">
            <v>10</v>
          </cell>
          <cell r="AC154" t="str">
            <v>一括方式</v>
          </cell>
          <cell r="AE154">
            <v>5600</v>
          </cell>
          <cell r="AF154">
            <v>4810</v>
          </cell>
          <cell r="AH154" t="str">
            <v/>
          </cell>
          <cell r="BB154" t="str">
            <v>2022</v>
          </cell>
          <cell r="BD154" t="str">
            <v>農地所有適格法人</v>
          </cell>
          <cell r="BE154" t="str">
            <v>有限会社　ファームクラブ　代表取締役　岩井　雅之</v>
          </cell>
          <cell r="BF154" t="str">
            <v>370-3104</v>
          </cell>
          <cell r="BG154" t="str">
            <v>高崎市箕郷町上芝３０７－２</v>
          </cell>
          <cell r="BH154" t="str">
            <v>027-381-6818</v>
          </cell>
          <cell r="BI154" t="str">
            <v/>
          </cell>
          <cell r="BJ154">
            <v>44713</v>
          </cell>
          <cell r="BK154">
            <v>48365</v>
          </cell>
          <cell r="BL154">
            <v>10</v>
          </cell>
          <cell r="BM154" t="str">
            <v/>
          </cell>
          <cell r="BN154">
            <v>5600</v>
          </cell>
          <cell r="BO154">
            <v>4810</v>
          </cell>
          <cell r="BP154" t="str">
            <v/>
          </cell>
        </row>
        <row r="155">
          <cell r="A155">
            <v>86</v>
          </cell>
          <cell r="B155">
            <v>1</v>
          </cell>
          <cell r="C155" t="str">
            <v>86-1</v>
          </cell>
          <cell r="D155">
            <v>65</v>
          </cell>
          <cell r="E155">
            <v>1</v>
          </cell>
          <cell r="F155" t="str">
            <v>65-1</v>
          </cell>
          <cell r="G155">
            <v>157</v>
          </cell>
          <cell r="I155" t="str">
            <v>前橋市</v>
          </cell>
          <cell r="J155" t="str">
            <v>前橋市</v>
          </cell>
          <cell r="K155" t="str">
            <v>後閑町</v>
          </cell>
          <cell r="L155" t="str">
            <v/>
          </cell>
          <cell r="M155" t="str">
            <v>６４２</v>
          </cell>
          <cell r="N155" t="str">
            <v>田</v>
          </cell>
          <cell r="O155" t="str">
            <v>水田</v>
          </cell>
          <cell r="P155">
            <v>1742</v>
          </cell>
          <cell r="Q155">
            <v>1742</v>
          </cell>
          <cell r="T155" t="str">
            <v>個人</v>
          </cell>
          <cell r="U155" t="str">
            <v>力石　まさ子</v>
          </cell>
          <cell r="V155" t="str">
            <v>371-0837</v>
          </cell>
          <cell r="W155" t="str">
            <v>前橋市箱田町８８－２</v>
          </cell>
          <cell r="X155" t="str">
            <v>027-251-7896</v>
          </cell>
          <cell r="Y155" t="str">
            <v/>
          </cell>
          <cell r="Z155">
            <v>44713</v>
          </cell>
          <cell r="AA155">
            <v>46538</v>
          </cell>
          <cell r="AB155">
            <v>4</v>
          </cell>
          <cell r="AC155" t="str">
            <v>一括方式</v>
          </cell>
          <cell r="AE155">
            <v>0</v>
          </cell>
          <cell r="AF155">
            <v>0</v>
          </cell>
          <cell r="AH155" t="str">
            <v/>
          </cell>
          <cell r="BB155" t="str">
            <v>2022</v>
          </cell>
          <cell r="BD155" t="str">
            <v>農地所有適格法人</v>
          </cell>
          <cell r="BE155" t="str">
            <v>有限会社　ヤバタファーム　代表取締役　矢端　幹男</v>
          </cell>
          <cell r="BF155" t="str">
            <v>371-0813</v>
          </cell>
          <cell r="BG155" t="str">
            <v>前橋市後閑町３５２－２</v>
          </cell>
          <cell r="BH155" t="str">
            <v>027-265-1315</v>
          </cell>
          <cell r="BI155" t="str">
            <v/>
          </cell>
          <cell r="BJ155">
            <v>44713</v>
          </cell>
          <cell r="BK155">
            <v>46538</v>
          </cell>
          <cell r="BL155">
            <v>4</v>
          </cell>
          <cell r="BM155" t="str">
            <v/>
          </cell>
          <cell r="BN155">
            <v>0</v>
          </cell>
          <cell r="BO155">
            <v>0</v>
          </cell>
          <cell r="BP155" t="str">
            <v/>
          </cell>
        </row>
        <row r="156">
          <cell r="A156">
            <v>87</v>
          </cell>
          <cell r="B156">
            <v>1</v>
          </cell>
          <cell r="C156" t="str">
            <v>87-1</v>
          </cell>
          <cell r="D156">
            <v>66</v>
          </cell>
          <cell r="E156">
            <v>1</v>
          </cell>
          <cell r="F156" t="str">
            <v>66-1</v>
          </cell>
          <cell r="G156">
            <v>158</v>
          </cell>
          <cell r="I156" t="str">
            <v>前橋市</v>
          </cell>
          <cell r="J156" t="str">
            <v>前橋市</v>
          </cell>
          <cell r="K156" t="str">
            <v>上細井町</v>
          </cell>
          <cell r="L156" t="str">
            <v/>
          </cell>
          <cell r="M156" t="str">
            <v>１１－５</v>
          </cell>
          <cell r="N156" t="str">
            <v>畑</v>
          </cell>
          <cell r="O156" t="str">
            <v>普通畑</v>
          </cell>
          <cell r="P156">
            <v>1922</v>
          </cell>
          <cell r="Q156">
            <v>1922</v>
          </cell>
          <cell r="T156" t="str">
            <v>個人</v>
          </cell>
          <cell r="U156" t="str">
            <v>嶺岸　三郎</v>
          </cell>
          <cell r="V156" t="str">
            <v>371-0057</v>
          </cell>
          <cell r="W156" t="str">
            <v>前橋市龍蔵寺町１６１</v>
          </cell>
          <cell r="X156" t="str">
            <v>027-232-9411</v>
          </cell>
          <cell r="Y156" t="str">
            <v>090-2174-0063</v>
          </cell>
          <cell r="Z156">
            <v>44713</v>
          </cell>
          <cell r="AA156">
            <v>48365</v>
          </cell>
          <cell r="AB156">
            <v>10</v>
          </cell>
          <cell r="AC156" t="str">
            <v>一括方式</v>
          </cell>
          <cell r="AE156">
            <v>5600</v>
          </cell>
          <cell r="AF156">
            <v>10763</v>
          </cell>
          <cell r="AH156" t="str">
            <v/>
          </cell>
          <cell r="BB156" t="str">
            <v>2022</v>
          </cell>
          <cell r="BD156" t="str">
            <v>農地所有適格法人</v>
          </cell>
          <cell r="BE156" t="str">
            <v>有限会社　はなぶさ有機農園　取締役　林　伴子</v>
          </cell>
          <cell r="BF156" t="str">
            <v>371-0103</v>
          </cell>
          <cell r="BG156" t="str">
            <v>前橋市富士見町小暮１５２７－９</v>
          </cell>
          <cell r="BH156" t="str">
            <v>027-288-8888</v>
          </cell>
          <cell r="BI156" t="str">
            <v/>
          </cell>
          <cell r="BJ156">
            <v>44713</v>
          </cell>
          <cell r="BK156">
            <v>48365</v>
          </cell>
          <cell r="BL156">
            <v>10</v>
          </cell>
          <cell r="BM156" t="str">
            <v/>
          </cell>
          <cell r="BN156">
            <v>5600</v>
          </cell>
          <cell r="BO156">
            <v>10763</v>
          </cell>
          <cell r="BP156" t="str">
            <v/>
          </cell>
        </row>
        <row r="157">
          <cell r="A157">
            <v>88</v>
          </cell>
          <cell r="B157">
            <v>1</v>
          </cell>
          <cell r="C157" t="str">
            <v>88-1</v>
          </cell>
          <cell r="D157">
            <v>67</v>
          </cell>
          <cell r="E157">
            <v>1</v>
          </cell>
          <cell r="F157" t="str">
            <v>67-1</v>
          </cell>
          <cell r="G157">
            <v>159</v>
          </cell>
          <cell r="I157" t="str">
            <v>前橋市</v>
          </cell>
          <cell r="J157" t="str">
            <v>前橋市</v>
          </cell>
          <cell r="K157" t="str">
            <v>粕川町女渕</v>
          </cell>
          <cell r="L157" t="str">
            <v/>
          </cell>
          <cell r="M157" t="str">
            <v>７７１－１</v>
          </cell>
          <cell r="N157" t="str">
            <v>田</v>
          </cell>
          <cell r="O157" t="str">
            <v>水田</v>
          </cell>
          <cell r="P157">
            <v>1261</v>
          </cell>
          <cell r="Q157">
            <v>1261</v>
          </cell>
          <cell r="T157" t="str">
            <v>個人</v>
          </cell>
          <cell r="U157" t="str">
            <v>鈴木　利太郎</v>
          </cell>
          <cell r="V157" t="str">
            <v>371-0214</v>
          </cell>
          <cell r="W157" t="str">
            <v>前橋市粕川町女渕７８５</v>
          </cell>
          <cell r="X157" t="str">
            <v>027-285-4248</v>
          </cell>
          <cell r="Y157" t="str">
            <v/>
          </cell>
          <cell r="Z157">
            <v>44713</v>
          </cell>
          <cell r="AA157">
            <v>48365</v>
          </cell>
          <cell r="AB157">
            <v>10</v>
          </cell>
          <cell r="AC157" t="str">
            <v>一括方式</v>
          </cell>
          <cell r="AE157">
            <v>0</v>
          </cell>
          <cell r="AF157">
            <v>0</v>
          </cell>
          <cell r="AH157" t="str">
            <v/>
          </cell>
          <cell r="BB157" t="str">
            <v>2022</v>
          </cell>
          <cell r="BD157" t="str">
            <v>農地所有適格法人</v>
          </cell>
          <cell r="BE157" t="str">
            <v>農事組合法人　深津　代表理事　田島　悦夫</v>
          </cell>
          <cell r="BF157" t="str">
            <v>371-0215</v>
          </cell>
          <cell r="BG157" t="str">
            <v>前橋市粕川町深津１９７７－３</v>
          </cell>
          <cell r="BH157" t="str">
            <v>027-285-3086</v>
          </cell>
          <cell r="BI157" t="str">
            <v/>
          </cell>
          <cell r="BJ157">
            <v>44713</v>
          </cell>
          <cell r="BK157">
            <v>48365</v>
          </cell>
          <cell r="BL157">
            <v>10</v>
          </cell>
          <cell r="BM157" t="str">
            <v/>
          </cell>
          <cell r="BN157">
            <v>0</v>
          </cell>
          <cell r="BO157">
            <v>0</v>
          </cell>
          <cell r="BP157" t="str">
            <v/>
          </cell>
        </row>
        <row r="158">
          <cell r="A158">
            <v>88</v>
          </cell>
          <cell r="B158">
            <v>2</v>
          </cell>
          <cell r="C158" t="str">
            <v>88-2</v>
          </cell>
          <cell r="D158">
            <v>67</v>
          </cell>
          <cell r="E158">
            <v>2</v>
          </cell>
          <cell r="F158" t="str">
            <v>67-2</v>
          </cell>
          <cell r="G158">
            <v>160</v>
          </cell>
          <cell r="I158" t="str">
            <v>前橋市</v>
          </cell>
          <cell r="J158" t="str">
            <v>前橋市</v>
          </cell>
          <cell r="K158" t="str">
            <v>粕川町女渕</v>
          </cell>
          <cell r="L158" t="str">
            <v/>
          </cell>
          <cell r="M158" t="str">
            <v>７９２－２</v>
          </cell>
          <cell r="N158" t="str">
            <v>田</v>
          </cell>
          <cell r="O158" t="str">
            <v>水田</v>
          </cell>
          <cell r="P158">
            <v>3772</v>
          </cell>
          <cell r="Q158">
            <v>3772</v>
          </cell>
          <cell r="T158" t="str">
            <v>個人</v>
          </cell>
          <cell r="U158" t="str">
            <v>鈴木　利太郎</v>
          </cell>
          <cell r="V158" t="str">
            <v>371-0214</v>
          </cell>
          <cell r="W158" t="str">
            <v>前橋市粕川町女渕７８５</v>
          </cell>
          <cell r="X158" t="str">
            <v>027-285-4248</v>
          </cell>
          <cell r="Y158" t="str">
            <v/>
          </cell>
          <cell r="Z158">
            <v>44713</v>
          </cell>
          <cell r="AA158">
            <v>48365</v>
          </cell>
          <cell r="AB158">
            <v>10</v>
          </cell>
          <cell r="AC158" t="str">
            <v>一括方式</v>
          </cell>
          <cell r="AE158">
            <v>2000</v>
          </cell>
          <cell r="AF158">
            <v>7544</v>
          </cell>
          <cell r="AH158" t="str">
            <v/>
          </cell>
          <cell r="BB158" t="str">
            <v>2022</v>
          </cell>
          <cell r="BD158" t="str">
            <v>農地所有適格法人</v>
          </cell>
          <cell r="BE158" t="str">
            <v>農事組合法人　深津　代表理事　田島　悦夫</v>
          </cell>
          <cell r="BF158" t="str">
            <v>371-0215</v>
          </cell>
          <cell r="BG158" t="str">
            <v>前橋市粕川町深津１９７７－３</v>
          </cell>
          <cell r="BH158" t="str">
            <v>027-285-3086</v>
          </cell>
          <cell r="BI158" t="str">
            <v/>
          </cell>
          <cell r="BJ158">
            <v>44713</v>
          </cell>
          <cell r="BK158">
            <v>48365</v>
          </cell>
          <cell r="BL158">
            <v>10</v>
          </cell>
          <cell r="BM158" t="str">
            <v/>
          </cell>
          <cell r="BN158">
            <v>2000</v>
          </cell>
          <cell r="BO158">
            <v>7544</v>
          </cell>
          <cell r="BP158" t="str">
            <v/>
          </cell>
        </row>
        <row r="159">
          <cell r="A159">
            <v>88</v>
          </cell>
          <cell r="B159">
            <v>3</v>
          </cell>
          <cell r="C159" t="str">
            <v>88-3</v>
          </cell>
          <cell r="D159">
            <v>67</v>
          </cell>
          <cell r="E159">
            <v>3</v>
          </cell>
          <cell r="F159" t="str">
            <v>67-3</v>
          </cell>
          <cell r="G159">
            <v>161</v>
          </cell>
          <cell r="I159" t="str">
            <v>前橋市</v>
          </cell>
          <cell r="J159" t="str">
            <v>前橋市</v>
          </cell>
          <cell r="K159" t="str">
            <v>粕川町女渕</v>
          </cell>
          <cell r="L159" t="str">
            <v/>
          </cell>
          <cell r="M159" t="str">
            <v>７９９</v>
          </cell>
          <cell r="N159" t="str">
            <v>田</v>
          </cell>
          <cell r="O159" t="str">
            <v>水田</v>
          </cell>
          <cell r="P159">
            <v>4132</v>
          </cell>
          <cell r="Q159">
            <v>4132</v>
          </cell>
          <cell r="T159" t="str">
            <v>個人</v>
          </cell>
          <cell r="U159" t="str">
            <v>鈴木　利太郎</v>
          </cell>
          <cell r="V159" t="str">
            <v>371-0214</v>
          </cell>
          <cell r="W159" t="str">
            <v>前橋市粕川町女渕７８５</v>
          </cell>
          <cell r="X159" t="str">
            <v>027-285-4248</v>
          </cell>
          <cell r="Y159" t="str">
            <v/>
          </cell>
          <cell r="Z159">
            <v>44713</v>
          </cell>
          <cell r="AA159">
            <v>48365</v>
          </cell>
          <cell r="AB159">
            <v>10</v>
          </cell>
          <cell r="AC159" t="str">
            <v>一括方式</v>
          </cell>
          <cell r="AE159">
            <v>2000</v>
          </cell>
          <cell r="AF159">
            <v>8264</v>
          </cell>
          <cell r="AH159" t="str">
            <v/>
          </cell>
          <cell r="BB159" t="str">
            <v>2022</v>
          </cell>
          <cell r="BD159" t="str">
            <v>農地所有適格法人</v>
          </cell>
          <cell r="BE159" t="str">
            <v>農事組合法人　深津　代表理事　田島　悦夫</v>
          </cell>
          <cell r="BF159" t="str">
            <v>371-0215</v>
          </cell>
          <cell r="BG159" t="str">
            <v>前橋市粕川町深津１９７７－３</v>
          </cell>
          <cell r="BH159" t="str">
            <v>027-285-3086</v>
          </cell>
          <cell r="BI159" t="str">
            <v/>
          </cell>
          <cell r="BJ159">
            <v>44713</v>
          </cell>
          <cell r="BK159">
            <v>48365</v>
          </cell>
          <cell r="BL159">
            <v>10</v>
          </cell>
          <cell r="BM159" t="str">
            <v/>
          </cell>
          <cell r="BN159">
            <v>2000</v>
          </cell>
          <cell r="BO159">
            <v>8264</v>
          </cell>
          <cell r="BP159" t="str">
            <v/>
          </cell>
        </row>
        <row r="160">
          <cell r="A160">
            <v>88</v>
          </cell>
          <cell r="B160">
            <v>4</v>
          </cell>
          <cell r="C160" t="str">
            <v>88-4</v>
          </cell>
          <cell r="D160">
            <v>67</v>
          </cell>
          <cell r="E160">
            <v>4</v>
          </cell>
          <cell r="F160" t="str">
            <v>67-4</v>
          </cell>
          <cell r="G160">
            <v>162</v>
          </cell>
          <cell r="I160" t="str">
            <v>前橋市</v>
          </cell>
          <cell r="J160" t="str">
            <v>前橋市</v>
          </cell>
          <cell r="K160" t="str">
            <v>粕川町女渕</v>
          </cell>
          <cell r="L160" t="str">
            <v/>
          </cell>
          <cell r="M160" t="str">
            <v>９１４－１</v>
          </cell>
          <cell r="N160" t="str">
            <v>田</v>
          </cell>
          <cell r="O160" t="str">
            <v>水田</v>
          </cell>
          <cell r="P160">
            <v>1011</v>
          </cell>
          <cell r="Q160">
            <v>1011</v>
          </cell>
          <cell r="T160" t="str">
            <v>個人</v>
          </cell>
          <cell r="U160" t="str">
            <v>鈴木　利太郎</v>
          </cell>
          <cell r="V160" t="str">
            <v>371-0214</v>
          </cell>
          <cell r="W160" t="str">
            <v>前橋市粕川町女渕７８５</v>
          </cell>
          <cell r="X160" t="str">
            <v>027-285-4248</v>
          </cell>
          <cell r="Y160" t="str">
            <v/>
          </cell>
          <cell r="Z160">
            <v>44713</v>
          </cell>
          <cell r="AA160">
            <v>48365</v>
          </cell>
          <cell r="AB160">
            <v>10</v>
          </cell>
          <cell r="AC160" t="str">
            <v>一括方式</v>
          </cell>
          <cell r="AE160">
            <v>0</v>
          </cell>
          <cell r="AF160">
            <v>0</v>
          </cell>
          <cell r="AH160" t="str">
            <v/>
          </cell>
          <cell r="BB160" t="str">
            <v>2022</v>
          </cell>
          <cell r="BD160" t="str">
            <v>農地所有適格法人</v>
          </cell>
          <cell r="BE160" t="str">
            <v>農事組合法人　深津　代表理事　田島　悦夫</v>
          </cell>
          <cell r="BF160" t="str">
            <v>371-0215</v>
          </cell>
          <cell r="BG160" t="str">
            <v>前橋市粕川町深津１９７７－３</v>
          </cell>
          <cell r="BH160" t="str">
            <v>027-285-3086</v>
          </cell>
          <cell r="BI160" t="str">
            <v/>
          </cell>
          <cell r="BJ160">
            <v>44713</v>
          </cell>
          <cell r="BK160">
            <v>48365</v>
          </cell>
          <cell r="BL160">
            <v>10</v>
          </cell>
          <cell r="BM160" t="str">
            <v/>
          </cell>
          <cell r="BN160">
            <v>0</v>
          </cell>
          <cell r="BO160">
            <v>0</v>
          </cell>
          <cell r="BP160" t="str">
            <v/>
          </cell>
        </row>
        <row r="161">
          <cell r="A161">
            <v>88</v>
          </cell>
          <cell r="B161">
            <v>5</v>
          </cell>
          <cell r="C161" t="str">
            <v>88-5</v>
          </cell>
          <cell r="D161">
            <v>67</v>
          </cell>
          <cell r="E161">
            <v>5</v>
          </cell>
          <cell r="F161" t="str">
            <v>67-5</v>
          </cell>
          <cell r="G161">
            <v>163</v>
          </cell>
          <cell r="I161" t="str">
            <v>前橋市</v>
          </cell>
          <cell r="J161" t="str">
            <v>前橋市</v>
          </cell>
          <cell r="K161" t="str">
            <v>粕川町女渕</v>
          </cell>
          <cell r="L161" t="str">
            <v/>
          </cell>
          <cell r="M161" t="str">
            <v>９１５－１</v>
          </cell>
          <cell r="N161" t="str">
            <v>田</v>
          </cell>
          <cell r="O161" t="str">
            <v>水田</v>
          </cell>
          <cell r="P161">
            <v>1938</v>
          </cell>
          <cell r="Q161">
            <v>1938</v>
          </cell>
          <cell r="T161" t="str">
            <v>個人</v>
          </cell>
          <cell r="U161" t="str">
            <v>鈴木　利太郎</v>
          </cell>
          <cell r="V161" t="str">
            <v>371-0214</v>
          </cell>
          <cell r="W161" t="str">
            <v>前橋市粕川町女渕７８５</v>
          </cell>
          <cell r="X161" t="str">
            <v>027-285-4248</v>
          </cell>
          <cell r="Y161" t="str">
            <v/>
          </cell>
          <cell r="Z161">
            <v>44713</v>
          </cell>
          <cell r="AA161">
            <v>48365</v>
          </cell>
          <cell r="AB161">
            <v>10</v>
          </cell>
          <cell r="AC161" t="str">
            <v>一括方式</v>
          </cell>
          <cell r="AE161">
            <v>0</v>
          </cell>
          <cell r="AF161">
            <v>0</v>
          </cell>
          <cell r="AH161" t="str">
            <v/>
          </cell>
          <cell r="BB161" t="str">
            <v>2022</v>
          </cell>
          <cell r="BD161" t="str">
            <v>農地所有適格法人</v>
          </cell>
          <cell r="BE161" t="str">
            <v>農事組合法人　深津　代表理事　田島　悦夫</v>
          </cell>
          <cell r="BF161" t="str">
            <v>371-0215</v>
          </cell>
          <cell r="BG161" t="str">
            <v>前橋市粕川町深津１９７７－３</v>
          </cell>
          <cell r="BH161" t="str">
            <v>027-285-3086</v>
          </cell>
          <cell r="BI161" t="str">
            <v/>
          </cell>
          <cell r="BJ161">
            <v>44713</v>
          </cell>
          <cell r="BK161">
            <v>48365</v>
          </cell>
          <cell r="BL161">
            <v>10</v>
          </cell>
          <cell r="BM161" t="str">
            <v/>
          </cell>
          <cell r="BN161">
            <v>0</v>
          </cell>
          <cell r="BO161">
            <v>0</v>
          </cell>
          <cell r="BP161" t="str">
            <v/>
          </cell>
        </row>
        <row r="162">
          <cell r="A162">
            <v>89</v>
          </cell>
          <cell r="B162">
            <v>1</v>
          </cell>
          <cell r="C162" t="str">
            <v>89-1</v>
          </cell>
          <cell r="D162">
            <v>68</v>
          </cell>
          <cell r="E162">
            <v>1</v>
          </cell>
          <cell r="F162" t="str">
            <v>68-1</v>
          </cell>
          <cell r="G162">
            <v>168</v>
          </cell>
          <cell r="I162" t="str">
            <v>前橋市</v>
          </cell>
          <cell r="J162" t="str">
            <v>前橋市</v>
          </cell>
          <cell r="K162" t="str">
            <v>上青梨子町</v>
          </cell>
          <cell r="L162" t="str">
            <v/>
          </cell>
          <cell r="M162" t="str">
            <v>１８６</v>
          </cell>
          <cell r="N162" t="str">
            <v>畑</v>
          </cell>
          <cell r="O162" t="str">
            <v>普通畑</v>
          </cell>
          <cell r="P162">
            <v>3089</v>
          </cell>
          <cell r="Q162">
            <v>3089</v>
          </cell>
          <cell r="T162" t="str">
            <v>個人</v>
          </cell>
          <cell r="U162" t="str">
            <v>櫻井　睦明</v>
          </cell>
          <cell r="V162" t="str">
            <v>370-3573</v>
          </cell>
          <cell r="W162" t="str">
            <v>前橋市青梨子町４５－３</v>
          </cell>
          <cell r="X162" t="str">
            <v>027-289-9498</v>
          </cell>
          <cell r="Y162" t="str">
            <v/>
          </cell>
          <cell r="Z162">
            <v>44713</v>
          </cell>
          <cell r="AA162">
            <v>46538</v>
          </cell>
          <cell r="AB162">
            <v>5</v>
          </cell>
          <cell r="AC162" t="str">
            <v>一括方式</v>
          </cell>
          <cell r="AE162">
            <v>10000</v>
          </cell>
          <cell r="AF162">
            <v>30890</v>
          </cell>
          <cell r="AH162" t="str">
            <v/>
          </cell>
          <cell r="BB162" t="str">
            <v>2022</v>
          </cell>
          <cell r="BD162" t="str">
            <v>個人</v>
          </cell>
          <cell r="BE162" t="str">
            <v>中屋　智博</v>
          </cell>
          <cell r="BF162" t="str">
            <v>371-0221</v>
          </cell>
          <cell r="BG162" t="str">
            <v>前橋市樋越町２４５－２　ＭＯＲＩハイツ大胡　Ａ－１０３</v>
          </cell>
          <cell r="BH162" t="str">
            <v>000-000-0000</v>
          </cell>
          <cell r="BI162" t="str">
            <v>090-8342-0970</v>
          </cell>
          <cell r="BJ162">
            <v>44713</v>
          </cell>
          <cell r="BK162">
            <v>46538</v>
          </cell>
          <cell r="BL162">
            <v>5</v>
          </cell>
          <cell r="BM162" t="str">
            <v/>
          </cell>
          <cell r="BN162">
            <v>10000</v>
          </cell>
          <cell r="BO162">
            <v>30890</v>
          </cell>
          <cell r="BP162" t="str">
            <v/>
          </cell>
        </row>
        <row r="163">
          <cell r="A163">
            <v>89</v>
          </cell>
          <cell r="B163">
            <v>2</v>
          </cell>
          <cell r="C163" t="str">
            <v>89-2</v>
          </cell>
          <cell r="D163">
            <v>68</v>
          </cell>
          <cell r="E163">
            <v>2</v>
          </cell>
          <cell r="F163" t="str">
            <v>68-2</v>
          </cell>
          <cell r="G163">
            <v>165</v>
          </cell>
          <cell r="I163" t="str">
            <v>前橋市</v>
          </cell>
          <cell r="J163" t="str">
            <v>前橋市</v>
          </cell>
          <cell r="K163" t="str">
            <v>青梨子町</v>
          </cell>
          <cell r="L163" t="str">
            <v/>
          </cell>
          <cell r="M163" t="str">
            <v>２０</v>
          </cell>
          <cell r="N163" t="str">
            <v>畑</v>
          </cell>
          <cell r="O163" t="str">
            <v>普通畑</v>
          </cell>
          <cell r="P163">
            <v>3238</v>
          </cell>
          <cell r="Q163">
            <v>3238</v>
          </cell>
          <cell r="T163" t="str">
            <v>個人</v>
          </cell>
          <cell r="U163" t="str">
            <v>櫻井　睦明</v>
          </cell>
          <cell r="V163" t="str">
            <v>370-3573</v>
          </cell>
          <cell r="W163" t="str">
            <v>前橋市青梨子町４５－３</v>
          </cell>
          <cell r="X163" t="str">
            <v>027-289-9498</v>
          </cell>
          <cell r="Y163" t="str">
            <v/>
          </cell>
          <cell r="Z163">
            <v>44713</v>
          </cell>
          <cell r="AA163">
            <v>46538</v>
          </cell>
          <cell r="AB163">
            <v>5</v>
          </cell>
          <cell r="AC163" t="str">
            <v>一括方式</v>
          </cell>
          <cell r="AE163">
            <v>8000</v>
          </cell>
          <cell r="AF163">
            <v>25904</v>
          </cell>
          <cell r="AH163" t="str">
            <v/>
          </cell>
          <cell r="BB163" t="str">
            <v>2022</v>
          </cell>
          <cell r="BD163" t="str">
            <v>個人</v>
          </cell>
          <cell r="BE163" t="str">
            <v>中屋　智博</v>
          </cell>
          <cell r="BF163" t="str">
            <v>371-0221</v>
          </cell>
          <cell r="BG163" t="str">
            <v>前橋市樋越町２４５－２　ＭＯＲＩハイツ大胡　Ａ－１０３</v>
          </cell>
          <cell r="BH163" t="str">
            <v>000-000-0000</v>
          </cell>
          <cell r="BI163" t="str">
            <v>090-8342-0970</v>
          </cell>
          <cell r="BJ163">
            <v>44713</v>
          </cell>
          <cell r="BK163">
            <v>46538</v>
          </cell>
          <cell r="BL163">
            <v>5</v>
          </cell>
          <cell r="BM163" t="str">
            <v/>
          </cell>
          <cell r="BN163">
            <v>8000</v>
          </cell>
          <cell r="BO163">
            <v>25904</v>
          </cell>
          <cell r="BP163" t="str">
            <v/>
          </cell>
        </row>
        <row r="164">
          <cell r="A164">
            <v>89</v>
          </cell>
          <cell r="B164">
            <v>3</v>
          </cell>
          <cell r="C164" t="str">
            <v>89-3</v>
          </cell>
          <cell r="D164">
            <v>68</v>
          </cell>
          <cell r="E164">
            <v>3</v>
          </cell>
          <cell r="F164" t="str">
            <v>68-3</v>
          </cell>
          <cell r="G164">
            <v>166</v>
          </cell>
          <cell r="I164" t="str">
            <v>前橋市</v>
          </cell>
          <cell r="J164" t="str">
            <v>前橋市</v>
          </cell>
          <cell r="K164" t="str">
            <v>青梨子町</v>
          </cell>
          <cell r="L164" t="str">
            <v/>
          </cell>
          <cell r="M164" t="str">
            <v>５１－３</v>
          </cell>
          <cell r="N164" t="str">
            <v>畑</v>
          </cell>
          <cell r="O164" t="str">
            <v>普通畑</v>
          </cell>
          <cell r="P164">
            <v>395</v>
          </cell>
          <cell r="Q164">
            <v>395</v>
          </cell>
          <cell r="T164" t="str">
            <v>個人</v>
          </cell>
          <cell r="U164" t="str">
            <v>櫻井　睦明</v>
          </cell>
          <cell r="V164" t="str">
            <v>370-3573</v>
          </cell>
          <cell r="W164" t="str">
            <v>前橋市青梨子町４５－３</v>
          </cell>
          <cell r="X164" t="str">
            <v>027-289-9498</v>
          </cell>
          <cell r="Y164" t="str">
            <v/>
          </cell>
          <cell r="Z164">
            <v>44713</v>
          </cell>
          <cell r="AA164">
            <v>46538</v>
          </cell>
          <cell r="AB164">
            <v>5</v>
          </cell>
          <cell r="AC164" t="str">
            <v>一括方式</v>
          </cell>
          <cell r="AE164">
            <v>8000</v>
          </cell>
          <cell r="AF164">
            <v>3160</v>
          </cell>
          <cell r="AH164" t="str">
            <v/>
          </cell>
          <cell r="BB164" t="str">
            <v>2022</v>
          </cell>
          <cell r="BD164" t="str">
            <v>個人</v>
          </cell>
          <cell r="BE164" t="str">
            <v>中屋　智博</v>
          </cell>
          <cell r="BF164" t="str">
            <v>371-0221</v>
          </cell>
          <cell r="BG164" t="str">
            <v>前橋市樋越町２４５－２　ＭＯＲＩハイツ大胡　Ａ－１０３</v>
          </cell>
          <cell r="BH164" t="str">
            <v>000-000-0000</v>
          </cell>
          <cell r="BI164" t="str">
            <v>090-8342-0970</v>
          </cell>
          <cell r="BJ164">
            <v>44713</v>
          </cell>
          <cell r="BK164">
            <v>46538</v>
          </cell>
          <cell r="BL164">
            <v>5</v>
          </cell>
          <cell r="BM164" t="str">
            <v/>
          </cell>
          <cell r="BN164">
            <v>8000</v>
          </cell>
          <cell r="BO164">
            <v>3160</v>
          </cell>
          <cell r="BP164" t="str">
            <v/>
          </cell>
        </row>
        <row r="165">
          <cell r="A165">
            <v>89</v>
          </cell>
          <cell r="B165">
            <v>4</v>
          </cell>
          <cell r="C165" t="str">
            <v>89-4</v>
          </cell>
          <cell r="D165">
            <v>68</v>
          </cell>
          <cell r="E165">
            <v>4</v>
          </cell>
          <cell r="F165" t="str">
            <v>68-4</v>
          </cell>
          <cell r="G165">
            <v>167</v>
          </cell>
          <cell r="I165" t="str">
            <v>前橋市</v>
          </cell>
          <cell r="J165" t="str">
            <v>前橋市</v>
          </cell>
          <cell r="K165" t="str">
            <v>青梨子町</v>
          </cell>
          <cell r="L165" t="str">
            <v/>
          </cell>
          <cell r="M165" t="str">
            <v>５２</v>
          </cell>
          <cell r="N165" t="str">
            <v>畑</v>
          </cell>
          <cell r="O165" t="str">
            <v>普通畑</v>
          </cell>
          <cell r="P165">
            <v>1169</v>
          </cell>
          <cell r="Q165">
            <v>1169</v>
          </cell>
          <cell r="T165" t="str">
            <v>個人</v>
          </cell>
          <cell r="U165" t="str">
            <v>櫻井　睦明</v>
          </cell>
          <cell r="V165" t="str">
            <v>370-3573</v>
          </cell>
          <cell r="W165" t="str">
            <v>前橋市青梨子町４５－３</v>
          </cell>
          <cell r="X165" t="str">
            <v>027-289-9498</v>
          </cell>
          <cell r="Y165" t="str">
            <v/>
          </cell>
          <cell r="Z165">
            <v>44713</v>
          </cell>
          <cell r="AA165">
            <v>46538</v>
          </cell>
          <cell r="AB165">
            <v>5</v>
          </cell>
          <cell r="AC165" t="str">
            <v>一括方式</v>
          </cell>
          <cell r="AE165">
            <v>8000</v>
          </cell>
          <cell r="AF165">
            <v>9352</v>
          </cell>
          <cell r="AH165" t="str">
            <v/>
          </cell>
          <cell r="BB165" t="str">
            <v>2022</v>
          </cell>
          <cell r="BD165" t="str">
            <v>個人</v>
          </cell>
          <cell r="BE165" t="str">
            <v>中屋　智博</v>
          </cell>
          <cell r="BF165" t="str">
            <v>371-0221</v>
          </cell>
          <cell r="BG165" t="str">
            <v>前橋市樋越町２４５－２　ＭＯＲＩハイツ大胡　Ａ－１０３</v>
          </cell>
          <cell r="BH165" t="str">
            <v>000-000-0000</v>
          </cell>
          <cell r="BI165" t="str">
            <v>090-8342-0970</v>
          </cell>
          <cell r="BJ165">
            <v>44713</v>
          </cell>
          <cell r="BK165">
            <v>46538</v>
          </cell>
          <cell r="BL165">
            <v>5</v>
          </cell>
          <cell r="BM165" t="str">
            <v/>
          </cell>
          <cell r="BN165">
            <v>8000</v>
          </cell>
          <cell r="BO165">
            <v>9352</v>
          </cell>
          <cell r="BP165" t="str">
            <v/>
          </cell>
        </row>
        <row r="166">
          <cell r="A166">
            <v>89</v>
          </cell>
          <cell r="B166">
            <v>5</v>
          </cell>
          <cell r="C166" t="str">
            <v>89-5</v>
          </cell>
          <cell r="D166">
            <v>68</v>
          </cell>
          <cell r="E166">
            <v>5</v>
          </cell>
          <cell r="F166" t="str">
            <v>68-5</v>
          </cell>
          <cell r="G166">
            <v>164</v>
          </cell>
          <cell r="I166" t="str">
            <v>前橋市</v>
          </cell>
          <cell r="J166" t="str">
            <v>前橋市</v>
          </cell>
          <cell r="K166" t="str">
            <v>青梨子町</v>
          </cell>
          <cell r="L166" t="str">
            <v/>
          </cell>
          <cell r="M166" t="str">
            <v>７</v>
          </cell>
          <cell r="N166" t="str">
            <v>畑</v>
          </cell>
          <cell r="O166" t="str">
            <v>普通畑</v>
          </cell>
          <cell r="P166">
            <v>1458</v>
          </cell>
          <cell r="Q166">
            <v>1458</v>
          </cell>
          <cell r="T166" t="str">
            <v>個人</v>
          </cell>
          <cell r="U166" t="str">
            <v>櫻井　睦明</v>
          </cell>
          <cell r="V166" t="str">
            <v>370-3573</v>
          </cell>
          <cell r="W166" t="str">
            <v>前橋市青梨子町４５－３</v>
          </cell>
          <cell r="X166" t="str">
            <v>027-289-9498</v>
          </cell>
          <cell r="Y166" t="str">
            <v/>
          </cell>
          <cell r="Z166">
            <v>44713</v>
          </cell>
          <cell r="AA166">
            <v>46538</v>
          </cell>
          <cell r="AB166">
            <v>5</v>
          </cell>
          <cell r="AC166" t="str">
            <v>一括方式</v>
          </cell>
          <cell r="AE166">
            <v>8000</v>
          </cell>
          <cell r="AF166">
            <v>11664</v>
          </cell>
          <cell r="AH166" t="str">
            <v/>
          </cell>
          <cell r="BB166" t="str">
            <v>2022</v>
          </cell>
          <cell r="BD166" t="str">
            <v>個人</v>
          </cell>
          <cell r="BE166" t="str">
            <v>中屋　智博</v>
          </cell>
          <cell r="BF166" t="str">
            <v>371-0221</v>
          </cell>
          <cell r="BG166" t="str">
            <v>前橋市樋越町２４５－２　ＭＯＲＩハイツ大胡　Ａ－１０３</v>
          </cell>
          <cell r="BH166" t="str">
            <v>000-000-0000</v>
          </cell>
          <cell r="BI166" t="str">
            <v>090-8342-0970</v>
          </cell>
          <cell r="BJ166">
            <v>44713</v>
          </cell>
          <cell r="BK166">
            <v>46538</v>
          </cell>
          <cell r="BL166">
            <v>5</v>
          </cell>
          <cell r="BM166" t="str">
            <v/>
          </cell>
          <cell r="BN166">
            <v>8000</v>
          </cell>
          <cell r="BO166">
            <v>11664</v>
          </cell>
          <cell r="BP166" t="str">
            <v/>
          </cell>
        </row>
        <row r="167">
          <cell r="A167">
            <v>90</v>
          </cell>
          <cell r="B167">
            <v>1</v>
          </cell>
          <cell r="C167" t="str">
            <v>90-1</v>
          </cell>
          <cell r="D167">
            <v>69</v>
          </cell>
          <cell r="E167">
            <v>1</v>
          </cell>
          <cell r="F167" t="str">
            <v>69-1</v>
          </cell>
          <cell r="G167">
            <v>169</v>
          </cell>
          <cell r="I167" t="str">
            <v>前橋市</v>
          </cell>
          <cell r="J167" t="str">
            <v>前橋市</v>
          </cell>
          <cell r="K167" t="str">
            <v>小屋原町</v>
          </cell>
          <cell r="L167" t="str">
            <v/>
          </cell>
          <cell r="M167" t="str">
            <v>２９３－１</v>
          </cell>
          <cell r="N167" t="str">
            <v>田</v>
          </cell>
          <cell r="O167" t="str">
            <v>水田</v>
          </cell>
          <cell r="P167">
            <v>4895</v>
          </cell>
          <cell r="Q167">
            <v>4895</v>
          </cell>
          <cell r="T167" t="str">
            <v>個人</v>
          </cell>
          <cell r="U167" t="str">
            <v>齊藤　政治</v>
          </cell>
          <cell r="V167" t="str">
            <v>379-2121</v>
          </cell>
          <cell r="W167" t="str">
            <v>前橋市小屋原町２５０</v>
          </cell>
          <cell r="X167" t="str">
            <v>027-266-1430</v>
          </cell>
          <cell r="Y167" t="str">
            <v/>
          </cell>
          <cell r="Z167">
            <v>44713</v>
          </cell>
          <cell r="AA167">
            <v>46538</v>
          </cell>
          <cell r="AB167">
            <v>4</v>
          </cell>
          <cell r="AC167" t="str">
            <v>一括方式</v>
          </cell>
          <cell r="AE167">
            <v>5000</v>
          </cell>
          <cell r="AF167">
            <v>24475</v>
          </cell>
          <cell r="AH167" t="str">
            <v/>
          </cell>
          <cell r="BB167" t="str">
            <v>2022</v>
          </cell>
          <cell r="BD167" t="str">
            <v>農地所有適格法人</v>
          </cell>
          <cell r="BE167" t="str">
            <v>株式会社　杉山ファーム　代表取締役　須藤　和也</v>
          </cell>
          <cell r="BF167" t="str">
            <v>379-2115</v>
          </cell>
          <cell r="BG167" t="str">
            <v>前橋市笂井町１０２８－１</v>
          </cell>
          <cell r="BH167" t="str">
            <v>027-266-1117</v>
          </cell>
          <cell r="BI167" t="str">
            <v/>
          </cell>
          <cell r="BJ167">
            <v>44713</v>
          </cell>
          <cell r="BK167">
            <v>46538</v>
          </cell>
          <cell r="BL167">
            <v>4</v>
          </cell>
          <cell r="BM167" t="str">
            <v/>
          </cell>
          <cell r="BN167">
            <v>5000</v>
          </cell>
          <cell r="BO167">
            <v>24475</v>
          </cell>
          <cell r="BP167" t="str">
            <v/>
          </cell>
        </row>
        <row r="168">
          <cell r="A168">
            <v>91</v>
          </cell>
          <cell r="B168">
            <v>1</v>
          </cell>
          <cell r="C168" t="str">
            <v>91-1</v>
          </cell>
          <cell r="D168">
            <v>70</v>
          </cell>
          <cell r="E168">
            <v>1</v>
          </cell>
          <cell r="F168" t="str">
            <v>70-1</v>
          </cell>
          <cell r="G168">
            <v>170</v>
          </cell>
          <cell r="I168" t="str">
            <v>前橋市</v>
          </cell>
          <cell r="J168" t="str">
            <v>前橋市</v>
          </cell>
          <cell r="K168" t="str">
            <v>上細井町</v>
          </cell>
          <cell r="L168" t="str">
            <v/>
          </cell>
          <cell r="M168" t="str">
            <v>９－１</v>
          </cell>
          <cell r="N168" t="str">
            <v>畑</v>
          </cell>
          <cell r="O168" t="str">
            <v>普通畑</v>
          </cell>
          <cell r="P168">
            <v>4828</v>
          </cell>
          <cell r="Q168">
            <v>4828</v>
          </cell>
          <cell r="T168" t="str">
            <v>個人</v>
          </cell>
          <cell r="U168" t="str">
            <v>桒原　伸浩</v>
          </cell>
          <cell r="V168" t="str">
            <v>371-0104</v>
          </cell>
          <cell r="W168" t="str">
            <v>前橋市富士見町時沢５０３</v>
          </cell>
          <cell r="X168" t="str">
            <v>000-000-0000</v>
          </cell>
          <cell r="Y168" t="str">
            <v>080-1069-9569</v>
          </cell>
          <cell r="Z168">
            <v>44713</v>
          </cell>
          <cell r="AA168">
            <v>48365</v>
          </cell>
          <cell r="AB168">
            <v>10</v>
          </cell>
          <cell r="AC168" t="str">
            <v>一括方式</v>
          </cell>
          <cell r="AE168">
            <v>5600</v>
          </cell>
          <cell r="AF168">
            <v>27036</v>
          </cell>
          <cell r="AH168" t="str">
            <v/>
          </cell>
          <cell r="BB168" t="str">
            <v>2022</v>
          </cell>
          <cell r="BD168" t="str">
            <v/>
          </cell>
          <cell r="BE168" t="str">
            <v>農業法人合同会社　吉岡の里　代表社員　嶋﨑　剛志</v>
          </cell>
          <cell r="BF168" t="str">
            <v>370-3605</v>
          </cell>
          <cell r="BG168" t="str">
            <v>吉岡町北下５８－１　岩崎貸住宅　A</v>
          </cell>
          <cell r="BH168" t="str">
            <v>000-000-0000</v>
          </cell>
          <cell r="BI168" t="str">
            <v>070-4223-0118</v>
          </cell>
          <cell r="BJ168">
            <v>44713</v>
          </cell>
          <cell r="BK168">
            <v>48365</v>
          </cell>
          <cell r="BL168">
            <v>10</v>
          </cell>
          <cell r="BM168" t="str">
            <v/>
          </cell>
          <cell r="BN168">
            <v>5600</v>
          </cell>
          <cell r="BO168">
            <v>27036</v>
          </cell>
          <cell r="BP168" t="str">
            <v/>
          </cell>
        </row>
        <row r="169">
          <cell r="A169">
            <v>92</v>
          </cell>
          <cell r="B169">
            <v>1</v>
          </cell>
          <cell r="C169" t="str">
            <v>92-1</v>
          </cell>
          <cell r="D169">
            <v>70</v>
          </cell>
          <cell r="E169">
            <v>2</v>
          </cell>
          <cell r="F169" t="str">
            <v>70-2</v>
          </cell>
          <cell r="G169">
            <v>1</v>
          </cell>
          <cell r="I169" t="str">
            <v>前橋市</v>
          </cell>
          <cell r="J169" t="str">
            <v>前橋市</v>
          </cell>
          <cell r="K169" t="str">
            <v>青柳町</v>
          </cell>
          <cell r="L169" t="str">
            <v/>
          </cell>
          <cell r="M169" t="str">
            <v>２－３</v>
          </cell>
          <cell r="N169" t="str">
            <v>畑</v>
          </cell>
          <cell r="O169" t="str">
            <v>普通畑</v>
          </cell>
          <cell r="P169">
            <v>1111</v>
          </cell>
          <cell r="Q169">
            <v>1111</v>
          </cell>
          <cell r="T169" t="str">
            <v>個人</v>
          </cell>
          <cell r="U169" t="str">
            <v>髙山　登志男</v>
          </cell>
          <cell r="V169" t="str">
            <v>371-0116</v>
          </cell>
          <cell r="W169" t="str">
            <v>前橋市富士見町原之郷１４９８－１</v>
          </cell>
          <cell r="X169" t="str">
            <v>027-288-1774</v>
          </cell>
          <cell r="Y169" t="str">
            <v>080-1107-6256</v>
          </cell>
          <cell r="Z169">
            <v>44713</v>
          </cell>
          <cell r="AA169">
            <v>48365</v>
          </cell>
          <cell r="AB169">
            <v>10</v>
          </cell>
          <cell r="AC169" t="str">
            <v>一括方式</v>
          </cell>
          <cell r="AE169">
            <v>5600</v>
          </cell>
          <cell r="AF169">
            <v>6221</v>
          </cell>
          <cell r="AH169" t="str">
            <v/>
          </cell>
          <cell r="AR169" t="str">
            <v>所有権</v>
          </cell>
          <cell r="BB169" t="str">
            <v>2022</v>
          </cell>
          <cell r="BD169" t="str">
            <v/>
          </cell>
          <cell r="BE169" t="str">
            <v>農業法人合同会社　吉岡の里　代表社員　嶋﨑　剛志</v>
          </cell>
          <cell r="BF169" t="str">
            <v>370-3605</v>
          </cell>
          <cell r="BG169" t="str">
            <v>吉岡町北下５８－１　岩崎貸住宅　A</v>
          </cell>
          <cell r="BH169" t="str">
            <v>000-000-0000</v>
          </cell>
          <cell r="BI169" t="str">
            <v>070-4223-0118</v>
          </cell>
          <cell r="BJ169">
            <v>44713</v>
          </cell>
          <cell r="BK169">
            <v>48365</v>
          </cell>
          <cell r="BL169">
            <v>10</v>
          </cell>
          <cell r="BM169" t="str">
            <v/>
          </cell>
          <cell r="BN169">
            <v>5600</v>
          </cell>
          <cell r="BO169">
            <v>6221</v>
          </cell>
          <cell r="BP169" t="str">
            <v/>
          </cell>
        </row>
        <row r="170">
          <cell r="A170">
            <v>92</v>
          </cell>
          <cell r="B170">
            <v>2</v>
          </cell>
          <cell r="C170" t="str">
            <v>92-2</v>
          </cell>
          <cell r="D170">
            <v>70</v>
          </cell>
          <cell r="E170">
            <v>3</v>
          </cell>
          <cell r="F170" t="str">
            <v>70-3</v>
          </cell>
          <cell r="G170">
            <v>171</v>
          </cell>
          <cell r="I170" t="str">
            <v>前橋市</v>
          </cell>
          <cell r="J170" t="str">
            <v>前橋市</v>
          </cell>
          <cell r="K170" t="str">
            <v>青柳町</v>
          </cell>
          <cell r="L170" t="str">
            <v/>
          </cell>
          <cell r="M170" t="str">
            <v>９９９</v>
          </cell>
          <cell r="N170" t="str">
            <v>畑</v>
          </cell>
          <cell r="O170" t="str">
            <v>普通畑</v>
          </cell>
          <cell r="P170">
            <v>1111</v>
          </cell>
          <cell r="Q170">
            <v>1111</v>
          </cell>
          <cell r="T170" t="str">
            <v/>
          </cell>
          <cell r="U170" t="str">
            <v>髙山　登志男</v>
          </cell>
          <cell r="V170" t="str">
            <v>371-0116</v>
          </cell>
          <cell r="W170" t="str">
            <v>前橋市富士見町原之郷１４９８－１</v>
          </cell>
          <cell r="X170" t="str">
            <v>027-288-1774</v>
          </cell>
          <cell r="Y170" t="str">
            <v>080-1107-6256</v>
          </cell>
          <cell r="Z170">
            <v>44713</v>
          </cell>
          <cell r="AA170">
            <v>48365</v>
          </cell>
          <cell r="AB170">
            <v>10</v>
          </cell>
          <cell r="AC170" t="str">
            <v>一括方式</v>
          </cell>
          <cell r="AE170">
            <v>5600</v>
          </cell>
          <cell r="AF170">
            <v>6221</v>
          </cell>
          <cell r="AH170" t="str">
            <v/>
          </cell>
          <cell r="BB170" t="str">
            <v>2022</v>
          </cell>
          <cell r="BD170" t="str">
            <v/>
          </cell>
          <cell r="BE170" t="str">
            <v>農業法人合同会社　吉岡の里　代表社員　嶋﨑　剛志</v>
          </cell>
          <cell r="BF170" t="str">
            <v>370-3605</v>
          </cell>
          <cell r="BG170" t="str">
            <v>吉岡町北下５８－１　岩崎貸住宅　A</v>
          </cell>
          <cell r="BH170" t="str">
            <v>000-000-0000</v>
          </cell>
          <cell r="BI170" t="str">
            <v>070-4223-0118</v>
          </cell>
          <cell r="BJ170">
            <v>44713</v>
          </cell>
          <cell r="BK170">
            <v>48365</v>
          </cell>
          <cell r="BL170">
            <v>10</v>
          </cell>
          <cell r="BM170" t="str">
            <v/>
          </cell>
          <cell r="BN170">
            <v>5600</v>
          </cell>
          <cell r="BO170">
            <v>6221</v>
          </cell>
        </row>
        <row r="171">
          <cell r="A171">
            <v>93</v>
          </cell>
          <cell r="B171">
            <v>1</v>
          </cell>
          <cell r="C171" t="str">
            <v>93-1</v>
          </cell>
          <cell r="D171">
            <v>71</v>
          </cell>
          <cell r="E171">
            <v>1</v>
          </cell>
          <cell r="F171" t="str">
            <v>71-1</v>
          </cell>
          <cell r="G171">
            <v>2</v>
          </cell>
          <cell r="I171" t="str">
            <v>前橋市</v>
          </cell>
          <cell r="J171" t="str">
            <v>前橋市</v>
          </cell>
          <cell r="K171" t="str">
            <v>青柳町</v>
          </cell>
          <cell r="L171" t="str">
            <v/>
          </cell>
          <cell r="M171" t="str">
            <v>２－２０</v>
          </cell>
          <cell r="N171" t="str">
            <v>畑</v>
          </cell>
          <cell r="O171" t="str">
            <v>普通畑</v>
          </cell>
          <cell r="P171">
            <v>3672</v>
          </cell>
          <cell r="Q171">
            <v>3672</v>
          </cell>
          <cell r="T171" t="str">
            <v>個人</v>
          </cell>
          <cell r="U171" t="str">
            <v>髙山　美幸</v>
          </cell>
          <cell r="V171" t="str">
            <v>371-0116</v>
          </cell>
          <cell r="W171" t="str">
            <v>前橋市富士見町原之郷１７３９－１</v>
          </cell>
          <cell r="X171" t="str">
            <v>000-000-0000</v>
          </cell>
          <cell r="Y171" t="str">
            <v>090-9003-1102</v>
          </cell>
          <cell r="Z171">
            <v>44713</v>
          </cell>
          <cell r="AA171">
            <v>48365</v>
          </cell>
          <cell r="AB171">
            <v>10</v>
          </cell>
          <cell r="AC171" t="str">
            <v>一括方式</v>
          </cell>
          <cell r="AE171">
            <v>5600</v>
          </cell>
          <cell r="AF171">
            <v>20563</v>
          </cell>
          <cell r="AH171" t="str">
            <v/>
          </cell>
          <cell r="BB171" t="str">
            <v>2022</v>
          </cell>
          <cell r="BD171" t="str">
            <v>農地所有適格法人</v>
          </cell>
          <cell r="BE171" t="str">
            <v>有限会社　はなぶさ有機農園　取締役　林　伴子</v>
          </cell>
          <cell r="BF171" t="str">
            <v>371-0103</v>
          </cell>
          <cell r="BG171" t="str">
            <v>前橋市富士見町小暮１５２７－９</v>
          </cell>
          <cell r="BH171" t="str">
            <v>027-288-8888</v>
          </cell>
          <cell r="BI171" t="str">
            <v/>
          </cell>
          <cell r="BJ171">
            <v>44713</v>
          </cell>
          <cell r="BK171">
            <v>48365</v>
          </cell>
          <cell r="BL171">
            <v>10</v>
          </cell>
          <cell r="BM171" t="str">
            <v/>
          </cell>
          <cell r="BN171">
            <v>5600</v>
          </cell>
          <cell r="BO171">
            <v>20563</v>
          </cell>
          <cell r="BP171" t="str">
            <v/>
          </cell>
        </row>
        <row r="172">
          <cell r="A172">
            <v>94</v>
          </cell>
          <cell r="B172">
            <v>1</v>
          </cell>
          <cell r="C172" t="str">
            <v>94-1</v>
          </cell>
          <cell r="D172">
            <v>72</v>
          </cell>
          <cell r="E172">
            <v>1</v>
          </cell>
          <cell r="F172" t="str">
            <v>72-1</v>
          </cell>
          <cell r="G172">
            <v>3</v>
          </cell>
          <cell r="I172" t="str">
            <v>前橋市</v>
          </cell>
          <cell r="J172" t="str">
            <v>前橋市</v>
          </cell>
          <cell r="K172" t="str">
            <v>上細井町</v>
          </cell>
          <cell r="L172" t="str">
            <v/>
          </cell>
          <cell r="M172" t="str">
            <v>９－２</v>
          </cell>
          <cell r="N172" t="str">
            <v>畑</v>
          </cell>
          <cell r="O172" t="str">
            <v>普通畑</v>
          </cell>
          <cell r="P172">
            <v>2950</v>
          </cell>
          <cell r="Q172">
            <v>2950</v>
          </cell>
          <cell r="T172" t="str">
            <v>個人</v>
          </cell>
          <cell r="U172" t="str">
            <v>髙山　茂雄</v>
          </cell>
          <cell r="V172" t="str">
            <v>371-0116</v>
          </cell>
          <cell r="W172" t="str">
            <v>前橋市富士見町原之郷１１４０－１</v>
          </cell>
          <cell r="X172" t="str">
            <v>027-288-4650</v>
          </cell>
          <cell r="Y172" t="str">
            <v>080-7853-4678</v>
          </cell>
          <cell r="Z172">
            <v>44713</v>
          </cell>
          <cell r="AA172">
            <v>48365</v>
          </cell>
          <cell r="AB172">
            <v>10</v>
          </cell>
          <cell r="AC172" t="str">
            <v>一括方式</v>
          </cell>
          <cell r="AE172">
            <v>5600</v>
          </cell>
          <cell r="AF172">
            <v>16520</v>
          </cell>
          <cell r="AH172" t="str">
            <v/>
          </cell>
          <cell r="BB172" t="str">
            <v>2022</v>
          </cell>
          <cell r="BD172" t="str">
            <v/>
          </cell>
          <cell r="BE172" t="str">
            <v>農業法人合同会社　吉岡の里　代表社員　嶋﨑　剛志</v>
          </cell>
          <cell r="BF172" t="str">
            <v>370-3605</v>
          </cell>
          <cell r="BG172" t="str">
            <v>吉岡町北下５８－１　岩崎貸住宅　A</v>
          </cell>
          <cell r="BH172" t="str">
            <v>000-000-0000</v>
          </cell>
          <cell r="BI172" t="str">
            <v>070-4223-0118</v>
          </cell>
          <cell r="BJ172">
            <v>44713</v>
          </cell>
          <cell r="BK172">
            <v>48365</v>
          </cell>
          <cell r="BL172">
            <v>10</v>
          </cell>
          <cell r="BM172" t="str">
            <v/>
          </cell>
          <cell r="BN172">
            <v>5600</v>
          </cell>
          <cell r="BO172">
            <v>16520</v>
          </cell>
          <cell r="BP172" t="str">
            <v/>
          </cell>
        </row>
        <row r="173">
          <cell r="A173" t="str">
            <v/>
          </cell>
          <cell r="B173" t="str">
            <v/>
          </cell>
          <cell r="C173" t="str">
            <v/>
          </cell>
          <cell r="D173" t="str">
            <v/>
          </cell>
          <cell r="E173" t="str">
            <v/>
          </cell>
          <cell r="F173" t="str">
            <v/>
          </cell>
        </row>
        <row r="174">
          <cell r="A174" t="str">
            <v/>
          </cell>
          <cell r="B174" t="str">
            <v/>
          </cell>
          <cell r="C174" t="str">
            <v/>
          </cell>
          <cell r="D174" t="str">
            <v/>
          </cell>
          <cell r="E174" t="str">
            <v/>
          </cell>
          <cell r="F174" t="str">
            <v/>
          </cell>
        </row>
        <row r="175">
          <cell r="A175" t="str">
            <v/>
          </cell>
          <cell r="B175" t="str">
            <v/>
          </cell>
          <cell r="C175" t="str">
            <v/>
          </cell>
          <cell r="D175" t="str">
            <v/>
          </cell>
          <cell r="E175" t="str">
            <v/>
          </cell>
          <cell r="F175" t="str">
            <v/>
          </cell>
        </row>
        <row r="176">
          <cell r="A176" t="str">
            <v/>
          </cell>
          <cell r="B176" t="str">
            <v/>
          </cell>
          <cell r="C176" t="str">
            <v/>
          </cell>
          <cell r="D176" t="str">
            <v/>
          </cell>
          <cell r="E176" t="str">
            <v/>
          </cell>
          <cell r="F176" t="str">
            <v/>
          </cell>
        </row>
        <row r="177">
          <cell r="A177" t="str">
            <v/>
          </cell>
          <cell r="B177" t="str">
            <v/>
          </cell>
          <cell r="C177" t="str">
            <v/>
          </cell>
          <cell r="D177" t="str">
            <v/>
          </cell>
          <cell r="E177" t="str">
            <v/>
          </cell>
          <cell r="F177" t="str">
            <v/>
          </cell>
        </row>
        <row r="178">
          <cell r="A178" t="str">
            <v/>
          </cell>
          <cell r="B178" t="str">
            <v/>
          </cell>
          <cell r="C178" t="str">
            <v/>
          </cell>
          <cell r="D178" t="str">
            <v/>
          </cell>
          <cell r="E178" t="str">
            <v/>
          </cell>
          <cell r="F178" t="str">
            <v/>
          </cell>
        </row>
        <row r="179">
          <cell r="A179" t="str">
            <v/>
          </cell>
          <cell r="B179" t="str">
            <v/>
          </cell>
          <cell r="C179" t="str">
            <v/>
          </cell>
          <cell r="D179" t="str">
            <v/>
          </cell>
          <cell r="E179" t="str">
            <v/>
          </cell>
          <cell r="F179" t="str">
            <v/>
          </cell>
        </row>
        <row r="180">
          <cell r="A180" t="str">
            <v/>
          </cell>
          <cell r="B180" t="str">
            <v/>
          </cell>
          <cell r="C180" t="str">
            <v/>
          </cell>
          <cell r="D180" t="str">
            <v/>
          </cell>
          <cell r="E180" t="str">
            <v/>
          </cell>
          <cell r="F180" t="str">
            <v/>
          </cell>
        </row>
        <row r="181">
          <cell r="A181" t="str">
            <v/>
          </cell>
          <cell r="B181" t="str">
            <v/>
          </cell>
          <cell r="C181" t="str">
            <v/>
          </cell>
          <cell r="D181" t="str">
            <v/>
          </cell>
          <cell r="E181" t="str">
            <v/>
          </cell>
          <cell r="F181" t="str">
            <v/>
          </cell>
        </row>
        <row r="182">
          <cell r="A182" t="str">
            <v/>
          </cell>
          <cell r="B182" t="str">
            <v/>
          </cell>
          <cell r="C182" t="str">
            <v/>
          </cell>
          <cell r="D182" t="str">
            <v/>
          </cell>
          <cell r="E182" t="str">
            <v/>
          </cell>
          <cell r="F182" t="str">
            <v/>
          </cell>
        </row>
        <row r="183">
          <cell r="A183" t="str">
            <v/>
          </cell>
          <cell r="B183" t="str">
            <v/>
          </cell>
          <cell r="C183" t="str">
            <v/>
          </cell>
          <cell r="D183" t="str">
            <v/>
          </cell>
          <cell r="E183" t="str">
            <v/>
          </cell>
          <cell r="F183" t="str">
            <v/>
          </cell>
        </row>
        <row r="184">
          <cell r="A184" t="str">
            <v/>
          </cell>
          <cell r="B184" t="str">
            <v/>
          </cell>
          <cell r="C184" t="str">
            <v/>
          </cell>
          <cell r="D184" t="str">
            <v/>
          </cell>
          <cell r="E184" t="str">
            <v/>
          </cell>
          <cell r="F184" t="str">
            <v/>
          </cell>
        </row>
        <row r="185">
          <cell r="A185" t="str">
            <v/>
          </cell>
          <cell r="B185" t="str">
            <v/>
          </cell>
          <cell r="C185" t="str">
            <v/>
          </cell>
          <cell r="D185" t="str">
            <v/>
          </cell>
          <cell r="E185" t="str">
            <v/>
          </cell>
          <cell r="F185" t="str">
            <v/>
          </cell>
        </row>
        <row r="186">
          <cell r="A186" t="str">
            <v/>
          </cell>
          <cell r="B186" t="str">
            <v/>
          </cell>
          <cell r="C186" t="str">
            <v/>
          </cell>
          <cell r="D186" t="str">
            <v/>
          </cell>
          <cell r="E186" t="str">
            <v/>
          </cell>
          <cell r="F186" t="str">
            <v/>
          </cell>
        </row>
        <row r="187">
          <cell r="A187" t="str">
            <v/>
          </cell>
          <cell r="B187" t="str">
            <v/>
          </cell>
          <cell r="C187" t="str">
            <v/>
          </cell>
          <cell r="D187" t="str">
            <v/>
          </cell>
          <cell r="E187" t="str">
            <v/>
          </cell>
          <cell r="F187" t="str">
            <v/>
          </cell>
        </row>
        <row r="188">
          <cell r="A188" t="str">
            <v/>
          </cell>
          <cell r="B188" t="str">
            <v/>
          </cell>
          <cell r="C188" t="str">
            <v/>
          </cell>
          <cell r="D188" t="str">
            <v/>
          </cell>
          <cell r="E188" t="str">
            <v/>
          </cell>
          <cell r="F188" t="str">
            <v/>
          </cell>
        </row>
        <row r="189">
          <cell r="A189" t="str">
            <v/>
          </cell>
          <cell r="B189" t="str">
            <v/>
          </cell>
          <cell r="C189" t="str">
            <v/>
          </cell>
          <cell r="D189" t="str">
            <v/>
          </cell>
          <cell r="E189" t="str">
            <v/>
          </cell>
          <cell r="F189" t="str">
            <v/>
          </cell>
        </row>
        <row r="190">
          <cell r="A190" t="str">
            <v/>
          </cell>
          <cell r="B190" t="str">
            <v/>
          </cell>
          <cell r="C190" t="str">
            <v/>
          </cell>
          <cell r="D190" t="str">
            <v/>
          </cell>
          <cell r="E190" t="str">
            <v/>
          </cell>
          <cell r="F190" t="str">
            <v/>
          </cell>
        </row>
        <row r="191">
          <cell r="A191" t="str">
            <v/>
          </cell>
          <cell r="B191" t="str">
            <v/>
          </cell>
          <cell r="C191" t="str">
            <v/>
          </cell>
          <cell r="D191" t="str">
            <v/>
          </cell>
          <cell r="E191" t="str">
            <v/>
          </cell>
          <cell r="F191" t="str">
            <v/>
          </cell>
        </row>
        <row r="192">
          <cell r="A192" t="str">
            <v/>
          </cell>
          <cell r="B192" t="str">
            <v/>
          </cell>
          <cell r="C192" t="str">
            <v/>
          </cell>
          <cell r="D192" t="str">
            <v/>
          </cell>
          <cell r="E192" t="str">
            <v/>
          </cell>
          <cell r="F192" t="str">
            <v/>
          </cell>
        </row>
        <row r="193">
          <cell r="A193" t="str">
            <v/>
          </cell>
          <cell r="B193" t="str">
            <v/>
          </cell>
          <cell r="C193" t="str">
            <v/>
          </cell>
          <cell r="D193" t="str">
            <v/>
          </cell>
          <cell r="E193" t="str">
            <v/>
          </cell>
          <cell r="F193" t="str">
            <v/>
          </cell>
        </row>
        <row r="194">
          <cell r="A194" t="str">
            <v/>
          </cell>
          <cell r="B194" t="str">
            <v/>
          </cell>
          <cell r="C194" t="str">
            <v/>
          </cell>
          <cell r="D194" t="str">
            <v/>
          </cell>
          <cell r="E194" t="str">
            <v/>
          </cell>
          <cell r="F194" t="str">
            <v/>
          </cell>
        </row>
        <row r="195">
          <cell r="A195" t="str">
            <v/>
          </cell>
          <cell r="B195" t="str">
            <v/>
          </cell>
          <cell r="C195" t="str">
            <v/>
          </cell>
          <cell r="D195" t="str">
            <v/>
          </cell>
          <cell r="E195" t="str">
            <v/>
          </cell>
          <cell r="F195" t="str">
            <v/>
          </cell>
        </row>
        <row r="196">
          <cell r="A196" t="str">
            <v/>
          </cell>
          <cell r="B196" t="str">
            <v/>
          </cell>
          <cell r="C196" t="str">
            <v/>
          </cell>
          <cell r="D196" t="str">
            <v/>
          </cell>
          <cell r="E196" t="str">
            <v/>
          </cell>
          <cell r="F196" t="str">
            <v/>
          </cell>
        </row>
        <row r="197">
          <cell r="A197" t="str">
            <v/>
          </cell>
          <cell r="B197" t="str">
            <v/>
          </cell>
          <cell r="C197" t="str">
            <v/>
          </cell>
          <cell r="D197" t="str">
            <v/>
          </cell>
          <cell r="E197" t="str">
            <v/>
          </cell>
          <cell r="F197" t="str">
            <v/>
          </cell>
        </row>
        <row r="198">
          <cell r="A198" t="str">
            <v/>
          </cell>
          <cell r="B198" t="str">
            <v/>
          </cell>
          <cell r="C198" t="str">
            <v/>
          </cell>
          <cell r="D198" t="str">
            <v/>
          </cell>
          <cell r="E198" t="str">
            <v/>
          </cell>
          <cell r="F198" t="str">
            <v/>
          </cell>
        </row>
        <row r="199">
          <cell r="A199" t="str">
            <v/>
          </cell>
          <cell r="B199" t="str">
            <v/>
          </cell>
          <cell r="C199" t="str">
            <v/>
          </cell>
          <cell r="D199" t="str">
            <v/>
          </cell>
          <cell r="E199" t="str">
            <v/>
          </cell>
          <cell r="F199" t="str">
            <v/>
          </cell>
        </row>
        <row r="200">
          <cell r="A200" t="str">
            <v/>
          </cell>
          <cell r="B200" t="str">
            <v/>
          </cell>
          <cell r="C200" t="str">
            <v/>
          </cell>
          <cell r="D200" t="str">
            <v/>
          </cell>
          <cell r="E200" t="str">
            <v/>
          </cell>
          <cell r="F200" t="str">
            <v/>
          </cell>
        </row>
        <row r="201">
          <cell r="A201" t="str">
            <v/>
          </cell>
          <cell r="B201" t="str">
            <v/>
          </cell>
          <cell r="C201" t="str">
            <v/>
          </cell>
          <cell r="D201" t="str">
            <v/>
          </cell>
          <cell r="E201" t="str">
            <v/>
          </cell>
          <cell r="F201" t="str">
            <v/>
          </cell>
        </row>
        <row r="202">
          <cell r="A202" t="str">
            <v/>
          </cell>
          <cell r="B202" t="str">
            <v/>
          </cell>
          <cell r="C202" t="str">
            <v/>
          </cell>
          <cell r="D202" t="str">
            <v/>
          </cell>
          <cell r="E202" t="str">
            <v/>
          </cell>
          <cell r="F202" t="str">
            <v/>
          </cell>
        </row>
        <row r="203">
          <cell r="A203" t="str">
            <v/>
          </cell>
          <cell r="B203" t="str">
            <v/>
          </cell>
          <cell r="C203" t="str">
            <v/>
          </cell>
          <cell r="D203" t="str">
            <v/>
          </cell>
          <cell r="E203" t="str">
            <v/>
          </cell>
          <cell r="F203" t="str">
            <v/>
          </cell>
        </row>
        <row r="204">
          <cell r="A204" t="str">
            <v/>
          </cell>
          <cell r="B204" t="str">
            <v/>
          </cell>
          <cell r="C204" t="str">
            <v/>
          </cell>
          <cell r="D204" t="str">
            <v/>
          </cell>
          <cell r="E204" t="str">
            <v/>
          </cell>
          <cell r="F204" t="str">
            <v/>
          </cell>
        </row>
        <row r="205">
          <cell r="A205" t="str">
            <v/>
          </cell>
          <cell r="B205" t="str">
            <v/>
          </cell>
          <cell r="C205" t="str">
            <v/>
          </cell>
          <cell r="D205" t="str">
            <v/>
          </cell>
          <cell r="E205" t="str">
            <v/>
          </cell>
          <cell r="F205" t="str">
            <v/>
          </cell>
        </row>
        <row r="206">
          <cell r="A206" t="str">
            <v/>
          </cell>
          <cell r="B206" t="str">
            <v/>
          </cell>
          <cell r="C206" t="str">
            <v/>
          </cell>
          <cell r="D206" t="str">
            <v/>
          </cell>
          <cell r="E206" t="str">
            <v/>
          </cell>
          <cell r="F206" t="str">
            <v/>
          </cell>
        </row>
        <row r="207">
          <cell r="A207" t="str">
            <v/>
          </cell>
          <cell r="B207" t="str">
            <v/>
          </cell>
          <cell r="C207" t="str">
            <v/>
          </cell>
          <cell r="D207" t="str">
            <v/>
          </cell>
          <cell r="E207" t="str">
            <v/>
          </cell>
          <cell r="F207" t="str">
            <v/>
          </cell>
        </row>
        <row r="208">
          <cell r="A208" t="str">
            <v/>
          </cell>
          <cell r="B208" t="str">
            <v/>
          </cell>
          <cell r="C208" t="str">
            <v/>
          </cell>
          <cell r="D208" t="str">
            <v/>
          </cell>
          <cell r="E208" t="str">
            <v/>
          </cell>
          <cell r="F208" t="str">
            <v/>
          </cell>
        </row>
        <row r="209">
          <cell r="A209" t="str">
            <v/>
          </cell>
          <cell r="B209" t="str">
            <v/>
          </cell>
          <cell r="C209" t="str">
            <v/>
          </cell>
          <cell r="D209" t="str">
            <v/>
          </cell>
          <cell r="E209" t="str">
            <v/>
          </cell>
          <cell r="F209" t="str">
            <v/>
          </cell>
        </row>
        <row r="210">
          <cell r="A210" t="str">
            <v/>
          </cell>
          <cell r="B210" t="str">
            <v/>
          </cell>
          <cell r="C210" t="str">
            <v/>
          </cell>
          <cell r="D210" t="str">
            <v/>
          </cell>
          <cell r="E210" t="str">
            <v/>
          </cell>
          <cell r="F210" t="str">
            <v/>
          </cell>
        </row>
        <row r="211">
          <cell r="A211" t="str">
            <v/>
          </cell>
          <cell r="B211" t="str">
            <v/>
          </cell>
          <cell r="C211" t="str">
            <v/>
          </cell>
          <cell r="D211" t="str">
            <v/>
          </cell>
          <cell r="E211" t="str">
            <v/>
          </cell>
          <cell r="F211" t="str">
            <v/>
          </cell>
        </row>
        <row r="212">
          <cell r="A212" t="str">
            <v/>
          </cell>
          <cell r="B212" t="str">
            <v/>
          </cell>
          <cell r="C212" t="str">
            <v/>
          </cell>
          <cell r="D212" t="str">
            <v/>
          </cell>
          <cell r="E212" t="str">
            <v/>
          </cell>
          <cell r="F212" t="str">
            <v/>
          </cell>
        </row>
        <row r="213">
          <cell r="A213" t="str">
            <v/>
          </cell>
          <cell r="B213" t="str">
            <v/>
          </cell>
          <cell r="C213" t="str">
            <v/>
          </cell>
          <cell r="D213" t="str">
            <v/>
          </cell>
          <cell r="E213" t="str">
            <v/>
          </cell>
          <cell r="F213" t="str">
            <v/>
          </cell>
        </row>
        <row r="214">
          <cell r="A214" t="str">
            <v/>
          </cell>
          <cell r="B214" t="str">
            <v/>
          </cell>
          <cell r="C214" t="str">
            <v/>
          </cell>
          <cell r="D214" t="str">
            <v/>
          </cell>
          <cell r="E214" t="str">
            <v/>
          </cell>
          <cell r="F214" t="str">
            <v/>
          </cell>
        </row>
        <row r="215">
          <cell r="A215" t="str">
            <v/>
          </cell>
          <cell r="B215" t="str">
            <v/>
          </cell>
          <cell r="C215" t="str">
            <v/>
          </cell>
          <cell r="D215" t="str">
            <v/>
          </cell>
          <cell r="E215" t="str">
            <v/>
          </cell>
          <cell r="F215" t="str">
            <v/>
          </cell>
        </row>
        <row r="216">
          <cell r="A216" t="str">
            <v/>
          </cell>
          <cell r="B216" t="str">
            <v/>
          </cell>
          <cell r="C216" t="str">
            <v/>
          </cell>
          <cell r="D216" t="str">
            <v/>
          </cell>
          <cell r="E216" t="str">
            <v/>
          </cell>
          <cell r="F216" t="str">
            <v/>
          </cell>
        </row>
        <row r="217">
          <cell r="A217" t="str">
            <v/>
          </cell>
          <cell r="B217" t="str">
            <v/>
          </cell>
          <cell r="C217" t="str">
            <v/>
          </cell>
          <cell r="D217" t="str">
            <v/>
          </cell>
          <cell r="E217" t="str">
            <v/>
          </cell>
          <cell r="F217" t="str">
            <v/>
          </cell>
        </row>
        <row r="218">
          <cell r="A218" t="str">
            <v/>
          </cell>
          <cell r="B218" t="str">
            <v/>
          </cell>
          <cell r="C218" t="str">
            <v/>
          </cell>
          <cell r="D218" t="str">
            <v/>
          </cell>
          <cell r="E218" t="str">
            <v/>
          </cell>
          <cell r="F218" t="str">
            <v/>
          </cell>
        </row>
        <row r="219">
          <cell r="A219" t="str">
            <v/>
          </cell>
          <cell r="B219" t="str">
            <v/>
          </cell>
          <cell r="C219" t="str">
            <v/>
          </cell>
          <cell r="D219" t="str">
            <v/>
          </cell>
          <cell r="E219" t="str">
            <v/>
          </cell>
          <cell r="F219" t="str">
            <v/>
          </cell>
        </row>
        <row r="220">
          <cell r="A220" t="str">
            <v/>
          </cell>
          <cell r="B220" t="str">
            <v/>
          </cell>
          <cell r="C220" t="str">
            <v/>
          </cell>
          <cell r="D220" t="str">
            <v/>
          </cell>
          <cell r="E220" t="str">
            <v/>
          </cell>
          <cell r="F220" t="str">
            <v/>
          </cell>
        </row>
        <row r="221">
          <cell r="A221" t="str">
            <v/>
          </cell>
          <cell r="B221" t="str">
            <v/>
          </cell>
          <cell r="C221" t="str">
            <v/>
          </cell>
          <cell r="D221" t="str">
            <v/>
          </cell>
          <cell r="E221" t="str">
            <v/>
          </cell>
          <cell r="F221" t="str">
            <v/>
          </cell>
        </row>
        <row r="222">
          <cell r="A222" t="str">
            <v/>
          </cell>
          <cell r="B222" t="str">
            <v/>
          </cell>
          <cell r="C222" t="str">
            <v/>
          </cell>
          <cell r="D222" t="str">
            <v/>
          </cell>
          <cell r="E222" t="str">
            <v/>
          </cell>
          <cell r="F222" t="str">
            <v/>
          </cell>
        </row>
        <row r="223">
          <cell r="A223" t="str">
            <v/>
          </cell>
          <cell r="B223" t="str">
            <v/>
          </cell>
          <cell r="C223" t="str">
            <v/>
          </cell>
          <cell r="D223" t="str">
            <v/>
          </cell>
          <cell r="E223" t="str">
            <v/>
          </cell>
          <cell r="F223" t="str">
            <v/>
          </cell>
        </row>
        <row r="224">
          <cell r="A224" t="str">
            <v/>
          </cell>
          <cell r="B224" t="str">
            <v/>
          </cell>
          <cell r="C224" t="str">
            <v/>
          </cell>
          <cell r="D224" t="str">
            <v/>
          </cell>
          <cell r="E224" t="str">
            <v/>
          </cell>
          <cell r="F224" t="str">
            <v/>
          </cell>
        </row>
        <row r="225">
          <cell r="A225" t="str">
            <v/>
          </cell>
          <cell r="B225" t="str">
            <v/>
          </cell>
          <cell r="C225" t="str">
            <v/>
          </cell>
          <cell r="D225" t="str">
            <v/>
          </cell>
          <cell r="E225" t="str">
            <v/>
          </cell>
          <cell r="F225" t="str">
            <v/>
          </cell>
        </row>
        <row r="226">
          <cell r="A226" t="str">
            <v/>
          </cell>
          <cell r="B226" t="str">
            <v/>
          </cell>
          <cell r="C226" t="str">
            <v/>
          </cell>
          <cell r="D226" t="str">
            <v/>
          </cell>
          <cell r="E226" t="str">
            <v/>
          </cell>
          <cell r="F226" t="str">
            <v/>
          </cell>
        </row>
        <row r="227">
          <cell r="A227" t="str">
            <v/>
          </cell>
          <cell r="B227" t="str">
            <v/>
          </cell>
          <cell r="C227" t="str">
            <v/>
          </cell>
          <cell r="D227" t="str">
            <v/>
          </cell>
          <cell r="E227" t="str">
            <v/>
          </cell>
          <cell r="F227" t="str">
            <v/>
          </cell>
        </row>
        <row r="228">
          <cell r="A228" t="str">
            <v/>
          </cell>
          <cell r="B228" t="str">
            <v/>
          </cell>
          <cell r="C228" t="str">
            <v/>
          </cell>
          <cell r="D228" t="str">
            <v/>
          </cell>
          <cell r="E228" t="str">
            <v/>
          </cell>
          <cell r="F228" t="str">
            <v/>
          </cell>
        </row>
        <row r="229">
          <cell r="A229" t="str">
            <v/>
          </cell>
          <cell r="B229" t="str">
            <v/>
          </cell>
          <cell r="C229" t="str">
            <v/>
          </cell>
          <cell r="D229" t="str">
            <v/>
          </cell>
          <cell r="E229" t="str">
            <v/>
          </cell>
          <cell r="F229" t="str">
            <v/>
          </cell>
        </row>
        <row r="230">
          <cell r="A230" t="str">
            <v/>
          </cell>
          <cell r="B230" t="str">
            <v/>
          </cell>
          <cell r="C230" t="str">
            <v/>
          </cell>
          <cell r="D230" t="str">
            <v/>
          </cell>
          <cell r="E230" t="str">
            <v/>
          </cell>
          <cell r="F230" t="str">
            <v/>
          </cell>
        </row>
        <row r="231">
          <cell r="A231" t="str">
            <v/>
          </cell>
          <cell r="B231" t="str">
            <v/>
          </cell>
          <cell r="C231" t="str">
            <v/>
          </cell>
          <cell r="D231" t="str">
            <v/>
          </cell>
          <cell r="E231" t="str">
            <v/>
          </cell>
          <cell r="F231" t="str">
            <v/>
          </cell>
        </row>
        <row r="232">
          <cell r="A232" t="str">
            <v/>
          </cell>
          <cell r="B232" t="str">
            <v/>
          </cell>
          <cell r="C232" t="str">
            <v/>
          </cell>
          <cell r="D232" t="str">
            <v/>
          </cell>
          <cell r="E232" t="str">
            <v/>
          </cell>
          <cell r="F232" t="str">
            <v/>
          </cell>
        </row>
        <row r="233">
          <cell r="A233" t="str">
            <v/>
          </cell>
          <cell r="B233" t="str">
            <v/>
          </cell>
          <cell r="C233" t="str">
            <v/>
          </cell>
          <cell r="D233" t="str">
            <v/>
          </cell>
          <cell r="E233" t="str">
            <v/>
          </cell>
          <cell r="F233" t="str">
            <v/>
          </cell>
        </row>
        <row r="234">
          <cell r="A234" t="str">
            <v/>
          </cell>
          <cell r="B234" t="str">
            <v/>
          </cell>
          <cell r="C234" t="str">
            <v/>
          </cell>
          <cell r="D234" t="str">
            <v/>
          </cell>
          <cell r="E234" t="str">
            <v/>
          </cell>
          <cell r="F234" t="str">
            <v/>
          </cell>
        </row>
        <row r="235">
          <cell r="A235" t="str">
            <v/>
          </cell>
          <cell r="B235" t="str">
            <v/>
          </cell>
          <cell r="C235" t="str">
            <v/>
          </cell>
          <cell r="D235" t="str">
            <v/>
          </cell>
          <cell r="E235" t="str">
            <v/>
          </cell>
          <cell r="F235" t="str">
            <v/>
          </cell>
        </row>
        <row r="236">
          <cell r="A236" t="str">
            <v/>
          </cell>
          <cell r="B236" t="str">
            <v/>
          </cell>
          <cell r="C236" t="str">
            <v/>
          </cell>
          <cell r="D236" t="str">
            <v/>
          </cell>
          <cell r="E236" t="str">
            <v/>
          </cell>
          <cell r="F236" t="str">
            <v/>
          </cell>
        </row>
        <row r="237">
          <cell r="A237" t="str">
            <v/>
          </cell>
          <cell r="B237" t="str">
            <v/>
          </cell>
          <cell r="C237" t="str">
            <v/>
          </cell>
          <cell r="D237" t="str">
            <v/>
          </cell>
          <cell r="E237" t="str">
            <v/>
          </cell>
          <cell r="F237" t="str">
            <v/>
          </cell>
        </row>
        <row r="238">
          <cell r="A238" t="str">
            <v/>
          </cell>
          <cell r="B238" t="str">
            <v/>
          </cell>
          <cell r="C238" t="str">
            <v/>
          </cell>
          <cell r="D238" t="str">
            <v/>
          </cell>
          <cell r="E238" t="str">
            <v/>
          </cell>
          <cell r="F238" t="str">
            <v/>
          </cell>
        </row>
        <row r="239">
          <cell r="A239" t="str">
            <v/>
          </cell>
          <cell r="B239" t="str">
            <v/>
          </cell>
          <cell r="C239" t="str">
            <v/>
          </cell>
          <cell r="D239" t="str">
            <v/>
          </cell>
          <cell r="E239" t="str">
            <v/>
          </cell>
          <cell r="F239" t="str">
            <v/>
          </cell>
        </row>
        <row r="240">
          <cell r="A240" t="str">
            <v/>
          </cell>
          <cell r="B240" t="str">
            <v/>
          </cell>
          <cell r="C240" t="str">
            <v/>
          </cell>
          <cell r="D240" t="str">
            <v/>
          </cell>
          <cell r="E240" t="str">
            <v/>
          </cell>
          <cell r="F240" t="str">
            <v/>
          </cell>
        </row>
        <row r="241">
          <cell r="A241" t="str">
            <v/>
          </cell>
          <cell r="B241" t="str">
            <v/>
          </cell>
          <cell r="C241" t="str">
            <v/>
          </cell>
          <cell r="D241" t="str">
            <v/>
          </cell>
          <cell r="E241" t="str">
            <v/>
          </cell>
          <cell r="F241" t="str">
            <v/>
          </cell>
        </row>
        <row r="242">
          <cell r="A242" t="str">
            <v/>
          </cell>
          <cell r="B242" t="str">
            <v/>
          </cell>
          <cell r="C242" t="str">
            <v/>
          </cell>
          <cell r="D242" t="str">
            <v/>
          </cell>
          <cell r="E242" t="str">
            <v/>
          </cell>
          <cell r="F242" t="str">
            <v/>
          </cell>
        </row>
        <row r="243">
          <cell r="A243" t="str">
            <v/>
          </cell>
          <cell r="B243" t="str">
            <v/>
          </cell>
          <cell r="C243" t="str">
            <v/>
          </cell>
          <cell r="D243" t="str">
            <v/>
          </cell>
          <cell r="E243" t="str">
            <v/>
          </cell>
          <cell r="F243" t="str">
            <v/>
          </cell>
        </row>
        <row r="244">
          <cell r="A244" t="str">
            <v/>
          </cell>
          <cell r="B244" t="str">
            <v/>
          </cell>
          <cell r="C244" t="str">
            <v/>
          </cell>
          <cell r="D244" t="str">
            <v/>
          </cell>
          <cell r="E244" t="str">
            <v/>
          </cell>
          <cell r="F244" t="str">
            <v/>
          </cell>
        </row>
        <row r="245">
          <cell r="A245" t="str">
            <v/>
          </cell>
          <cell r="B245" t="str">
            <v/>
          </cell>
          <cell r="C245" t="str">
            <v/>
          </cell>
          <cell r="D245" t="str">
            <v/>
          </cell>
          <cell r="E245" t="str">
            <v/>
          </cell>
          <cell r="F245" t="str">
            <v/>
          </cell>
        </row>
        <row r="246">
          <cell r="A246" t="str">
            <v/>
          </cell>
          <cell r="B246" t="str">
            <v/>
          </cell>
          <cell r="C246" t="str">
            <v/>
          </cell>
          <cell r="D246" t="str">
            <v/>
          </cell>
          <cell r="E246" t="str">
            <v/>
          </cell>
          <cell r="F246" t="str">
            <v/>
          </cell>
        </row>
        <row r="247">
          <cell r="A247" t="str">
            <v/>
          </cell>
          <cell r="B247" t="str">
            <v/>
          </cell>
          <cell r="C247" t="str">
            <v/>
          </cell>
          <cell r="D247" t="str">
            <v/>
          </cell>
          <cell r="E247" t="str">
            <v/>
          </cell>
          <cell r="F247" t="str">
            <v/>
          </cell>
        </row>
        <row r="248">
          <cell r="A248" t="str">
            <v/>
          </cell>
          <cell r="B248" t="str">
            <v/>
          </cell>
          <cell r="C248" t="str">
            <v/>
          </cell>
          <cell r="D248" t="str">
            <v/>
          </cell>
          <cell r="E248" t="str">
            <v/>
          </cell>
          <cell r="F248" t="str">
            <v/>
          </cell>
        </row>
        <row r="249">
          <cell r="A249" t="str">
            <v/>
          </cell>
          <cell r="B249" t="str">
            <v/>
          </cell>
          <cell r="C249" t="str">
            <v/>
          </cell>
          <cell r="D249" t="str">
            <v/>
          </cell>
          <cell r="E249" t="str">
            <v/>
          </cell>
          <cell r="F249" t="str">
            <v/>
          </cell>
        </row>
        <row r="250">
          <cell r="A250" t="str">
            <v/>
          </cell>
          <cell r="B250" t="str">
            <v/>
          </cell>
          <cell r="C250" t="str">
            <v/>
          </cell>
          <cell r="D250" t="str">
            <v/>
          </cell>
          <cell r="E250" t="str">
            <v/>
          </cell>
          <cell r="F250" t="str">
            <v/>
          </cell>
        </row>
        <row r="251">
          <cell r="A251" t="str">
            <v/>
          </cell>
          <cell r="B251" t="str">
            <v/>
          </cell>
          <cell r="C251" t="str">
            <v/>
          </cell>
          <cell r="D251" t="str">
            <v/>
          </cell>
          <cell r="E251" t="str">
            <v/>
          </cell>
          <cell r="F251" t="str">
            <v/>
          </cell>
        </row>
        <row r="252">
          <cell r="A252" t="str">
            <v/>
          </cell>
          <cell r="B252" t="str">
            <v/>
          </cell>
          <cell r="C252" t="str">
            <v/>
          </cell>
          <cell r="D252" t="str">
            <v/>
          </cell>
          <cell r="E252" t="str">
            <v/>
          </cell>
          <cell r="F252" t="str">
            <v/>
          </cell>
        </row>
        <row r="253">
          <cell r="A253" t="str">
            <v/>
          </cell>
          <cell r="B253" t="str">
            <v/>
          </cell>
          <cell r="C253" t="str">
            <v/>
          </cell>
          <cell r="D253" t="str">
            <v/>
          </cell>
          <cell r="E253" t="str">
            <v/>
          </cell>
          <cell r="F253" t="str">
            <v/>
          </cell>
        </row>
        <row r="254">
          <cell r="A254" t="str">
            <v/>
          </cell>
          <cell r="B254" t="str">
            <v/>
          </cell>
          <cell r="C254" t="str">
            <v/>
          </cell>
          <cell r="D254" t="str">
            <v/>
          </cell>
          <cell r="E254" t="str">
            <v/>
          </cell>
          <cell r="F254" t="str">
            <v/>
          </cell>
        </row>
        <row r="255">
          <cell r="A255" t="str">
            <v/>
          </cell>
          <cell r="B255" t="str">
            <v/>
          </cell>
          <cell r="C255" t="str">
            <v/>
          </cell>
          <cell r="D255" t="str">
            <v/>
          </cell>
          <cell r="E255" t="str">
            <v/>
          </cell>
          <cell r="F255" t="str">
            <v/>
          </cell>
        </row>
        <row r="256">
          <cell r="A256" t="str">
            <v/>
          </cell>
          <cell r="B256" t="str">
            <v/>
          </cell>
          <cell r="C256" t="str">
            <v/>
          </cell>
          <cell r="D256" t="str">
            <v/>
          </cell>
          <cell r="E256" t="str">
            <v/>
          </cell>
          <cell r="F256" t="str">
            <v/>
          </cell>
        </row>
        <row r="257">
          <cell r="A257" t="str">
            <v/>
          </cell>
          <cell r="B257" t="str">
            <v/>
          </cell>
          <cell r="C257" t="str">
            <v/>
          </cell>
          <cell r="D257" t="str">
            <v/>
          </cell>
          <cell r="E257" t="str">
            <v/>
          </cell>
          <cell r="F257" t="str">
            <v/>
          </cell>
        </row>
        <row r="258">
          <cell r="A258" t="str">
            <v/>
          </cell>
          <cell r="B258" t="str">
            <v/>
          </cell>
          <cell r="C258" t="str">
            <v/>
          </cell>
          <cell r="D258" t="str">
            <v/>
          </cell>
          <cell r="E258" t="str">
            <v/>
          </cell>
          <cell r="F258" t="str">
            <v/>
          </cell>
        </row>
        <row r="259">
          <cell r="A259" t="str">
            <v/>
          </cell>
          <cell r="B259" t="str">
            <v/>
          </cell>
          <cell r="C259" t="str">
            <v/>
          </cell>
          <cell r="D259" t="str">
            <v/>
          </cell>
          <cell r="E259" t="str">
            <v/>
          </cell>
          <cell r="F259" t="str">
            <v/>
          </cell>
        </row>
        <row r="260">
          <cell r="A260" t="str">
            <v/>
          </cell>
          <cell r="B260" t="str">
            <v/>
          </cell>
          <cell r="C260" t="str">
            <v/>
          </cell>
          <cell r="D260" t="str">
            <v/>
          </cell>
          <cell r="E260" t="str">
            <v/>
          </cell>
          <cell r="F260" t="str">
            <v/>
          </cell>
        </row>
        <row r="261">
          <cell r="A261" t="str">
            <v/>
          </cell>
          <cell r="B261" t="str">
            <v/>
          </cell>
          <cell r="C261" t="str">
            <v/>
          </cell>
          <cell r="D261" t="str">
            <v/>
          </cell>
          <cell r="E261" t="str">
            <v/>
          </cell>
          <cell r="F261" t="str">
            <v/>
          </cell>
        </row>
        <row r="262">
          <cell r="A262" t="str">
            <v/>
          </cell>
          <cell r="B262" t="str">
            <v/>
          </cell>
          <cell r="C262" t="str">
            <v/>
          </cell>
          <cell r="D262" t="str">
            <v/>
          </cell>
          <cell r="E262" t="str">
            <v/>
          </cell>
          <cell r="F262" t="str">
            <v/>
          </cell>
        </row>
        <row r="263">
          <cell r="A263" t="str">
            <v/>
          </cell>
          <cell r="B263" t="str">
            <v/>
          </cell>
          <cell r="C263" t="str">
            <v/>
          </cell>
          <cell r="D263" t="str">
            <v/>
          </cell>
          <cell r="E263" t="str">
            <v/>
          </cell>
          <cell r="F263" t="str">
            <v/>
          </cell>
        </row>
        <row r="264">
          <cell r="A264" t="str">
            <v/>
          </cell>
          <cell r="B264" t="str">
            <v/>
          </cell>
          <cell r="C264" t="str">
            <v/>
          </cell>
          <cell r="D264" t="str">
            <v/>
          </cell>
          <cell r="E264" t="str">
            <v/>
          </cell>
          <cell r="F264" t="str">
            <v/>
          </cell>
        </row>
        <row r="265">
          <cell r="A265" t="str">
            <v/>
          </cell>
          <cell r="B265" t="str">
            <v/>
          </cell>
          <cell r="C265" t="str">
            <v/>
          </cell>
          <cell r="D265" t="str">
            <v/>
          </cell>
          <cell r="E265" t="str">
            <v/>
          </cell>
          <cell r="F265" t="str">
            <v/>
          </cell>
        </row>
        <row r="266">
          <cell r="A266" t="str">
            <v/>
          </cell>
          <cell r="B266" t="str">
            <v/>
          </cell>
          <cell r="C266" t="str">
            <v/>
          </cell>
          <cell r="D266" t="str">
            <v/>
          </cell>
          <cell r="E266" t="str">
            <v/>
          </cell>
          <cell r="F266" t="str">
            <v/>
          </cell>
        </row>
        <row r="267">
          <cell r="A267" t="str">
            <v/>
          </cell>
          <cell r="B267" t="str">
            <v/>
          </cell>
          <cell r="C267" t="str">
            <v/>
          </cell>
          <cell r="D267" t="str">
            <v/>
          </cell>
          <cell r="E267" t="str">
            <v/>
          </cell>
          <cell r="F267" t="str">
            <v/>
          </cell>
        </row>
        <row r="268">
          <cell r="A268" t="str">
            <v/>
          </cell>
          <cell r="B268" t="str">
            <v/>
          </cell>
          <cell r="C268" t="str">
            <v/>
          </cell>
          <cell r="D268" t="str">
            <v/>
          </cell>
          <cell r="E268" t="str">
            <v/>
          </cell>
          <cell r="F268" t="str">
            <v/>
          </cell>
        </row>
        <row r="269">
          <cell r="A269" t="str">
            <v/>
          </cell>
          <cell r="B269" t="str">
            <v/>
          </cell>
          <cell r="C269" t="str">
            <v/>
          </cell>
          <cell r="D269" t="str">
            <v/>
          </cell>
          <cell r="E269" t="str">
            <v/>
          </cell>
          <cell r="F269" t="str">
            <v/>
          </cell>
        </row>
        <row r="270">
          <cell r="A270" t="str">
            <v/>
          </cell>
          <cell r="B270" t="str">
            <v/>
          </cell>
          <cell r="C270" t="str">
            <v/>
          </cell>
          <cell r="D270" t="str">
            <v/>
          </cell>
          <cell r="E270" t="str">
            <v/>
          </cell>
          <cell r="F270" t="str">
            <v/>
          </cell>
        </row>
        <row r="271">
          <cell r="A271" t="str">
            <v/>
          </cell>
          <cell r="B271" t="str">
            <v/>
          </cell>
          <cell r="C271" t="str">
            <v/>
          </cell>
          <cell r="D271" t="str">
            <v/>
          </cell>
          <cell r="E271" t="str">
            <v/>
          </cell>
          <cell r="F271" t="str">
            <v/>
          </cell>
        </row>
        <row r="272">
          <cell r="A272" t="str">
            <v/>
          </cell>
          <cell r="B272" t="str">
            <v/>
          </cell>
          <cell r="C272" t="str">
            <v/>
          </cell>
          <cell r="D272" t="str">
            <v/>
          </cell>
          <cell r="E272" t="str">
            <v/>
          </cell>
          <cell r="F272" t="str">
            <v/>
          </cell>
        </row>
        <row r="273">
          <cell r="A273" t="str">
            <v/>
          </cell>
          <cell r="B273" t="str">
            <v/>
          </cell>
          <cell r="C273" t="str">
            <v/>
          </cell>
          <cell r="D273" t="str">
            <v/>
          </cell>
          <cell r="E273" t="str">
            <v/>
          </cell>
          <cell r="F273" t="str">
            <v/>
          </cell>
        </row>
        <row r="274">
          <cell r="A274" t="str">
            <v/>
          </cell>
          <cell r="B274" t="str">
            <v/>
          </cell>
          <cell r="C274" t="str">
            <v/>
          </cell>
          <cell r="D274" t="str">
            <v/>
          </cell>
          <cell r="E274" t="str">
            <v/>
          </cell>
          <cell r="F274" t="str">
            <v/>
          </cell>
        </row>
        <row r="275">
          <cell r="A275" t="str">
            <v/>
          </cell>
          <cell r="B275" t="str">
            <v/>
          </cell>
          <cell r="C275" t="str">
            <v/>
          </cell>
          <cell r="D275" t="str">
            <v/>
          </cell>
          <cell r="E275" t="str">
            <v/>
          </cell>
          <cell r="F275" t="str">
            <v/>
          </cell>
        </row>
        <row r="276">
          <cell r="A276" t="str">
            <v/>
          </cell>
          <cell r="B276" t="str">
            <v/>
          </cell>
          <cell r="C276" t="str">
            <v/>
          </cell>
          <cell r="D276" t="str">
            <v/>
          </cell>
          <cell r="E276" t="str">
            <v/>
          </cell>
          <cell r="F276" t="str">
            <v/>
          </cell>
        </row>
        <row r="277">
          <cell r="A277" t="str">
            <v/>
          </cell>
          <cell r="B277" t="str">
            <v/>
          </cell>
          <cell r="C277" t="str">
            <v/>
          </cell>
          <cell r="D277" t="str">
            <v/>
          </cell>
          <cell r="E277" t="str">
            <v/>
          </cell>
          <cell r="F277" t="str">
            <v/>
          </cell>
        </row>
        <row r="278">
          <cell r="A278" t="str">
            <v/>
          </cell>
          <cell r="B278" t="str">
            <v/>
          </cell>
          <cell r="C278" t="str">
            <v/>
          </cell>
          <cell r="D278" t="str">
            <v/>
          </cell>
          <cell r="E278" t="str">
            <v/>
          </cell>
          <cell r="F278" t="str">
            <v/>
          </cell>
        </row>
        <row r="279">
          <cell r="A279" t="str">
            <v/>
          </cell>
          <cell r="B279" t="str">
            <v/>
          </cell>
          <cell r="C279" t="str">
            <v/>
          </cell>
          <cell r="D279" t="str">
            <v/>
          </cell>
          <cell r="E279" t="str">
            <v/>
          </cell>
          <cell r="F279" t="str">
            <v/>
          </cell>
        </row>
        <row r="280">
          <cell r="A280" t="str">
            <v/>
          </cell>
          <cell r="B280" t="str">
            <v/>
          </cell>
          <cell r="C280" t="str">
            <v/>
          </cell>
          <cell r="D280" t="str">
            <v/>
          </cell>
          <cell r="E280" t="str">
            <v/>
          </cell>
          <cell r="F280" t="str">
            <v/>
          </cell>
        </row>
        <row r="281">
          <cell r="A281" t="str">
            <v/>
          </cell>
          <cell r="B281" t="str">
            <v/>
          </cell>
          <cell r="C281" t="str">
            <v/>
          </cell>
          <cell r="D281" t="str">
            <v/>
          </cell>
          <cell r="E281" t="str">
            <v/>
          </cell>
          <cell r="F281" t="str">
            <v/>
          </cell>
        </row>
        <row r="282">
          <cell r="A282" t="str">
            <v/>
          </cell>
          <cell r="B282" t="str">
            <v/>
          </cell>
          <cell r="C282" t="str">
            <v/>
          </cell>
          <cell r="D282" t="str">
            <v/>
          </cell>
          <cell r="E282" t="str">
            <v/>
          </cell>
          <cell r="F282" t="str">
            <v/>
          </cell>
        </row>
        <row r="283">
          <cell r="A283" t="str">
            <v/>
          </cell>
          <cell r="B283" t="str">
            <v/>
          </cell>
          <cell r="C283" t="str">
            <v/>
          </cell>
          <cell r="D283" t="str">
            <v/>
          </cell>
          <cell r="E283" t="str">
            <v/>
          </cell>
          <cell r="F283" t="str">
            <v/>
          </cell>
        </row>
        <row r="284">
          <cell r="A284" t="str">
            <v/>
          </cell>
          <cell r="B284" t="str">
            <v/>
          </cell>
          <cell r="C284" t="str">
            <v/>
          </cell>
          <cell r="D284" t="str">
            <v/>
          </cell>
          <cell r="E284" t="str">
            <v/>
          </cell>
          <cell r="F284" t="str">
            <v/>
          </cell>
        </row>
        <row r="285">
          <cell r="A285" t="str">
            <v/>
          </cell>
          <cell r="B285" t="str">
            <v/>
          </cell>
          <cell r="C285" t="str">
            <v/>
          </cell>
          <cell r="D285" t="str">
            <v/>
          </cell>
          <cell r="E285" t="str">
            <v/>
          </cell>
          <cell r="F285" t="str">
            <v/>
          </cell>
        </row>
        <row r="286">
          <cell r="A286" t="str">
            <v/>
          </cell>
          <cell r="B286" t="str">
            <v/>
          </cell>
          <cell r="C286" t="str">
            <v/>
          </cell>
          <cell r="D286" t="str">
            <v/>
          </cell>
          <cell r="E286" t="str">
            <v/>
          </cell>
          <cell r="F286" t="str">
            <v/>
          </cell>
        </row>
        <row r="287">
          <cell r="A287" t="str">
            <v/>
          </cell>
          <cell r="B287" t="str">
            <v/>
          </cell>
          <cell r="C287" t="str">
            <v/>
          </cell>
          <cell r="D287" t="str">
            <v/>
          </cell>
          <cell r="E287" t="str">
            <v/>
          </cell>
          <cell r="F287" t="str">
            <v/>
          </cell>
        </row>
        <row r="288">
          <cell r="A288" t="str">
            <v/>
          </cell>
          <cell r="B288" t="str">
            <v/>
          </cell>
          <cell r="C288" t="str">
            <v/>
          </cell>
          <cell r="D288" t="str">
            <v/>
          </cell>
          <cell r="E288" t="str">
            <v/>
          </cell>
          <cell r="F288" t="str">
            <v/>
          </cell>
        </row>
        <row r="289">
          <cell r="A289" t="str">
            <v/>
          </cell>
          <cell r="B289" t="str">
            <v/>
          </cell>
          <cell r="C289" t="str">
            <v/>
          </cell>
          <cell r="D289" t="str">
            <v/>
          </cell>
          <cell r="E289" t="str">
            <v/>
          </cell>
          <cell r="F289" t="str">
            <v/>
          </cell>
        </row>
        <row r="290">
          <cell r="A290" t="str">
            <v/>
          </cell>
          <cell r="B290" t="str">
            <v/>
          </cell>
          <cell r="C290" t="str">
            <v/>
          </cell>
          <cell r="D290" t="str">
            <v/>
          </cell>
          <cell r="E290" t="str">
            <v/>
          </cell>
          <cell r="F290" t="str">
            <v/>
          </cell>
        </row>
        <row r="291">
          <cell r="A291" t="str">
            <v/>
          </cell>
          <cell r="B291" t="str">
            <v/>
          </cell>
          <cell r="C291" t="str">
            <v/>
          </cell>
          <cell r="D291" t="str">
            <v/>
          </cell>
          <cell r="E291" t="str">
            <v/>
          </cell>
          <cell r="F291" t="str">
            <v/>
          </cell>
        </row>
        <row r="292">
          <cell r="A292" t="str">
            <v/>
          </cell>
          <cell r="B292" t="str">
            <v/>
          </cell>
          <cell r="C292" t="str">
            <v/>
          </cell>
          <cell r="D292" t="str">
            <v/>
          </cell>
          <cell r="E292" t="str">
            <v/>
          </cell>
          <cell r="F292" t="str">
            <v/>
          </cell>
        </row>
        <row r="293">
          <cell r="A293" t="str">
            <v/>
          </cell>
          <cell r="B293" t="str">
            <v/>
          </cell>
          <cell r="C293" t="str">
            <v/>
          </cell>
          <cell r="D293" t="str">
            <v/>
          </cell>
          <cell r="E293" t="str">
            <v/>
          </cell>
          <cell r="F293" t="str">
            <v/>
          </cell>
        </row>
        <row r="294">
          <cell r="A294" t="str">
            <v/>
          </cell>
          <cell r="B294" t="str">
            <v/>
          </cell>
          <cell r="C294" t="str">
            <v/>
          </cell>
          <cell r="D294" t="str">
            <v/>
          </cell>
          <cell r="E294" t="str">
            <v/>
          </cell>
          <cell r="F294" t="str">
            <v/>
          </cell>
        </row>
        <row r="295">
          <cell r="A295" t="str">
            <v/>
          </cell>
          <cell r="B295" t="str">
            <v/>
          </cell>
          <cell r="C295" t="str">
            <v/>
          </cell>
          <cell r="D295" t="str">
            <v/>
          </cell>
          <cell r="E295" t="str">
            <v/>
          </cell>
          <cell r="F295" t="str">
            <v/>
          </cell>
        </row>
        <row r="296">
          <cell r="A296" t="str">
            <v/>
          </cell>
          <cell r="B296" t="str">
            <v/>
          </cell>
          <cell r="C296" t="str">
            <v/>
          </cell>
          <cell r="D296" t="str">
            <v/>
          </cell>
          <cell r="E296" t="str">
            <v/>
          </cell>
          <cell r="F296" t="str">
            <v/>
          </cell>
        </row>
        <row r="297">
          <cell r="A297" t="str">
            <v/>
          </cell>
          <cell r="B297" t="str">
            <v/>
          </cell>
          <cell r="C297" t="str">
            <v/>
          </cell>
          <cell r="D297" t="str">
            <v/>
          </cell>
          <cell r="E297" t="str">
            <v/>
          </cell>
          <cell r="F297" t="str">
            <v/>
          </cell>
        </row>
        <row r="298">
          <cell r="A298" t="str">
            <v/>
          </cell>
          <cell r="B298" t="str">
            <v/>
          </cell>
          <cell r="C298" t="str">
            <v/>
          </cell>
          <cell r="D298" t="str">
            <v/>
          </cell>
          <cell r="E298" t="str">
            <v/>
          </cell>
          <cell r="F298" t="str">
            <v/>
          </cell>
        </row>
        <row r="299">
          <cell r="A299" t="str">
            <v/>
          </cell>
          <cell r="B299" t="str">
            <v/>
          </cell>
          <cell r="C299" t="str">
            <v/>
          </cell>
          <cell r="D299" t="str">
            <v/>
          </cell>
          <cell r="E299" t="str">
            <v/>
          </cell>
          <cell r="F299" t="str">
            <v/>
          </cell>
        </row>
        <row r="300">
          <cell r="A300" t="str">
            <v/>
          </cell>
          <cell r="B300" t="str">
            <v/>
          </cell>
          <cell r="C300" t="str">
            <v/>
          </cell>
          <cell r="D300" t="str">
            <v/>
          </cell>
          <cell r="E300" t="str">
            <v/>
          </cell>
          <cell r="F300" t="str">
            <v/>
          </cell>
        </row>
        <row r="301">
          <cell r="A301" t="str">
            <v/>
          </cell>
          <cell r="B301" t="str">
            <v/>
          </cell>
          <cell r="C301" t="str">
            <v/>
          </cell>
          <cell r="D301" t="str">
            <v/>
          </cell>
          <cell r="E301" t="str">
            <v/>
          </cell>
          <cell r="F301" t="str">
            <v/>
          </cell>
        </row>
        <row r="302">
          <cell r="A302" t="str">
            <v/>
          </cell>
          <cell r="B302" t="str">
            <v/>
          </cell>
          <cell r="C302" t="str">
            <v/>
          </cell>
          <cell r="D302" t="str">
            <v/>
          </cell>
          <cell r="E302" t="str">
            <v/>
          </cell>
          <cell r="F302" t="str">
            <v/>
          </cell>
        </row>
        <row r="303">
          <cell r="A303" t="str">
            <v/>
          </cell>
          <cell r="B303" t="str">
            <v/>
          </cell>
          <cell r="C303" t="str">
            <v/>
          </cell>
          <cell r="D303" t="str">
            <v/>
          </cell>
          <cell r="E303" t="str">
            <v/>
          </cell>
          <cell r="F303" t="str">
            <v/>
          </cell>
        </row>
        <row r="304">
          <cell r="A304" t="str">
            <v/>
          </cell>
          <cell r="B304" t="str">
            <v/>
          </cell>
          <cell r="C304" t="str">
            <v/>
          </cell>
          <cell r="D304" t="str">
            <v/>
          </cell>
          <cell r="E304" t="str">
            <v/>
          </cell>
          <cell r="F304" t="str">
            <v/>
          </cell>
        </row>
        <row r="305">
          <cell r="A305" t="str">
            <v/>
          </cell>
          <cell r="B305" t="str">
            <v/>
          </cell>
          <cell r="C305" t="str">
            <v/>
          </cell>
          <cell r="D305" t="str">
            <v/>
          </cell>
          <cell r="E305" t="str">
            <v/>
          </cell>
          <cell r="F305" t="str">
            <v/>
          </cell>
        </row>
        <row r="306">
          <cell r="A306" t="str">
            <v/>
          </cell>
          <cell r="B306" t="str">
            <v/>
          </cell>
          <cell r="C306" t="str">
            <v/>
          </cell>
          <cell r="D306" t="str">
            <v/>
          </cell>
          <cell r="E306" t="str">
            <v/>
          </cell>
          <cell r="F306" t="str">
            <v/>
          </cell>
        </row>
        <row r="307">
          <cell r="A307" t="str">
            <v/>
          </cell>
          <cell r="B307" t="str">
            <v/>
          </cell>
          <cell r="C307" t="str">
            <v/>
          </cell>
          <cell r="D307" t="str">
            <v/>
          </cell>
          <cell r="E307" t="str">
            <v/>
          </cell>
          <cell r="F307" t="str">
            <v/>
          </cell>
        </row>
        <row r="308">
          <cell r="A308" t="str">
            <v/>
          </cell>
          <cell r="B308" t="str">
            <v/>
          </cell>
          <cell r="C308" t="str">
            <v/>
          </cell>
          <cell r="D308" t="str">
            <v/>
          </cell>
          <cell r="E308" t="str">
            <v/>
          </cell>
          <cell r="F308" t="str">
            <v/>
          </cell>
        </row>
        <row r="309">
          <cell r="A309" t="str">
            <v/>
          </cell>
          <cell r="B309" t="str">
            <v/>
          </cell>
          <cell r="C309" t="str">
            <v/>
          </cell>
          <cell r="D309" t="str">
            <v/>
          </cell>
          <cell r="E309" t="str">
            <v/>
          </cell>
          <cell r="F309" t="str">
            <v/>
          </cell>
        </row>
        <row r="310">
          <cell r="A310" t="str">
            <v/>
          </cell>
          <cell r="B310" t="str">
            <v/>
          </cell>
          <cell r="C310" t="str">
            <v/>
          </cell>
          <cell r="D310" t="str">
            <v/>
          </cell>
          <cell r="E310" t="str">
            <v/>
          </cell>
          <cell r="F310" t="str">
            <v/>
          </cell>
        </row>
        <row r="311">
          <cell r="A311" t="str">
            <v/>
          </cell>
          <cell r="B311" t="str">
            <v/>
          </cell>
          <cell r="C311" t="str">
            <v/>
          </cell>
          <cell r="D311" t="str">
            <v/>
          </cell>
          <cell r="E311" t="str">
            <v/>
          </cell>
          <cell r="F311" t="str">
            <v/>
          </cell>
        </row>
        <row r="312">
          <cell r="A312" t="str">
            <v/>
          </cell>
          <cell r="B312" t="str">
            <v/>
          </cell>
          <cell r="C312" t="str">
            <v/>
          </cell>
          <cell r="D312" t="str">
            <v/>
          </cell>
          <cell r="E312" t="str">
            <v/>
          </cell>
          <cell r="F312" t="str">
            <v/>
          </cell>
        </row>
        <row r="313">
          <cell r="A313" t="str">
            <v/>
          </cell>
          <cell r="B313" t="str">
            <v/>
          </cell>
          <cell r="C313" t="str">
            <v/>
          </cell>
          <cell r="D313" t="str">
            <v/>
          </cell>
          <cell r="E313" t="str">
            <v/>
          </cell>
          <cell r="F313" t="str">
            <v/>
          </cell>
        </row>
        <row r="314">
          <cell r="A314" t="str">
            <v/>
          </cell>
          <cell r="B314" t="str">
            <v/>
          </cell>
          <cell r="C314" t="str">
            <v/>
          </cell>
          <cell r="D314" t="str">
            <v/>
          </cell>
          <cell r="E314" t="str">
            <v/>
          </cell>
          <cell r="F314" t="str">
            <v/>
          </cell>
        </row>
        <row r="315">
          <cell r="A315" t="str">
            <v/>
          </cell>
          <cell r="B315" t="str">
            <v/>
          </cell>
          <cell r="C315" t="str">
            <v/>
          </cell>
          <cell r="D315" t="str">
            <v/>
          </cell>
          <cell r="E315" t="str">
            <v/>
          </cell>
          <cell r="F315" t="str">
            <v/>
          </cell>
        </row>
        <row r="316">
          <cell r="A316" t="str">
            <v/>
          </cell>
          <cell r="B316" t="str">
            <v/>
          </cell>
          <cell r="C316" t="str">
            <v/>
          </cell>
          <cell r="D316" t="str">
            <v/>
          </cell>
          <cell r="E316" t="str">
            <v/>
          </cell>
          <cell r="F316" t="str">
            <v/>
          </cell>
        </row>
        <row r="317">
          <cell r="A317" t="str">
            <v/>
          </cell>
          <cell r="B317" t="str">
            <v/>
          </cell>
          <cell r="C317" t="str">
            <v/>
          </cell>
          <cell r="D317" t="str">
            <v/>
          </cell>
          <cell r="E317" t="str">
            <v/>
          </cell>
          <cell r="F317" t="str">
            <v/>
          </cell>
        </row>
        <row r="318">
          <cell r="A318" t="str">
            <v/>
          </cell>
          <cell r="B318" t="str">
            <v/>
          </cell>
          <cell r="C318" t="str">
            <v/>
          </cell>
          <cell r="D318" t="str">
            <v/>
          </cell>
          <cell r="E318" t="str">
            <v/>
          </cell>
          <cell r="F318" t="str">
            <v/>
          </cell>
        </row>
        <row r="319">
          <cell r="A319" t="str">
            <v/>
          </cell>
          <cell r="B319" t="str">
            <v/>
          </cell>
          <cell r="C319" t="str">
            <v/>
          </cell>
          <cell r="D319" t="str">
            <v/>
          </cell>
          <cell r="E319" t="str">
            <v/>
          </cell>
          <cell r="F319" t="str">
            <v/>
          </cell>
        </row>
        <row r="320">
          <cell r="A320" t="str">
            <v/>
          </cell>
          <cell r="B320" t="str">
            <v/>
          </cell>
          <cell r="C320" t="str">
            <v/>
          </cell>
          <cell r="D320" t="str">
            <v/>
          </cell>
          <cell r="E320" t="str">
            <v/>
          </cell>
          <cell r="F320" t="str">
            <v/>
          </cell>
        </row>
        <row r="321">
          <cell r="A321" t="str">
            <v/>
          </cell>
          <cell r="B321" t="str">
            <v/>
          </cell>
          <cell r="C321" t="str">
            <v/>
          </cell>
          <cell r="D321" t="str">
            <v/>
          </cell>
          <cell r="E321" t="str">
            <v/>
          </cell>
          <cell r="F321" t="str">
            <v/>
          </cell>
        </row>
        <row r="322">
          <cell r="A322" t="str">
            <v/>
          </cell>
          <cell r="B322" t="str">
            <v/>
          </cell>
          <cell r="C322" t="str">
            <v/>
          </cell>
          <cell r="D322" t="str">
            <v/>
          </cell>
          <cell r="E322" t="str">
            <v/>
          </cell>
          <cell r="F322" t="str">
            <v/>
          </cell>
        </row>
        <row r="323">
          <cell r="A323" t="str">
            <v/>
          </cell>
          <cell r="B323" t="str">
            <v/>
          </cell>
          <cell r="C323" t="str">
            <v/>
          </cell>
          <cell r="D323" t="str">
            <v/>
          </cell>
          <cell r="E323" t="str">
            <v/>
          </cell>
          <cell r="F323" t="str">
            <v/>
          </cell>
        </row>
        <row r="324">
          <cell r="A324" t="str">
            <v/>
          </cell>
          <cell r="B324" t="str">
            <v/>
          </cell>
          <cell r="C324" t="str">
            <v/>
          </cell>
          <cell r="D324" t="str">
            <v/>
          </cell>
          <cell r="E324" t="str">
            <v/>
          </cell>
          <cell r="F324" t="str">
            <v/>
          </cell>
        </row>
        <row r="325">
          <cell r="A325" t="str">
            <v/>
          </cell>
          <cell r="B325" t="str">
            <v/>
          </cell>
          <cell r="C325" t="str">
            <v/>
          </cell>
          <cell r="D325" t="str">
            <v/>
          </cell>
          <cell r="E325" t="str">
            <v/>
          </cell>
          <cell r="F325" t="str">
            <v/>
          </cell>
        </row>
        <row r="326">
          <cell r="A326" t="str">
            <v/>
          </cell>
          <cell r="B326" t="str">
            <v/>
          </cell>
          <cell r="C326" t="str">
            <v/>
          </cell>
          <cell r="D326" t="str">
            <v/>
          </cell>
          <cell r="E326" t="str">
            <v/>
          </cell>
          <cell r="F326" t="str">
            <v/>
          </cell>
        </row>
        <row r="327">
          <cell r="A327" t="str">
            <v/>
          </cell>
          <cell r="B327" t="str">
            <v/>
          </cell>
          <cell r="C327" t="str">
            <v/>
          </cell>
          <cell r="D327" t="str">
            <v/>
          </cell>
          <cell r="E327" t="str">
            <v/>
          </cell>
          <cell r="F327" t="str">
            <v/>
          </cell>
        </row>
        <row r="328">
          <cell r="A328" t="str">
            <v/>
          </cell>
          <cell r="B328" t="str">
            <v/>
          </cell>
          <cell r="C328" t="str">
            <v/>
          </cell>
          <cell r="D328" t="str">
            <v/>
          </cell>
          <cell r="E328" t="str">
            <v/>
          </cell>
          <cell r="F328" t="str">
            <v/>
          </cell>
        </row>
        <row r="329">
          <cell r="A329" t="str">
            <v/>
          </cell>
          <cell r="B329" t="str">
            <v/>
          </cell>
          <cell r="C329" t="str">
            <v/>
          </cell>
          <cell r="D329" t="str">
            <v/>
          </cell>
          <cell r="E329" t="str">
            <v/>
          </cell>
          <cell r="F329" t="str">
            <v/>
          </cell>
        </row>
        <row r="330">
          <cell r="A330" t="str">
            <v/>
          </cell>
          <cell r="B330" t="str">
            <v/>
          </cell>
          <cell r="C330" t="str">
            <v/>
          </cell>
          <cell r="D330" t="str">
            <v/>
          </cell>
          <cell r="E330" t="str">
            <v/>
          </cell>
          <cell r="F330" t="str">
            <v/>
          </cell>
        </row>
        <row r="331">
          <cell r="A331" t="str">
            <v/>
          </cell>
          <cell r="B331" t="str">
            <v/>
          </cell>
          <cell r="C331" t="str">
            <v/>
          </cell>
          <cell r="D331" t="str">
            <v/>
          </cell>
          <cell r="E331" t="str">
            <v/>
          </cell>
          <cell r="F331" t="str">
            <v/>
          </cell>
        </row>
        <row r="332">
          <cell r="A332" t="str">
            <v/>
          </cell>
          <cell r="B332" t="str">
            <v/>
          </cell>
          <cell r="C332" t="str">
            <v/>
          </cell>
          <cell r="D332" t="str">
            <v/>
          </cell>
          <cell r="E332" t="str">
            <v/>
          </cell>
          <cell r="F332" t="str">
            <v/>
          </cell>
        </row>
        <row r="333">
          <cell r="A333" t="str">
            <v/>
          </cell>
          <cell r="B333" t="str">
            <v/>
          </cell>
          <cell r="C333" t="str">
            <v/>
          </cell>
          <cell r="D333" t="str">
            <v/>
          </cell>
          <cell r="E333" t="str">
            <v/>
          </cell>
          <cell r="F333" t="str">
            <v/>
          </cell>
        </row>
        <row r="334">
          <cell r="A334" t="str">
            <v/>
          </cell>
          <cell r="B334" t="str">
            <v/>
          </cell>
          <cell r="C334" t="str">
            <v/>
          </cell>
          <cell r="D334" t="str">
            <v/>
          </cell>
          <cell r="E334" t="str">
            <v/>
          </cell>
          <cell r="F334" t="str">
            <v/>
          </cell>
        </row>
        <row r="335">
          <cell r="A335" t="str">
            <v/>
          </cell>
          <cell r="B335" t="str">
            <v/>
          </cell>
          <cell r="C335" t="str">
            <v/>
          </cell>
          <cell r="D335" t="str">
            <v/>
          </cell>
          <cell r="E335" t="str">
            <v/>
          </cell>
          <cell r="F335" t="str">
            <v/>
          </cell>
        </row>
        <row r="336">
          <cell r="A336" t="str">
            <v/>
          </cell>
          <cell r="B336" t="str">
            <v/>
          </cell>
          <cell r="C336" t="str">
            <v/>
          </cell>
          <cell r="D336" t="str">
            <v/>
          </cell>
          <cell r="E336" t="str">
            <v/>
          </cell>
          <cell r="F336" t="str">
            <v/>
          </cell>
        </row>
        <row r="337">
          <cell r="A337" t="str">
            <v/>
          </cell>
          <cell r="B337" t="str">
            <v/>
          </cell>
          <cell r="C337" t="str">
            <v/>
          </cell>
          <cell r="D337" t="str">
            <v/>
          </cell>
          <cell r="E337" t="str">
            <v/>
          </cell>
          <cell r="F337" t="str">
            <v/>
          </cell>
        </row>
        <row r="338">
          <cell r="A338" t="str">
            <v/>
          </cell>
          <cell r="B338" t="str">
            <v/>
          </cell>
          <cell r="C338" t="str">
            <v/>
          </cell>
          <cell r="D338" t="str">
            <v/>
          </cell>
          <cell r="E338" t="str">
            <v/>
          </cell>
          <cell r="F338" t="str">
            <v/>
          </cell>
        </row>
        <row r="339">
          <cell r="A339" t="str">
            <v/>
          </cell>
          <cell r="B339" t="str">
            <v/>
          </cell>
          <cell r="C339" t="str">
            <v/>
          </cell>
          <cell r="D339" t="str">
            <v/>
          </cell>
          <cell r="E339" t="str">
            <v/>
          </cell>
          <cell r="F339" t="str">
            <v/>
          </cell>
        </row>
        <row r="340">
          <cell r="A340" t="str">
            <v/>
          </cell>
          <cell r="B340" t="str">
            <v/>
          </cell>
          <cell r="C340" t="str">
            <v/>
          </cell>
          <cell r="D340" t="str">
            <v/>
          </cell>
          <cell r="E340" t="str">
            <v/>
          </cell>
          <cell r="F340" t="str">
            <v/>
          </cell>
        </row>
        <row r="341">
          <cell r="A341" t="str">
            <v/>
          </cell>
          <cell r="B341" t="str">
            <v/>
          </cell>
          <cell r="C341" t="str">
            <v/>
          </cell>
          <cell r="D341" t="str">
            <v/>
          </cell>
          <cell r="E341" t="str">
            <v/>
          </cell>
          <cell r="F341" t="str">
            <v/>
          </cell>
        </row>
        <row r="342">
          <cell r="A342" t="str">
            <v/>
          </cell>
          <cell r="B342" t="str">
            <v/>
          </cell>
          <cell r="C342" t="str">
            <v/>
          </cell>
          <cell r="D342" t="str">
            <v/>
          </cell>
          <cell r="E342" t="str">
            <v/>
          </cell>
          <cell r="F342" t="str">
            <v/>
          </cell>
        </row>
        <row r="343">
          <cell r="A343" t="str">
            <v/>
          </cell>
          <cell r="B343" t="str">
            <v/>
          </cell>
          <cell r="C343" t="str">
            <v/>
          </cell>
          <cell r="D343" t="str">
            <v/>
          </cell>
          <cell r="E343" t="str">
            <v/>
          </cell>
          <cell r="F343" t="str">
            <v/>
          </cell>
        </row>
        <row r="344">
          <cell r="A344" t="str">
            <v/>
          </cell>
          <cell r="B344" t="str">
            <v/>
          </cell>
          <cell r="C344" t="str">
            <v/>
          </cell>
          <cell r="D344" t="str">
            <v/>
          </cell>
          <cell r="E344" t="str">
            <v/>
          </cell>
          <cell r="F344" t="str">
            <v/>
          </cell>
        </row>
        <row r="345">
          <cell r="A345" t="str">
            <v/>
          </cell>
          <cell r="B345" t="str">
            <v/>
          </cell>
          <cell r="C345" t="str">
            <v/>
          </cell>
          <cell r="D345" t="str">
            <v/>
          </cell>
          <cell r="E345" t="str">
            <v/>
          </cell>
          <cell r="F345" t="str">
            <v/>
          </cell>
        </row>
        <row r="346">
          <cell r="A346" t="str">
            <v/>
          </cell>
          <cell r="B346" t="str">
            <v/>
          </cell>
          <cell r="C346" t="str">
            <v/>
          </cell>
          <cell r="D346" t="str">
            <v/>
          </cell>
          <cell r="E346" t="str">
            <v/>
          </cell>
          <cell r="F346" t="str">
            <v/>
          </cell>
        </row>
        <row r="347">
          <cell r="A347" t="str">
            <v/>
          </cell>
          <cell r="B347" t="str">
            <v/>
          </cell>
          <cell r="C347" t="str">
            <v/>
          </cell>
          <cell r="D347" t="str">
            <v/>
          </cell>
          <cell r="E347" t="str">
            <v/>
          </cell>
          <cell r="F347" t="str">
            <v/>
          </cell>
        </row>
        <row r="348">
          <cell r="A348" t="str">
            <v/>
          </cell>
          <cell r="B348" t="str">
            <v/>
          </cell>
          <cell r="C348" t="str">
            <v/>
          </cell>
          <cell r="D348" t="str">
            <v/>
          </cell>
          <cell r="E348" t="str">
            <v/>
          </cell>
          <cell r="F348" t="str">
            <v/>
          </cell>
        </row>
        <row r="349">
          <cell r="A349" t="str">
            <v/>
          </cell>
          <cell r="B349" t="str">
            <v/>
          </cell>
          <cell r="C349" t="str">
            <v/>
          </cell>
          <cell r="D349" t="str">
            <v/>
          </cell>
          <cell r="E349" t="str">
            <v/>
          </cell>
          <cell r="F349" t="str">
            <v/>
          </cell>
        </row>
        <row r="350">
          <cell r="A350" t="str">
            <v/>
          </cell>
          <cell r="B350" t="str">
            <v/>
          </cell>
          <cell r="C350" t="str">
            <v/>
          </cell>
          <cell r="D350" t="str">
            <v/>
          </cell>
          <cell r="E350" t="str">
            <v/>
          </cell>
          <cell r="F350" t="str">
            <v/>
          </cell>
        </row>
        <row r="351">
          <cell r="A351" t="str">
            <v/>
          </cell>
          <cell r="B351" t="str">
            <v/>
          </cell>
          <cell r="C351" t="str">
            <v/>
          </cell>
          <cell r="D351" t="str">
            <v/>
          </cell>
          <cell r="E351" t="str">
            <v/>
          </cell>
          <cell r="F351" t="str">
            <v/>
          </cell>
        </row>
        <row r="352">
          <cell r="A352" t="str">
            <v/>
          </cell>
          <cell r="B352" t="str">
            <v/>
          </cell>
          <cell r="C352" t="str">
            <v/>
          </cell>
          <cell r="D352" t="str">
            <v/>
          </cell>
          <cell r="E352" t="str">
            <v/>
          </cell>
          <cell r="F352" t="str">
            <v/>
          </cell>
        </row>
        <row r="353">
          <cell r="A353" t="str">
            <v/>
          </cell>
          <cell r="B353" t="str">
            <v/>
          </cell>
          <cell r="C353" t="str">
            <v/>
          </cell>
          <cell r="D353" t="str">
            <v/>
          </cell>
          <cell r="E353" t="str">
            <v/>
          </cell>
          <cell r="F353" t="str">
            <v/>
          </cell>
        </row>
        <row r="354">
          <cell r="A354" t="str">
            <v/>
          </cell>
          <cell r="B354" t="str">
            <v/>
          </cell>
          <cell r="C354" t="str">
            <v/>
          </cell>
          <cell r="D354" t="str">
            <v/>
          </cell>
          <cell r="E354" t="str">
            <v/>
          </cell>
          <cell r="F354" t="str">
            <v/>
          </cell>
        </row>
        <row r="355">
          <cell r="A355" t="str">
            <v/>
          </cell>
          <cell r="B355" t="str">
            <v/>
          </cell>
          <cell r="C355" t="str">
            <v/>
          </cell>
          <cell r="D355" t="str">
            <v/>
          </cell>
          <cell r="E355" t="str">
            <v/>
          </cell>
          <cell r="F355" t="str">
            <v/>
          </cell>
        </row>
        <row r="356">
          <cell r="A356" t="str">
            <v/>
          </cell>
          <cell r="B356" t="str">
            <v/>
          </cell>
          <cell r="C356" t="str">
            <v/>
          </cell>
          <cell r="D356" t="str">
            <v/>
          </cell>
          <cell r="E356" t="str">
            <v/>
          </cell>
          <cell r="F356" t="str">
            <v/>
          </cell>
        </row>
        <row r="357">
          <cell r="A357" t="str">
            <v/>
          </cell>
          <cell r="B357" t="str">
            <v/>
          </cell>
          <cell r="C357" t="str">
            <v/>
          </cell>
          <cell r="D357" t="str">
            <v/>
          </cell>
          <cell r="E357" t="str">
            <v/>
          </cell>
          <cell r="F357" t="str">
            <v/>
          </cell>
        </row>
        <row r="358">
          <cell r="A358" t="str">
            <v/>
          </cell>
          <cell r="B358" t="str">
            <v/>
          </cell>
          <cell r="C358" t="str">
            <v/>
          </cell>
          <cell r="D358" t="str">
            <v/>
          </cell>
          <cell r="E358" t="str">
            <v/>
          </cell>
          <cell r="F358" t="str">
            <v/>
          </cell>
        </row>
        <row r="359">
          <cell r="A359" t="str">
            <v/>
          </cell>
          <cell r="B359" t="str">
            <v/>
          </cell>
          <cell r="C359" t="str">
            <v/>
          </cell>
          <cell r="D359" t="str">
            <v/>
          </cell>
          <cell r="E359" t="str">
            <v/>
          </cell>
          <cell r="F359" t="str">
            <v/>
          </cell>
        </row>
        <row r="360">
          <cell r="A360" t="str">
            <v/>
          </cell>
          <cell r="B360" t="str">
            <v/>
          </cell>
          <cell r="C360" t="str">
            <v/>
          </cell>
          <cell r="D360" t="str">
            <v/>
          </cell>
          <cell r="E360" t="str">
            <v/>
          </cell>
          <cell r="F360" t="str">
            <v/>
          </cell>
        </row>
        <row r="361">
          <cell r="A361" t="str">
            <v/>
          </cell>
          <cell r="B361" t="str">
            <v/>
          </cell>
          <cell r="C361" t="str">
            <v/>
          </cell>
          <cell r="D361" t="str">
            <v/>
          </cell>
          <cell r="E361" t="str">
            <v/>
          </cell>
          <cell r="F361" t="str">
            <v/>
          </cell>
        </row>
        <row r="362">
          <cell r="A362" t="str">
            <v/>
          </cell>
          <cell r="B362" t="str">
            <v/>
          </cell>
          <cell r="C362" t="str">
            <v/>
          </cell>
          <cell r="D362" t="str">
            <v/>
          </cell>
          <cell r="E362" t="str">
            <v/>
          </cell>
          <cell r="F362" t="str">
            <v/>
          </cell>
        </row>
        <row r="363">
          <cell r="A363" t="str">
            <v/>
          </cell>
          <cell r="B363" t="str">
            <v/>
          </cell>
          <cell r="C363" t="str">
            <v/>
          </cell>
          <cell r="D363" t="str">
            <v/>
          </cell>
          <cell r="E363" t="str">
            <v/>
          </cell>
          <cell r="F363" t="str">
            <v/>
          </cell>
        </row>
        <row r="364">
          <cell r="A364" t="str">
            <v/>
          </cell>
          <cell r="B364" t="str">
            <v/>
          </cell>
          <cell r="C364" t="str">
            <v/>
          </cell>
          <cell r="D364" t="str">
            <v/>
          </cell>
          <cell r="E364" t="str">
            <v/>
          </cell>
          <cell r="F364" t="str">
            <v/>
          </cell>
        </row>
        <row r="365">
          <cell r="A365" t="str">
            <v/>
          </cell>
          <cell r="B365" t="str">
            <v/>
          </cell>
          <cell r="C365" t="str">
            <v/>
          </cell>
          <cell r="D365" t="str">
            <v/>
          </cell>
          <cell r="E365" t="str">
            <v/>
          </cell>
          <cell r="F365" t="str">
            <v/>
          </cell>
        </row>
        <row r="366">
          <cell r="A366" t="str">
            <v/>
          </cell>
          <cell r="B366" t="str">
            <v/>
          </cell>
          <cell r="C366" t="str">
            <v/>
          </cell>
          <cell r="D366" t="str">
            <v/>
          </cell>
          <cell r="E366" t="str">
            <v/>
          </cell>
          <cell r="F366" t="str">
            <v/>
          </cell>
        </row>
        <row r="367">
          <cell r="A367" t="str">
            <v/>
          </cell>
          <cell r="B367" t="str">
            <v/>
          </cell>
          <cell r="C367" t="str">
            <v/>
          </cell>
          <cell r="D367" t="str">
            <v/>
          </cell>
          <cell r="E367" t="str">
            <v/>
          </cell>
          <cell r="F367" t="str">
            <v/>
          </cell>
        </row>
        <row r="368">
          <cell r="A368" t="str">
            <v/>
          </cell>
          <cell r="B368" t="str">
            <v/>
          </cell>
          <cell r="C368" t="str">
            <v/>
          </cell>
          <cell r="D368" t="str">
            <v/>
          </cell>
          <cell r="E368" t="str">
            <v/>
          </cell>
          <cell r="F368" t="str">
            <v/>
          </cell>
        </row>
        <row r="369">
          <cell r="A369" t="str">
            <v/>
          </cell>
          <cell r="B369" t="str">
            <v/>
          </cell>
          <cell r="C369" t="str">
            <v/>
          </cell>
          <cell r="D369" t="str">
            <v/>
          </cell>
          <cell r="E369" t="str">
            <v/>
          </cell>
          <cell r="F369" t="str">
            <v/>
          </cell>
        </row>
        <row r="370">
          <cell r="A370" t="str">
            <v/>
          </cell>
          <cell r="B370" t="str">
            <v/>
          </cell>
          <cell r="C370" t="str">
            <v/>
          </cell>
          <cell r="D370" t="str">
            <v/>
          </cell>
          <cell r="E370" t="str">
            <v/>
          </cell>
          <cell r="F370" t="str">
            <v/>
          </cell>
        </row>
        <row r="371">
          <cell r="A371" t="str">
            <v/>
          </cell>
          <cell r="B371" t="str">
            <v/>
          </cell>
          <cell r="C371" t="str">
            <v/>
          </cell>
          <cell r="D371" t="str">
            <v/>
          </cell>
          <cell r="E371" t="str">
            <v/>
          </cell>
          <cell r="F371" t="str">
            <v/>
          </cell>
        </row>
        <row r="372">
          <cell r="A372" t="str">
            <v/>
          </cell>
          <cell r="B372" t="str">
            <v/>
          </cell>
          <cell r="C372" t="str">
            <v/>
          </cell>
          <cell r="D372" t="str">
            <v/>
          </cell>
          <cell r="E372" t="str">
            <v/>
          </cell>
          <cell r="F372" t="str">
            <v/>
          </cell>
        </row>
        <row r="373">
          <cell r="A373" t="str">
            <v/>
          </cell>
          <cell r="B373" t="str">
            <v/>
          </cell>
          <cell r="C373" t="str">
            <v/>
          </cell>
          <cell r="D373" t="str">
            <v/>
          </cell>
          <cell r="E373" t="str">
            <v/>
          </cell>
          <cell r="F373" t="str">
            <v/>
          </cell>
        </row>
        <row r="374">
          <cell r="A374" t="str">
            <v/>
          </cell>
          <cell r="B374" t="str">
            <v/>
          </cell>
          <cell r="C374" t="str">
            <v/>
          </cell>
          <cell r="D374" t="str">
            <v/>
          </cell>
          <cell r="E374" t="str">
            <v/>
          </cell>
          <cell r="F374" t="str">
            <v/>
          </cell>
        </row>
        <row r="375">
          <cell r="A375" t="str">
            <v/>
          </cell>
          <cell r="B375" t="str">
            <v/>
          </cell>
          <cell r="C375" t="str">
            <v/>
          </cell>
          <cell r="D375" t="str">
            <v/>
          </cell>
          <cell r="E375" t="str">
            <v/>
          </cell>
          <cell r="F375" t="str">
            <v/>
          </cell>
        </row>
        <row r="376">
          <cell r="A376" t="str">
            <v/>
          </cell>
          <cell r="B376" t="str">
            <v/>
          </cell>
          <cell r="C376" t="str">
            <v/>
          </cell>
          <cell r="D376" t="str">
            <v/>
          </cell>
          <cell r="E376" t="str">
            <v/>
          </cell>
          <cell r="F376" t="str">
            <v/>
          </cell>
        </row>
        <row r="377">
          <cell r="A377" t="str">
            <v/>
          </cell>
          <cell r="B377" t="str">
            <v/>
          </cell>
          <cell r="C377" t="str">
            <v/>
          </cell>
          <cell r="D377" t="str">
            <v/>
          </cell>
          <cell r="E377" t="str">
            <v/>
          </cell>
          <cell r="F377" t="str">
            <v/>
          </cell>
        </row>
        <row r="378">
          <cell r="A378" t="str">
            <v/>
          </cell>
          <cell r="B378" t="str">
            <v/>
          </cell>
          <cell r="C378" t="str">
            <v/>
          </cell>
          <cell r="D378" t="str">
            <v/>
          </cell>
          <cell r="E378" t="str">
            <v/>
          </cell>
          <cell r="F378" t="str">
            <v/>
          </cell>
        </row>
        <row r="379">
          <cell r="A379" t="str">
            <v/>
          </cell>
          <cell r="B379" t="str">
            <v/>
          </cell>
          <cell r="C379" t="str">
            <v/>
          </cell>
          <cell r="D379" t="str">
            <v/>
          </cell>
          <cell r="E379" t="str">
            <v/>
          </cell>
          <cell r="F379" t="str">
            <v/>
          </cell>
        </row>
        <row r="380">
          <cell r="A380" t="str">
            <v/>
          </cell>
          <cell r="B380" t="str">
            <v/>
          </cell>
          <cell r="C380" t="str">
            <v/>
          </cell>
          <cell r="D380" t="str">
            <v/>
          </cell>
          <cell r="E380" t="str">
            <v/>
          </cell>
          <cell r="F380" t="str">
            <v/>
          </cell>
        </row>
        <row r="381">
          <cell r="A381" t="str">
            <v/>
          </cell>
          <cell r="B381" t="str">
            <v/>
          </cell>
          <cell r="C381" t="str">
            <v/>
          </cell>
          <cell r="D381" t="str">
            <v/>
          </cell>
          <cell r="E381" t="str">
            <v/>
          </cell>
          <cell r="F381" t="str">
            <v/>
          </cell>
        </row>
        <row r="382">
          <cell r="A382" t="str">
            <v/>
          </cell>
          <cell r="B382" t="str">
            <v/>
          </cell>
          <cell r="C382" t="str">
            <v/>
          </cell>
          <cell r="D382" t="str">
            <v/>
          </cell>
          <cell r="E382" t="str">
            <v/>
          </cell>
          <cell r="F382" t="str">
            <v/>
          </cell>
        </row>
        <row r="383">
          <cell r="A383" t="str">
            <v/>
          </cell>
          <cell r="B383" t="str">
            <v/>
          </cell>
          <cell r="C383" t="str">
            <v/>
          </cell>
          <cell r="D383" t="str">
            <v/>
          </cell>
          <cell r="E383" t="str">
            <v/>
          </cell>
          <cell r="F383" t="str">
            <v/>
          </cell>
        </row>
        <row r="384">
          <cell r="A384" t="str">
            <v/>
          </cell>
          <cell r="B384" t="str">
            <v/>
          </cell>
          <cell r="C384" t="str">
            <v/>
          </cell>
          <cell r="D384" t="str">
            <v/>
          </cell>
          <cell r="E384" t="str">
            <v/>
          </cell>
          <cell r="F384" t="str">
            <v/>
          </cell>
        </row>
        <row r="385">
          <cell r="A385" t="str">
            <v/>
          </cell>
          <cell r="B385" t="str">
            <v/>
          </cell>
          <cell r="C385" t="str">
            <v/>
          </cell>
          <cell r="D385" t="str">
            <v/>
          </cell>
          <cell r="E385" t="str">
            <v/>
          </cell>
          <cell r="F385" t="str">
            <v/>
          </cell>
        </row>
        <row r="386">
          <cell r="A386" t="str">
            <v/>
          </cell>
          <cell r="B386" t="str">
            <v/>
          </cell>
          <cell r="C386" t="str">
            <v/>
          </cell>
          <cell r="D386" t="str">
            <v/>
          </cell>
          <cell r="E386" t="str">
            <v/>
          </cell>
          <cell r="F386" t="str">
            <v/>
          </cell>
        </row>
        <row r="387">
          <cell r="A387" t="str">
            <v/>
          </cell>
          <cell r="B387" t="str">
            <v/>
          </cell>
          <cell r="C387" t="str">
            <v/>
          </cell>
          <cell r="D387" t="str">
            <v/>
          </cell>
          <cell r="E387" t="str">
            <v/>
          </cell>
          <cell r="F387" t="str">
            <v/>
          </cell>
        </row>
        <row r="388">
          <cell r="A388" t="str">
            <v/>
          </cell>
          <cell r="B388" t="str">
            <v/>
          </cell>
          <cell r="C388" t="str">
            <v/>
          </cell>
          <cell r="D388" t="str">
            <v/>
          </cell>
          <cell r="E388" t="str">
            <v/>
          </cell>
          <cell r="F388" t="str">
            <v/>
          </cell>
        </row>
        <row r="389">
          <cell r="A389" t="str">
            <v/>
          </cell>
          <cell r="B389" t="str">
            <v/>
          </cell>
          <cell r="C389" t="str">
            <v/>
          </cell>
          <cell r="D389" t="str">
            <v/>
          </cell>
          <cell r="E389" t="str">
            <v/>
          </cell>
          <cell r="F389" t="str">
            <v/>
          </cell>
        </row>
        <row r="390">
          <cell r="A390" t="str">
            <v/>
          </cell>
          <cell r="B390" t="str">
            <v/>
          </cell>
          <cell r="C390" t="str">
            <v/>
          </cell>
          <cell r="D390" t="str">
            <v/>
          </cell>
          <cell r="E390" t="str">
            <v/>
          </cell>
          <cell r="F390" t="str">
            <v/>
          </cell>
        </row>
        <row r="391">
          <cell r="A391" t="str">
            <v/>
          </cell>
          <cell r="B391" t="str">
            <v/>
          </cell>
          <cell r="C391" t="str">
            <v/>
          </cell>
          <cell r="D391" t="str">
            <v/>
          </cell>
          <cell r="E391" t="str">
            <v/>
          </cell>
          <cell r="F391" t="str">
            <v/>
          </cell>
        </row>
        <row r="392">
          <cell r="A392" t="str">
            <v/>
          </cell>
          <cell r="B392" t="str">
            <v/>
          </cell>
          <cell r="C392" t="str">
            <v/>
          </cell>
          <cell r="D392" t="str">
            <v/>
          </cell>
          <cell r="E392" t="str">
            <v/>
          </cell>
          <cell r="F392" t="str">
            <v/>
          </cell>
        </row>
        <row r="393">
          <cell r="A393" t="str">
            <v/>
          </cell>
          <cell r="B393" t="str">
            <v/>
          </cell>
          <cell r="C393" t="str">
            <v/>
          </cell>
          <cell r="D393" t="str">
            <v/>
          </cell>
          <cell r="E393" t="str">
            <v/>
          </cell>
          <cell r="F393" t="str">
            <v/>
          </cell>
        </row>
        <row r="394">
          <cell r="A394" t="str">
            <v/>
          </cell>
          <cell r="B394" t="str">
            <v/>
          </cell>
          <cell r="C394" t="str">
            <v/>
          </cell>
          <cell r="D394" t="str">
            <v/>
          </cell>
          <cell r="E394" t="str">
            <v/>
          </cell>
          <cell r="F394" t="str">
            <v/>
          </cell>
        </row>
        <row r="395">
          <cell r="A395" t="str">
            <v/>
          </cell>
          <cell r="B395" t="str">
            <v/>
          </cell>
          <cell r="C395" t="str">
            <v/>
          </cell>
          <cell r="D395" t="str">
            <v/>
          </cell>
          <cell r="E395" t="str">
            <v/>
          </cell>
          <cell r="F395" t="str">
            <v/>
          </cell>
        </row>
        <row r="396">
          <cell r="A396" t="str">
            <v/>
          </cell>
          <cell r="B396" t="str">
            <v/>
          </cell>
          <cell r="C396" t="str">
            <v/>
          </cell>
          <cell r="D396" t="str">
            <v/>
          </cell>
          <cell r="E396" t="str">
            <v/>
          </cell>
          <cell r="F396" t="str">
            <v/>
          </cell>
        </row>
        <row r="397">
          <cell r="A397" t="str">
            <v/>
          </cell>
          <cell r="B397" t="str">
            <v/>
          </cell>
          <cell r="C397" t="str">
            <v/>
          </cell>
          <cell r="D397" t="str">
            <v/>
          </cell>
          <cell r="E397" t="str">
            <v/>
          </cell>
          <cell r="F397" t="str">
            <v/>
          </cell>
        </row>
        <row r="398">
          <cell r="A398" t="str">
            <v/>
          </cell>
          <cell r="B398" t="str">
            <v/>
          </cell>
          <cell r="C398" t="str">
            <v/>
          </cell>
          <cell r="D398" t="str">
            <v/>
          </cell>
          <cell r="E398" t="str">
            <v/>
          </cell>
          <cell r="F398" t="str">
            <v/>
          </cell>
        </row>
        <row r="399">
          <cell r="A399" t="str">
            <v/>
          </cell>
          <cell r="B399" t="str">
            <v/>
          </cell>
          <cell r="C399" t="str">
            <v/>
          </cell>
          <cell r="D399" t="str">
            <v/>
          </cell>
          <cell r="E399" t="str">
            <v/>
          </cell>
          <cell r="F399" t="str">
            <v/>
          </cell>
        </row>
        <row r="400">
          <cell r="A400" t="str">
            <v/>
          </cell>
          <cell r="B400" t="str">
            <v/>
          </cell>
          <cell r="C400" t="str">
            <v/>
          </cell>
          <cell r="D400" t="str">
            <v/>
          </cell>
          <cell r="E400" t="str">
            <v/>
          </cell>
          <cell r="F400" t="str">
            <v/>
          </cell>
        </row>
        <row r="401">
          <cell r="A401" t="str">
            <v/>
          </cell>
          <cell r="B401" t="str">
            <v/>
          </cell>
          <cell r="C401" t="str">
            <v/>
          </cell>
          <cell r="D401" t="str">
            <v/>
          </cell>
          <cell r="E401" t="str">
            <v/>
          </cell>
          <cell r="F401" t="str">
            <v/>
          </cell>
        </row>
        <row r="402">
          <cell r="A402" t="str">
            <v/>
          </cell>
          <cell r="B402" t="str">
            <v/>
          </cell>
          <cell r="C402" t="str">
            <v/>
          </cell>
          <cell r="D402" t="str">
            <v/>
          </cell>
          <cell r="E402" t="str">
            <v/>
          </cell>
          <cell r="F402" t="str">
            <v/>
          </cell>
        </row>
        <row r="403">
          <cell r="A403" t="str">
            <v/>
          </cell>
          <cell r="B403" t="str">
            <v/>
          </cell>
          <cell r="C403" t="str">
            <v/>
          </cell>
          <cell r="D403" t="str">
            <v/>
          </cell>
          <cell r="E403" t="str">
            <v/>
          </cell>
          <cell r="F403" t="str">
            <v/>
          </cell>
        </row>
        <row r="404">
          <cell r="A404" t="str">
            <v/>
          </cell>
          <cell r="B404" t="str">
            <v/>
          </cell>
          <cell r="C404" t="str">
            <v/>
          </cell>
          <cell r="D404" t="str">
            <v/>
          </cell>
          <cell r="E404" t="str">
            <v/>
          </cell>
          <cell r="F404" t="str">
            <v/>
          </cell>
        </row>
        <row r="405">
          <cell r="A405" t="str">
            <v/>
          </cell>
          <cell r="B405" t="str">
            <v/>
          </cell>
          <cell r="C405" t="str">
            <v/>
          </cell>
          <cell r="D405" t="str">
            <v/>
          </cell>
          <cell r="E405" t="str">
            <v/>
          </cell>
          <cell r="F405" t="str">
            <v/>
          </cell>
        </row>
        <row r="406">
          <cell r="A406" t="str">
            <v/>
          </cell>
          <cell r="B406" t="str">
            <v/>
          </cell>
          <cell r="C406" t="str">
            <v/>
          </cell>
          <cell r="D406" t="str">
            <v/>
          </cell>
          <cell r="E406" t="str">
            <v/>
          </cell>
          <cell r="F406" t="str">
            <v/>
          </cell>
        </row>
        <row r="407">
          <cell r="A407" t="str">
            <v/>
          </cell>
          <cell r="B407" t="str">
            <v/>
          </cell>
          <cell r="C407" t="str">
            <v/>
          </cell>
          <cell r="D407" t="str">
            <v/>
          </cell>
          <cell r="E407" t="str">
            <v/>
          </cell>
          <cell r="F407" t="str">
            <v/>
          </cell>
        </row>
        <row r="408">
          <cell r="A408" t="str">
            <v/>
          </cell>
          <cell r="B408" t="str">
            <v/>
          </cell>
          <cell r="C408" t="str">
            <v/>
          </cell>
          <cell r="D408" t="str">
            <v/>
          </cell>
          <cell r="E408" t="str">
            <v/>
          </cell>
          <cell r="F408" t="str">
            <v/>
          </cell>
        </row>
        <row r="409">
          <cell r="A409" t="str">
            <v/>
          </cell>
          <cell r="B409" t="str">
            <v/>
          </cell>
          <cell r="C409" t="str">
            <v/>
          </cell>
          <cell r="D409" t="str">
            <v/>
          </cell>
          <cell r="E409" t="str">
            <v/>
          </cell>
          <cell r="F409" t="str">
            <v/>
          </cell>
        </row>
        <row r="410">
          <cell r="A410" t="str">
            <v/>
          </cell>
          <cell r="B410" t="str">
            <v/>
          </cell>
          <cell r="C410" t="str">
            <v/>
          </cell>
          <cell r="D410" t="str">
            <v/>
          </cell>
          <cell r="E410" t="str">
            <v/>
          </cell>
          <cell r="F410" t="str">
            <v/>
          </cell>
        </row>
        <row r="411">
          <cell r="A411" t="str">
            <v/>
          </cell>
          <cell r="B411" t="str">
            <v/>
          </cell>
          <cell r="C411" t="str">
            <v/>
          </cell>
          <cell r="D411" t="str">
            <v/>
          </cell>
          <cell r="E411" t="str">
            <v/>
          </cell>
          <cell r="F411" t="str">
            <v/>
          </cell>
        </row>
        <row r="412">
          <cell r="A412" t="str">
            <v/>
          </cell>
          <cell r="B412" t="str">
            <v/>
          </cell>
          <cell r="C412" t="str">
            <v/>
          </cell>
          <cell r="D412" t="str">
            <v/>
          </cell>
          <cell r="E412" t="str">
            <v/>
          </cell>
          <cell r="F412" t="str">
            <v/>
          </cell>
        </row>
        <row r="413">
          <cell r="A413" t="str">
            <v/>
          </cell>
          <cell r="B413" t="str">
            <v/>
          </cell>
          <cell r="C413" t="str">
            <v/>
          </cell>
          <cell r="D413" t="str">
            <v/>
          </cell>
          <cell r="E413" t="str">
            <v/>
          </cell>
          <cell r="F413" t="str">
            <v/>
          </cell>
        </row>
        <row r="414">
          <cell r="A414" t="str">
            <v/>
          </cell>
          <cell r="B414" t="str">
            <v/>
          </cell>
          <cell r="C414" t="str">
            <v/>
          </cell>
          <cell r="D414" t="str">
            <v/>
          </cell>
          <cell r="E414" t="str">
            <v/>
          </cell>
          <cell r="F414" t="str">
            <v/>
          </cell>
        </row>
        <row r="415">
          <cell r="A415" t="str">
            <v/>
          </cell>
          <cell r="B415" t="str">
            <v/>
          </cell>
          <cell r="C415" t="str">
            <v/>
          </cell>
          <cell r="D415" t="str">
            <v/>
          </cell>
          <cell r="E415" t="str">
            <v/>
          </cell>
          <cell r="F415" t="str">
            <v/>
          </cell>
        </row>
        <row r="416">
          <cell r="A416" t="str">
            <v/>
          </cell>
          <cell r="B416" t="str">
            <v/>
          </cell>
          <cell r="C416" t="str">
            <v/>
          </cell>
          <cell r="D416" t="str">
            <v/>
          </cell>
          <cell r="E416" t="str">
            <v/>
          </cell>
          <cell r="F416" t="str">
            <v/>
          </cell>
        </row>
        <row r="417">
          <cell r="A417" t="str">
            <v/>
          </cell>
          <cell r="B417" t="str">
            <v/>
          </cell>
          <cell r="C417" t="str">
            <v/>
          </cell>
          <cell r="D417" t="str">
            <v/>
          </cell>
          <cell r="E417" t="str">
            <v/>
          </cell>
          <cell r="F417" t="str">
            <v/>
          </cell>
        </row>
        <row r="418">
          <cell r="A418" t="str">
            <v/>
          </cell>
          <cell r="B418" t="str">
            <v/>
          </cell>
          <cell r="C418" t="str">
            <v/>
          </cell>
          <cell r="D418" t="str">
            <v/>
          </cell>
          <cell r="E418" t="str">
            <v/>
          </cell>
          <cell r="F418" t="str">
            <v/>
          </cell>
        </row>
        <row r="419">
          <cell r="A419" t="str">
            <v/>
          </cell>
          <cell r="B419" t="str">
            <v/>
          </cell>
          <cell r="C419" t="str">
            <v/>
          </cell>
          <cell r="D419" t="str">
            <v/>
          </cell>
          <cell r="E419" t="str">
            <v/>
          </cell>
          <cell r="F419" t="str">
            <v/>
          </cell>
        </row>
        <row r="420">
          <cell r="A420" t="str">
            <v/>
          </cell>
          <cell r="B420" t="str">
            <v/>
          </cell>
          <cell r="C420" t="str">
            <v/>
          </cell>
          <cell r="D420" t="str">
            <v/>
          </cell>
          <cell r="E420" t="str">
            <v/>
          </cell>
          <cell r="F420" t="str">
            <v/>
          </cell>
        </row>
        <row r="421">
          <cell r="A421" t="str">
            <v/>
          </cell>
          <cell r="B421" t="str">
            <v/>
          </cell>
          <cell r="C421" t="str">
            <v/>
          </cell>
          <cell r="D421" t="str">
            <v/>
          </cell>
          <cell r="E421" t="str">
            <v/>
          </cell>
          <cell r="F421" t="str">
            <v/>
          </cell>
        </row>
        <row r="422">
          <cell r="A422" t="str">
            <v/>
          </cell>
          <cell r="B422" t="str">
            <v/>
          </cell>
          <cell r="C422" t="str">
            <v/>
          </cell>
          <cell r="D422" t="str">
            <v/>
          </cell>
          <cell r="E422" t="str">
            <v/>
          </cell>
          <cell r="F422" t="str">
            <v/>
          </cell>
        </row>
        <row r="423">
          <cell r="A423" t="str">
            <v/>
          </cell>
          <cell r="B423" t="str">
            <v/>
          </cell>
          <cell r="C423" t="str">
            <v/>
          </cell>
          <cell r="D423" t="str">
            <v/>
          </cell>
          <cell r="E423" t="str">
            <v/>
          </cell>
          <cell r="F423" t="str">
            <v/>
          </cell>
        </row>
        <row r="424">
          <cell r="A424" t="str">
            <v/>
          </cell>
          <cell r="B424" t="str">
            <v/>
          </cell>
          <cell r="C424" t="str">
            <v/>
          </cell>
          <cell r="D424" t="str">
            <v/>
          </cell>
          <cell r="E424" t="str">
            <v/>
          </cell>
          <cell r="F424" t="str">
            <v/>
          </cell>
        </row>
        <row r="425">
          <cell r="A425" t="str">
            <v/>
          </cell>
          <cell r="B425" t="str">
            <v/>
          </cell>
          <cell r="C425" t="str">
            <v/>
          </cell>
          <cell r="D425" t="str">
            <v/>
          </cell>
          <cell r="E425" t="str">
            <v/>
          </cell>
          <cell r="F425" t="str">
            <v/>
          </cell>
        </row>
        <row r="426">
          <cell r="A426" t="str">
            <v/>
          </cell>
          <cell r="B426" t="str">
            <v/>
          </cell>
          <cell r="C426" t="str">
            <v/>
          </cell>
          <cell r="D426" t="str">
            <v/>
          </cell>
          <cell r="E426" t="str">
            <v/>
          </cell>
          <cell r="F426" t="str">
            <v/>
          </cell>
        </row>
        <row r="427">
          <cell r="A427" t="str">
            <v/>
          </cell>
          <cell r="B427" t="str">
            <v/>
          </cell>
          <cell r="C427" t="str">
            <v/>
          </cell>
          <cell r="D427" t="str">
            <v/>
          </cell>
          <cell r="E427" t="str">
            <v/>
          </cell>
          <cell r="F427" t="str">
            <v/>
          </cell>
        </row>
        <row r="428">
          <cell r="A428" t="str">
            <v/>
          </cell>
          <cell r="B428" t="str">
            <v/>
          </cell>
          <cell r="C428" t="str">
            <v/>
          </cell>
          <cell r="D428" t="str">
            <v/>
          </cell>
          <cell r="E428" t="str">
            <v/>
          </cell>
          <cell r="F428" t="str">
            <v/>
          </cell>
        </row>
        <row r="429">
          <cell r="A429" t="str">
            <v/>
          </cell>
          <cell r="B429" t="str">
            <v/>
          </cell>
          <cell r="C429" t="str">
            <v/>
          </cell>
          <cell r="D429" t="str">
            <v/>
          </cell>
          <cell r="E429" t="str">
            <v/>
          </cell>
          <cell r="F429" t="str">
            <v/>
          </cell>
        </row>
        <row r="430">
          <cell r="A430" t="str">
            <v/>
          </cell>
          <cell r="B430" t="str">
            <v/>
          </cell>
          <cell r="C430" t="str">
            <v/>
          </cell>
          <cell r="D430" t="str">
            <v/>
          </cell>
          <cell r="E430" t="str">
            <v/>
          </cell>
          <cell r="F430" t="str">
            <v/>
          </cell>
        </row>
        <row r="431">
          <cell r="A431" t="str">
            <v/>
          </cell>
          <cell r="B431" t="str">
            <v/>
          </cell>
          <cell r="C431" t="str">
            <v/>
          </cell>
          <cell r="D431" t="str">
            <v/>
          </cell>
          <cell r="E431" t="str">
            <v/>
          </cell>
          <cell r="F431" t="str">
            <v/>
          </cell>
        </row>
        <row r="432">
          <cell r="A432" t="str">
            <v/>
          </cell>
          <cell r="B432" t="str">
            <v/>
          </cell>
          <cell r="C432" t="str">
            <v/>
          </cell>
          <cell r="D432" t="str">
            <v/>
          </cell>
          <cell r="E432" t="str">
            <v/>
          </cell>
          <cell r="F432" t="str">
            <v/>
          </cell>
        </row>
        <row r="433">
          <cell r="A433" t="str">
            <v/>
          </cell>
          <cell r="B433" t="str">
            <v/>
          </cell>
          <cell r="C433" t="str">
            <v/>
          </cell>
          <cell r="D433" t="str">
            <v/>
          </cell>
          <cell r="E433" t="str">
            <v/>
          </cell>
          <cell r="F433" t="str">
            <v/>
          </cell>
        </row>
        <row r="434">
          <cell r="A434" t="str">
            <v/>
          </cell>
          <cell r="B434" t="str">
            <v/>
          </cell>
          <cell r="C434" t="str">
            <v/>
          </cell>
          <cell r="D434" t="str">
            <v/>
          </cell>
          <cell r="E434" t="str">
            <v/>
          </cell>
          <cell r="F434" t="str">
            <v/>
          </cell>
        </row>
        <row r="435">
          <cell r="A435" t="str">
            <v/>
          </cell>
          <cell r="B435" t="str">
            <v/>
          </cell>
          <cell r="C435" t="str">
            <v/>
          </cell>
          <cell r="D435" t="str">
            <v/>
          </cell>
          <cell r="E435" t="str">
            <v/>
          </cell>
          <cell r="F435" t="str">
            <v/>
          </cell>
        </row>
        <row r="436">
          <cell r="A436" t="str">
            <v/>
          </cell>
          <cell r="B436" t="str">
            <v/>
          </cell>
          <cell r="C436" t="str">
            <v/>
          </cell>
          <cell r="D436" t="str">
            <v/>
          </cell>
          <cell r="E436" t="str">
            <v/>
          </cell>
          <cell r="F436" t="str">
            <v/>
          </cell>
        </row>
        <row r="437">
          <cell r="A437" t="str">
            <v/>
          </cell>
          <cell r="B437" t="str">
            <v/>
          </cell>
          <cell r="C437" t="str">
            <v/>
          </cell>
          <cell r="D437" t="str">
            <v/>
          </cell>
          <cell r="E437" t="str">
            <v/>
          </cell>
          <cell r="F437" t="str">
            <v/>
          </cell>
        </row>
        <row r="438">
          <cell r="A438" t="str">
            <v/>
          </cell>
          <cell r="B438" t="str">
            <v/>
          </cell>
          <cell r="C438" t="str">
            <v/>
          </cell>
          <cell r="D438" t="str">
            <v/>
          </cell>
          <cell r="E438" t="str">
            <v/>
          </cell>
          <cell r="F438" t="str">
            <v/>
          </cell>
        </row>
        <row r="439">
          <cell r="A439" t="str">
            <v/>
          </cell>
          <cell r="B439" t="str">
            <v/>
          </cell>
          <cell r="C439" t="str">
            <v/>
          </cell>
          <cell r="D439" t="str">
            <v/>
          </cell>
          <cell r="E439" t="str">
            <v/>
          </cell>
          <cell r="F439" t="str">
            <v/>
          </cell>
        </row>
        <row r="440">
          <cell r="A440" t="str">
            <v/>
          </cell>
          <cell r="B440" t="str">
            <v/>
          </cell>
          <cell r="C440" t="str">
            <v/>
          </cell>
          <cell r="D440" t="str">
            <v/>
          </cell>
          <cell r="E440" t="str">
            <v/>
          </cell>
          <cell r="F440" t="str">
            <v/>
          </cell>
        </row>
        <row r="441">
          <cell r="A441" t="str">
            <v/>
          </cell>
          <cell r="B441" t="str">
            <v/>
          </cell>
          <cell r="C441" t="str">
            <v/>
          </cell>
          <cell r="D441" t="str">
            <v/>
          </cell>
          <cell r="E441" t="str">
            <v/>
          </cell>
          <cell r="F441" t="str">
            <v/>
          </cell>
        </row>
        <row r="442">
          <cell r="A442" t="str">
            <v/>
          </cell>
          <cell r="B442" t="str">
            <v/>
          </cell>
          <cell r="C442" t="str">
            <v/>
          </cell>
          <cell r="D442" t="str">
            <v/>
          </cell>
          <cell r="E442" t="str">
            <v/>
          </cell>
          <cell r="F442" t="str">
            <v/>
          </cell>
        </row>
        <row r="443">
          <cell r="A443" t="str">
            <v/>
          </cell>
          <cell r="B443" t="str">
            <v/>
          </cell>
          <cell r="C443" t="str">
            <v/>
          </cell>
          <cell r="D443" t="str">
            <v/>
          </cell>
          <cell r="E443" t="str">
            <v/>
          </cell>
          <cell r="F443" t="str">
            <v/>
          </cell>
        </row>
        <row r="444">
          <cell r="A444" t="str">
            <v/>
          </cell>
          <cell r="B444" t="str">
            <v/>
          </cell>
          <cell r="C444" t="str">
            <v/>
          </cell>
          <cell r="D444" t="str">
            <v/>
          </cell>
          <cell r="E444" t="str">
            <v/>
          </cell>
          <cell r="F444" t="str">
            <v/>
          </cell>
        </row>
        <row r="445">
          <cell r="A445" t="str">
            <v/>
          </cell>
          <cell r="B445" t="str">
            <v/>
          </cell>
          <cell r="C445" t="str">
            <v/>
          </cell>
          <cell r="D445" t="str">
            <v/>
          </cell>
          <cell r="E445" t="str">
            <v/>
          </cell>
          <cell r="F445" t="str">
            <v/>
          </cell>
        </row>
        <row r="446">
          <cell r="A446" t="str">
            <v/>
          </cell>
          <cell r="B446" t="str">
            <v/>
          </cell>
          <cell r="C446" t="str">
            <v/>
          </cell>
          <cell r="D446" t="str">
            <v/>
          </cell>
          <cell r="E446" t="str">
            <v/>
          </cell>
          <cell r="F446" t="str">
            <v/>
          </cell>
        </row>
        <row r="447">
          <cell r="A447" t="str">
            <v/>
          </cell>
          <cell r="B447" t="str">
            <v/>
          </cell>
          <cell r="C447" t="str">
            <v/>
          </cell>
          <cell r="D447" t="str">
            <v/>
          </cell>
          <cell r="E447" t="str">
            <v/>
          </cell>
          <cell r="F447" t="str">
            <v/>
          </cell>
        </row>
        <row r="448">
          <cell r="A448" t="str">
            <v/>
          </cell>
          <cell r="B448" t="str">
            <v/>
          </cell>
          <cell r="C448" t="str">
            <v/>
          </cell>
          <cell r="D448" t="str">
            <v/>
          </cell>
          <cell r="E448" t="str">
            <v/>
          </cell>
          <cell r="F448" t="str">
            <v/>
          </cell>
        </row>
        <row r="449">
          <cell r="A449" t="str">
            <v/>
          </cell>
          <cell r="B449" t="str">
            <v/>
          </cell>
          <cell r="C449" t="str">
            <v/>
          </cell>
          <cell r="D449" t="str">
            <v/>
          </cell>
          <cell r="E449" t="str">
            <v/>
          </cell>
          <cell r="F449" t="str">
            <v/>
          </cell>
        </row>
        <row r="450">
          <cell r="A450" t="str">
            <v/>
          </cell>
          <cell r="B450" t="str">
            <v/>
          </cell>
          <cell r="C450" t="str">
            <v/>
          </cell>
          <cell r="D450" t="str">
            <v/>
          </cell>
          <cell r="E450" t="str">
            <v/>
          </cell>
          <cell r="F450" t="str">
            <v/>
          </cell>
        </row>
        <row r="451">
          <cell r="A451" t="str">
            <v/>
          </cell>
          <cell r="B451" t="str">
            <v/>
          </cell>
          <cell r="C451" t="str">
            <v/>
          </cell>
          <cell r="D451" t="str">
            <v/>
          </cell>
          <cell r="E451" t="str">
            <v/>
          </cell>
          <cell r="F451" t="str">
            <v/>
          </cell>
        </row>
        <row r="452">
          <cell r="A452" t="str">
            <v/>
          </cell>
          <cell r="B452" t="str">
            <v/>
          </cell>
          <cell r="C452" t="str">
            <v/>
          </cell>
          <cell r="D452" t="str">
            <v/>
          </cell>
          <cell r="E452" t="str">
            <v/>
          </cell>
          <cell r="F452" t="str">
            <v/>
          </cell>
        </row>
        <row r="453">
          <cell r="A453" t="str">
            <v/>
          </cell>
          <cell r="B453" t="str">
            <v/>
          </cell>
          <cell r="C453" t="str">
            <v/>
          </cell>
          <cell r="D453" t="str">
            <v/>
          </cell>
          <cell r="E453" t="str">
            <v/>
          </cell>
          <cell r="F453" t="str">
            <v/>
          </cell>
        </row>
        <row r="454">
          <cell r="A454" t="str">
            <v/>
          </cell>
          <cell r="B454" t="str">
            <v/>
          </cell>
          <cell r="C454" t="str">
            <v/>
          </cell>
          <cell r="D454" t="str">
            <v/>
          </cell>
          <cell r="E454" t="str">
            <v/>
          </cell>
          <cell r="F454" t="str">
            <v/>
          </cell>
        </row>
        <row r="455">
          <cell r="A455" t="str">
            <v/>
          </cell>
          <cell r="B455" t="str">
            <v/>
          </cell>
          <cell r="C455" t="str">
            <v/>
          </cell>
          <cell r="D455" t="str">
            <v/>
          </cell>
          <cell r="E455" t="str">
            <v/>
          </cell>
          <cell r="F455" t="str">
            <v/>
          </cell>
        </row>
        <row r="456">
          <cell r="A456" t="str">
            <v/>
          </cell>
          <cell r="B456" t="str">
            <v/>
          </cell>
          <cell r="C456" t="str">
            <v/>
          </cell>
          <cell r="D456" t="str">
            <v/>
          </cell>
          <cell r="E456" t="str">
            <v/>
          </cell>
          <cell r="F456" t="str">
            <v/>
          </cell>
        </row>
        <row r="457">
          <cell r="A457" t="str">
            <v/>
          </cell>
          <cell r="B457" t="str">
            <v/>
          </cell>
          <cell r="C457" t="str">
            <v/>
          </cell>
          <cell r="D457" t="str">
            <v/>
          </cell>
          <cell r="E457" t="str">
            <v/>
          </cell>
          <cell r="F457" t="str">
            <v/>
          </cell>
        </row>
        <row r="458">
          <cell r="A458" t="str">
            <v/>
          </cell>
          <cell r="B458" t="str">
            <v/>
          </cell>
          <cell r="C458" t="str">
            <v/>
          </cell>
          <cell r="D458" t="str">
            <v/>
          </cell>
          <cell r="E458" t="str">
            <v/>
          </cell>
          <cell r="F458" t="str">
            <v/>
          </cell>
        </row>
        <row r="459">
          <cell r="A459" t="str">
            <v/>
          </cell>
          <cell r="B459" t="str">
            <v/>
          </cell>
          <cell r="C459" t="str">
            <v/>
          </cell>
          <cell r="D459" t="str">
            <v/>
          </cell>
          <cell r="E459" t="str">
            <v/>
          </cell>
          <cell r="F459" t="str">
            <v/>
          </cell>
        </row>
        <row r="460">
          <cell r="A460" t="str">
            <v/>
          </cell>
          <cell r="B460" t="str">
            <v/>
          </cell>
          <cell r="C460" t="str">
            <v/>
          </cell>
          <cell r="D460" t="str">
            <v/>
          </cell>
          <cell r="E460" t="str">
            <v/>
          </cell>
          <cell r="F460" t="str">
            <v/>
          </cell>
        </row>
        <row r="461">
          <cell r="A461" t="str">
            <v/>
          </cell>
          <cell r="B461" t="str">
            <v/>
          </cell>
          <cell r="C461" t="str">
            <v/>
          </cell>
          <cell r="D461" t="str">
            <v/>
          </cell>
          <cell r="E461" t="str">
            <v/>
          </cell>
          <cell r="F461" t="str">
            <v/>
          </cell>
        </row>
        <row r="462">
          <cell r="A462" t="str">
            <v/>
          </cell>
          <cell r="B462" t="str">
            <v/>
          </cell>
          <cell r="C462" t="str">
            <v/>
          </cell>
          <cell r="D462" t="str">
            <v/>
          </cell>
          <cell r="E462" t="str">
            <v/>
          </cell>
          <cell r="F462" t="str">
            <v/>
          </cell>
        </row>
        <row r="463">
          <cell r="A463" t="str">
            <v/>
          </cell>
          <cell r="B463" t="str">
            <v/>
          </cell>
          <cell r="C463" t="str">
            <v/>
          </cell>
          <cell r="D463" t="str">
            <v/>
          </cell>
          <cell r="E463" t="str">
            <v/>
          </cell>
          <cell r="F463" t="str">
            <v/>
          </cell>
        </row>
        <row r="464">
          <cell r="A464" t="str">
            <v/>
          </cell>
          <cell r="B464" t="str">
            <v/>
          </cell>
          <cell r="C464" t="str">
            <v/>
          </cell>
          <cell r="D464" t="str">
            <v/>
          </cell>
          <cell r="E464" t="str">
            <v/>
          </cell>
          <cell r="F464" t="str">
            <v/>
          </cell>
        </row>
        <row r="465">
          <cell r="A465" t="str">
            <v/>
          </cell>
          <cell r="B465" t="str">
            <v/>
          </cell>
          <cell r="C465" t="str">
            <v/>
          </cell>
          <cell r="D465" t="str">
            <v/>
          </cell>
          <cell r="E465" t="str">
            <v/>
          </cell>
          <cell r="F465" t="str">
            <v/>
          </cell>
        </row>
        <row r="466">
          <cell r="A466" t="str">
            <v/>
          </cell>
          <cell r="B466" t="str">
            <v/>
          </cell>
          <cell r="C466" t="str">
            <v/>
          </cell>
          <cell r="D466" t="str">
            <v/>
          </cell>
          <cell r="E466" t="str">
            <v/>
          </cell>
          <cell r="F466" t="str">
            <v/>
          </cell>
        </row>
        <row r="467">
          <cell r="A467" t="str">
            <v/>
          </cell>
          <cell r="B467" t="str">
            <v/>
          </cell>
          <cell r="C467" t="str">
            <v/>
          </cell>
          <cell r="D467" t="str">
            <v/>
          </cell>
          <cell r="E467" t="str">
            <v/>
          </cell>
          <cell r="F467" t="str">
            <v/>
          </cell>
        </row>
        <row r="468">
          <cell r="A468" t="str">
            <v/>
          </cell>
          <cell r="B468" t="str">
            <v/>
          </cell>
          <cell r="C468" t="str">
            <v/>
          </cell>
          <cell r="D468" t="str">
            <v/>
          </cell>
          <cell r="E468" t="str">
            <v/>
          </cell>
          <cell r="F468" t="str">
            <v/>
          </cell>
        </row>
        <row r="469">
          <cell r="A469" t="str">
            <v/>
          </cell>
          <cell r="B469" t="str">
            <v/>
          </cell>
          <cell r="C469" t="str">
            <v/>
          </cell>
          <cell r="D469" t="str">
            <v/>
          </cell>
          <cell r="E469" t="str">
            <v/>
          </cell>
          <cell r="F469" t="str">
            <v/>
          </cell>
        </row>
        <row r="470">
          <cell r="A470" t="str">
            <v/>
          </cell>
          <cell r="B470" t="str">
            <v/>
          </cell>
          <cell r="C470" t="str">
            <v/>
          </cell>
          <cell r="D470" t="str">
            <v/>
          </cell>
          <cell r="E470" t="str">
            <v/>
          </cell>
          <cell r="F470" t="str">
            <v/>
          </cell>
        </row>
        <row r="471">
          <cell r="A471" t="str">
            <v/>
          </cell>
          <cell r="B471" t="str">
            <v/>
          </cell>
          <cell r="C471" t="str">
            <v/>
          </cell>
          <cell r="D471" t="str">
            <v/>
          </cell>
          <cell r="E471" t="str">
            <v/>
          </cell>
          <cell r="F471" t="str">
            <v/>
          </cell>
        </row>
        <row r="472">
          <cell r="A472" t="str">
            <v/>
          </cell>
          <cell r="B472" t="str">
            <v/>
          </cell>
          <cell r="C472" t="str">
            <v/>
          </cell>
          <cell r="D472" t="str">
            <v/>
          </cell>
          <cell r="E472" t="str">
            <v/>
          </cell>
          <cell r="F472" t="str">
            <v/>
          </cell>
        </row>
        <row r="473">
          <cell r="A473" t="str">
            <v/>
          </cell>
          <cell r="B473" t="str">
            <v/>
          </cell>
          <cell r="C473" t="str">
            <v/>
          </cell>
          <cell r="D473" t="str">
            <v/>
          </cell>
          <cell r="E473" t="str">
            <v/>
          </cell>
          <cell r="F473" t="str">
            <v/>
          </cell>
        </row>
        <row r="474">
          <cell r="A474" t="str">
            <v/>
          </cell>
          <cell r="B474" t="str">
            <v/>
          </cell>
          <cell r="C474" t="str">
            <v/>
          </cell>
          <cell r="D474" t="str">
            <v/>
          </cell>
          <cell r="E474" t="str">
            <v/>
          </cell>
          <cell r="F474" t="str">
            <v/>
          </cell>
        </row>
        <row r="475">
          <cell r="A475" t="str">
            <v/>
          </cell>
          <cell r="B475" t="str">
            <v/>
          </cell>
          <cell r="C475" t="str">
            <v/>
          </cell>
          <cell r="D475" t="str">
            <v/>
          </cell>
          <cell r="E475" t="str">
            <v/>
          </cell>
          <cell r="F475" t="str">
            <v/>
          </cell>
        </row>
        <row r="476">
          <cell r="A476" t="str">
            <v/>
          </cell>
          <cell r="B476" t="str">
            <v/>
          </cell>
          <cell r="C476" t="str">
            <v/>
          </cell>
          <cell r="D476" t="str">
            <v/>
          </cell>
          <cell r="E476" t="str">
            <v/>
          </cell>
          <cell r="F476" t="str">
            <v/>
          </cell>
        </row>
        <row r="477">
          <cell r="A477" t="str">
            <v/>
          </cell>
          <cell r="B477" t="str">
            <v/>
          </cell>
          <cell r="C477" t="str">
            <v/>
          </cell>
          <cell r="D477" t="str">
            <v/>
          </cell>
          <cell r="E477" t="str">
            <v/>
          </cell>
          <cell r="F477" t="str">
            <v/>
          </cell>
        </row>
        <row r="478">
          <cell r="A478" t="str">
            <v/>
          </cell>
          <cell r="B478" t="str">
            <v/>
          </cell>
          <cell r="C478" t="str">
            <v/>
          </cell>
          <cell r="D478" t="str">
            <v/>
          </cell>
          <cell r="E478" t="str">
            <v/>
          </cell>
          <cell r="F478" t="str">
            <v/>
          </cell>
        </row>
        <row r="479">
          <cell r="A479" t="str">
            <v/>
          </cell>
          <cell r="B479" t="str">
            <v/>
          </cell>
          <cell r="C479" t="str">
            <v/>
          </cell>
          <cell r="D479" t="str">
            <v/>
          </cell>
          <cell r="E479" t="str">
            <v/>
          </cell>
          <cell r="F479" t="str">
            <v/>
          </cell>
        </row>
        <row r="480">
          <cell r="A480" t="str">
            <v/>
          </cell>
          <cell r="B480" t="str">
            <v/>
          </cell>
          <cell r="C480" t="str">
            <v/>
          </cell>
          <cell r="D480" t="str">
            <v/>
          </cell>
          <cell r="E480" t="str">
            <v/>
          </cell>
          <cell r="F480" t="str">
            <v/>
          </cell>
        </row>
        <row r="481">
          <cell r="A481" t="str">
            <v/>
          </cell>
          <cell r="B481" t="str">
            <v/>
          </cell>
          <cell r="C481" t="str">
            <v/>
          </cell>
          <cell r="D481" t="str">
            <v/>
          </cell>
          <cell r="E481" t="str">
            <v/>
          </cell>
          <cell r="F481" t="str">
            <v/>
          </cell>
        </row>
        <row r="482">
          <cell r="A482" t="str">
            <v/>
          </cell>
          <cell r="B482" t="str">
            <v/>
          </cell>
          <cell r="C482" t="str">
            <v/>
          </cell>
          <cell r="D482" t="str">
            <v/>
          </cell>
          <cell r="E482" t="str">
            <v/>
          </cell>
          <cell r="F482" t="str">
            <v/>
          </cell>
        </row>
        <row r="483">
          <cell r="A483" t="str">
            <v/>
          </cell>
          <cell r="B483" t="str">
            <v/>
          </cell>
          <cell r="C483" t="str">
            <v/>
          </cell>
          <cell r="D483" t="str">
            <v/>
          </cell>
          <cell r="E483" t="str">
            <v/>
          </cell>
          <cell r="F483" t="str">
            <v/>
          </cell>
        </row>
        <row r="484">
          <cell r="A484" t="str">
            <v/>
          </cell>
          <cell r="B484" t="str">
            <v/>
          </cell>
          <cell r="C484" t="str">
            <v/>
          </cell>
          <cell r="D484" t="str">
            <v/>
          </cell>
          <cell r="E484" t="str">
            <v/>
          </cell>
          <cell r="F484" t="str">
            <v/>
          </cell>
        </row>
        <row r="485">
          <cell r="A485" t="str">
            <v/>
          </cell>
          <cell r="B485" t="str">
            <v/>
          </cell>
          <cell r="C485" t="str">
            <v/>
          </cell>
          <cell r="D485" t="str">
            <v/>
          </cell>
          <cell r="E485" t="str">
            <v/>
          </cell>
          <cell r="F485" t="str">
            <v/>
          </cell>
        </row>
        <row r="486">
          <cell r="A486" t="str">
            <v/>
          </cell>
          <cell r="B486" t="str">
            <v/>
          </cell>
          <cell r="C486" t="str">
            <v/>
          </cell>
          <cell r="D486" t="str">
            <v/>
          </cell>
          <cell r="E486" t="str">
            <v/>
          </cell>
          <cell r="F486" t="str">
            <v/>
          </cell>
        </row>
        <row r="487">
          <cell r="A487" t="str">
            <v/>
          </cell>
          <cell r="B487" t="str">
            <v/>
          </cell>
          <cell r="C487" t="str">
            <v/>
          </cell>
          <cell r="D487" t="str">
            <v/>
          </cell>
          <cell r="E487" t="str">
            <v/>
          </cell>
          <cell r="F487" t="str">
            <v/>
          </cell>
        </row>
        <row r="488">
          <cell r="A488" t="str">
            <v/>
          </cell>
          <cell r="B488" t="str">
            <v/>
          </cell>
          <cell r="C488" t="str">
            <v/>
          </cell>
          <cell r="D488" t="str">
            <v/>
          </cell>
          <cell r="E488" t="str">
            <v/>
          </cell>
          <cell r="F488" t="str">
            <v/>
          </cell>
        </row>
        <row r="489">
          <cell r="A489" t="str">
            <v/>
          </cell>
          <cell r="B489" t="str">
            <v/>
          </cell>
          <cell r="C489" t="str">
            <v/>
          </cell>
          <cell r="D489" t="str">
            <v/>
          </cell>
          <cell r="E489" t="str">
            <v/>
          </cell>
          <cell r="F489" t="str">
            <v/>
          </cell>
        </row>
        <row r="490">
          <cell r="A490" t="str">
            <v/>
          </cell>
          <cell r="B490" t="str">
            <v/>
          </cell>
          <cell r="C490" t="str">
            <v/>
          </cell>
          <cell r="D490" t="str">
            <v/>
          </cell>
          <cell r="E490" t="str">
            <v/>
          </cell>
          <cell r="F490" t="str">
            <v/>
          </cell>
        </row>
        <row r="491">
          <cell r="A491" t="str">
            <v/>
          </cell>
          <cell r="B491" t="str">
            <v/>
          </cell>
          <cell r="C491" t="str">
            <v/>
          </cell>
          <cell r="D491" t="str">
            <v/>
          </cell>
          <cell r="E491" t="str">
            <v/>
          </cell>
          <cell r="F491" t="str">
            <v/>
          </cell>
        </row>
        <row r="492">
          <cell r="A492" t="str">
            <v/>
          </cell>
          <cell r="B492" t="str">
            <v/>
          </cell>
          <cell r="C492" t="str">
            <v/>
          </cell>
          <cell r="D492" t="str">
            <v/>
          </cell>
          <cell r="E492" t="str">
            <v/>
          </cell>
          <cell r="F492" t="str">
            <v/>
          </cell>
        </row>
        <row r="493">
          <cell r="A493" t="str">
            <v/>
          </cell>
          <cell r="B493" t="str">
            <v/>
          </cell>
          <cell r="C493" t="str">
            <v/>
          </cell>
          <cell r="D493" t="str">
            <v/>
          </cell>
          <cell r="E493" t="str">
            <v/>
          </cell>
          <cell r="F493" t="str">
            <v/>
          </cell>
        </row>
        <row r="494">
          <cell r="A494" t="str">
            <v/>
          </cell>
          <cell r="B494" t="str">
            <v/>
          </cell>
          <cell r="C494" t="str">
            <v/>
          </cell>
          <cell r="D494" t="str">
            <v/>
          </cell>
          <cell r="E494" t="str">
            <v/>
          </cell>
          <cell r="F494" t="str">
            <v/>
          </cell>
        </row>
        <row r="495">
          <cell r="A495" t="str">
            <v/>
          </cell>
          <cell r="B495" t="str">
            <v/>
          </cell>
          <cell r="C495" t="str">
            <v/>
          </cell>
          <cell r="D495" t="str">
            <v/>
          </cell>
          <cell r="E495" t="str">
            <v/>
          </cell>
          <cell r="F495" t="str">
            <v/>
          </cell>
        </row>
        <row r="496">
          <cell r="A496" t="str">
            <v/>
          </cell>
          <cell r="B496" t="str">
            <v/>
          </cell>
          <cell r="C496" t="str">
            <v/>
          </cell>
          <cell r="D496" t="str">
            <v/>
          </cell>
          <cell r="E496" t="str">
            <v/>
          </cell>
          <cell r="F496" t="str">
            <v/>
          </cell>
        </row>
        <row r="497">
          <cell r="A497" t="str">
            <v/>
          </cell>
          <cell r="B497" t="str">
            <v/>
          </cell>
          <cell r="C497" t="str">
            <v/>
          </cell>
          <cell r="D497" t="str">
            <v/>
          </cell>
          <cell r="E497" t="str">
            <v/>
          </cell>
          <cell r="F497" t="str">
            <v/>
          </cell>
        </row>
        <row r="498">
          <cell r="A498" t="str">
            <v/>
          </cell>
          <cell r="B498" t="str">
            <v/>
          </cell>
          <cell r="C498" t="str">
            <v/>
          </cell>
          <cell r="D498" t="str">
            <v/>
          </cell>
          <cell r="E498" t="str">
            <v/>
          </cell>
          <cell r="F498" t="str">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ntrol" Target="../activeX/activeX1.xml" /><Relationship Id="rId5" Type="http://schemas.openxmlformats.org/officeDocument/2006/relationships/image" Target="../media/image1.emf"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ontrol" Target="../activeX/activeX2.xml" /><Relationship Id="rId5" Type="http://schemas.openxmlformats.org/officeDocument/2006/relationships/image" Target="../media/image1.emf"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0">
    <tabColor rgb="FFFFFF00"/>
  </sheetPr>
  <dimension ref="A1:BF409"/>
  <sheetViews>
    <sheetView showGridLines="0" view="pageBreakPreview" topLeftCell="A13" zoomScale="85" zoomScaleNormal="85" zoomScaleSheetLayoutView="85" workbookViewId="0">
      <selection activeCell="L19" sqref="L19:M28"/>
    </sheetView>
  </sheetViews>
  <sheetFormatPr defaultColWidth="9" defaultRowHeight="18.75"/>
  <cols>
    <col min="1" max="1" width="9" style="1"/>
    <col min="2" max="10" width="5.59765625" style="1" customWidth="1"/>
    <col min="11" max="20" width="5.09765625" style="1" customWidth="1"/>
    <col min="21" max="21" width="6.375" style="1" customWidth="1"/>
    <col min="22" max="25" width="5.09765625" style="1" customWidth="1"/>
    <col min="26" max="26" width="5.19921875" style="1" customWidth="1"/>
    <col min="27" max="27" width="4.59765625" style="1" customWidth="1"/>
    <col min="28" max="30" width="5" style="1" customWidth="1"/>
    <col min="31" max="32" width="5.59765625" style="1" customWidth="1"/>
    <col min="33" max="37" width="3.5" style="1" customWidth="1"/>
    <col min="38" max="16384" width="9" style="1"/>
  </cols>
  <sheetData>
    <row r="1" spans="1:44" ht="40.5" customHeight="1">
      <c r="A1" s="2"/>
      <c r="B1" s="3" t="s">
        <v>48</v>
      </c>
      <c r="C1" s="3"/>
      <c r="D1" s="10"/>
      <c r="E1" s="10"/>
      <c r="F1" s="33" t="s">
        <v>2</v>
      </c>
      <c r="G1" s="33"/>
      <c r="H1" s="33"/>
      <c r="I1" s="33"/>
      <c r="J1" s="33"/>
      <c r="K1" s="33"/>
      <c r="L1" s="33"/>
      <c r="M1" s="33"/>
      <c r="N1" s="33"/>
      <c r="O1" s="33"/>
      <c r="P1" s="33"/>
      <c r="Q1" s="33"/>
      <c r="R1" s="68"/>
      <c r="S1" s="10"/>
      <c r="T1" s="10"/>
      <c r="U1" s="10"/>
      <c r="V1" s="10"/>
      <c r="W1" s="10"/>
      <c r="X1" s="10"/>
      <c r="Y1" s="10"/>
      <c r="Z1" s="10"/>
      <c r="AA1" s="10"/>
      <c r="AB1" s="10"/>
      <c r="AC1" s="10"/>
      <c r="AD1" s="10"/>
      <c r="AE1" s="7" t="s">
        <v>4</v>
      </c>
      <c r="AF1" s="7"/>
      <c r="AG1" s="7"/>
      <c r="AH1" s="7"/>
      <c r="AI1" s="7"/>
      <c r="AJ1" s="7"/>
      <c r="AK1" s="7"/>
      <c r="AL1" s="2"/>
      <c r="AM1" s="2"/>
      <c r="AN1" s="2"/>
      <c r="AO1" s="2"/>
      <c r="AP1" s="2"/>
      <c r="AQ1" s="2"/>
      <c r="AR1" s="2"/>
    </row>
    <row r="2" spans="1:44" ht="34.5" customHeight="1">
      <c r="A2" s="2"/>
      <c r="B2" s="4" t="s">
        <v>6</v>
      </c>
      <c r="C2" s="4"/>
      <c r="D2" s="4"/>
      <c r="E2" s="4"/>
      <c r="F2" s="10"/>
      <c r="G2" s="10"/>
      <c r="H2" s="10"/>
      <c r="I2" s="10"/>
      <c r="J2" s="10"/>
      <c r="K2" s="10"/>
      <c r="L2" s="10"/>
      <c r="M2" s="10"/>
      <c r="N2" s="10"/>
      <c r="O2" s="10"/>
      <c r="P2" s="10"/>
      <c r="Q2" s="10"/>
      <c r="R2" s="10"/>
      <c r="S2" s="10"/>
      <c r="T2" s="10" t="s">
        <v>49</v>
      </c>
      <c r="U2" s="10"/>
      <c r="V2" s="10"/>
      <c r="W2" s="10"/>
      <c r="X2" s="10"/>
      <c r="Y2" s="10"/>
      <c r="Z2" s="10"/>
      <c r="AA2" s="10"/>
      <c r="AB2" s="10"/>
      <c r="AC2" s="10"/>
      <c r="AD2" s="10"/>
      <c r="AE2" s="10"/>
      <c r="AF2" s="10"/>
      <c r="AG2" s="10"/>
      <c r="AH2" s="10"/>
      <c r="AI2" s="10"/>
      <c r="AJ2" s="10"/>
      <c r="AK2" s="10"/>
      <c r="AL2" s="2"/>
      <c r="AM2" s="2"/>
      <c r="AN2" s="2"/>
      <c r="AO2" s="2"/>
      <c r="AP2" s="2"/>
      <c r="AQ2" s="2"/>
      <c r="AR2" s="2"/>
    </row>
    <row r="3" spans="1:44" ht="21" customHeight="1">
      <c r="A3" s="2"/>
      <c r="B3" s="5" t="s">
        <v>11</v>
      </c>
      <c r="C3" s="15"/>
      <c r="D3" s="15"/>
      <c r="E3" s="31"/>
      <c r="F3" s="7" t="s">
        <v>0</v>
      </c>
      <c r="G3" s="7"/>
      <c r="H3" s="7"/>
      <c r="I3" s="5" t="s">
        <v>50</v>
      </c>
      <c r="J3" s="15"/>
      <c r="K3" s="15"/>
      <c r="L3" s="15"/>
      <c r="M3" s="15"/>
      <c r="N3" s="15"/>
      <c r="O3" s="15"/>
      <c r="P3" s="31"/>
      <c r="Q3" s="7" t="s">
        <v>9</v>
      </c>
      <c r="R3" s="7"/>
      <c r="S3" s="75" t="s">
        <v>5</v>
      </c>
      <c r="T3" s="77"/>
      <c r="U3" s="77"/>
      <c r="V3" s="77"/>
      <c r="W3" s="77"/>
      <c r="X3" s="77"/>
      <c r="Y3" s="86"/>
      <c r="Z3" s="7" t="s">
        <v>12</v>
      </c>
      <c r="AA3" s="7"/>
      <c r="AB3" s="66" t="s">
        <v>13</v>
      </c>
      <c r="AC3" s="69"/>
      <c r="AD3" s="99"/>
      <c r="AE3" s="37" t="s">
        <v>15</v>
      </c>
      <c r="AF3" s="7"/>
      <c r="AG3" s="7"/>
      <c r="AH3" s="7"/>
      <c r="AI3" s="7"/>
      <c r="AJ3" s="7"/>
      <c r="AK3" s="7"/>
      <c r="AL3" s="2"/>
      <c r="AM3" s="2"/>
      <c r="AN3" s="2"/>
      <c r="AO3" s="2"/>
      <c r="AP3" s="2"/>
      <c r="AQ3" s="2"/>
      <c r="AR3" s="2"/>
    </row>
    <row r="4" spans="1:44" ht="21" customHeight="1">
      <c r="A4" s="2"/>
      <c r="B4" s="6"/>
      <c r="C4" s="16"/>
      <c r="D4" s="16"/>
      <c r="E4" s="32"/>
      <c r="F4" s="7"/>
      <c r="G4" s="7"/>
      <c r="H4" s="7"/>
      <c r="I4" s="6"/>
      <c r="J4" s="16"/>
      <c r="K4" s="16"/>
      <c r="L4" s="16"/>
      <c r="M4" s="16"/>
      <c r="N4" s="16"/>
      <c r="O4" s="16"/>
      <c r="P4" s="32"/>
      <c r="Q4" s="7"/>
      <c r="R4" s="7"/>
      <c r="S4" s="76" t="s">
        <v>16</v>
      </c>
      <c r="T4" s="78"/>
      <c r="U4" s="78"/>
      <c r="V4" s="78"/>
      <c r="W4" s="78"/>
      <c r="X4" s="78"/>
      <c r="Y4" s="87"/>
      <c r="Z4" s="7"/>
      <c r="AA4" s="7"/>
      <c r="AB4" s="91"/>
      <c r="AC4" s="95"/>
      <c r="AD4" s="100"/>
      <c r="AE4" s="7"/>
      <c r="AF4" s="7"/>
      <c r="AG4" s="7"/>
      <c r="AH4" s="7"/>
      <c r="AI4" s="7"/>
      <c r="AJ4" s="7"/>
      <c r="AK4" s="7"/>
      <c r="AL4" s="2"/>
      <c r="AM4" s="2"/>
      <c r="AN4" s="2"/>
      <c r="AO4" s="2"/>
      <c r="AP4" s="2"/>
      <c r="AQ4" s="2"/>
      <c r="AR4" s="2"/>
    </row>
    <row r="5" spans="1:44" ht="21" customHeight="1">
      <c r="A5" s="2"/>
      <c r="B5" s="5" t="s">
        <v>17</v>
      </c>
      <c r="C5" s="15"/>
      <c r="D5" s="15"/>
      <c r="E5" s="31"/>
      <c r="F5" s="7" t="s">
        <v>0</v>
      </c>
      <c r="G5" s="7"/>
      <c r="H5" s="7"/>
      <c r="I5" s="41"/>
      <c r="J5" s="45"/>
      <c r="K5" s="45"/>
      <c r="L5" s="45"/>
      <c r="M5" s="45"/>
      <c r="N5" s="45"/>
      <c r="O5" s="45"/>
      <c r="P5" s="45"/>
      <c r="Q5" s="7" t="s">
        <v>9</v>
      </c>
      <c r="R5" s="7"/>
      <c r="S5" s="41"/>
      <c r="T5" s="45"/>
      <c r="U5" s="45"/>
      <c r="V5" s="45"/>
      <c r="W5" s="45"/>
      <c r="X5" s="45"/>
      <c r="Y5" s="88"/>
      <c r="Z5" s="7" t="s">
        <v>12</v>
      </c>
      <c r="AA5" s="7"/>
      <c r="AB5" s="92"/>
      <c r="AC5" s="96"/>
      <c r="AD5" s="101"/>
      <c r="AE5" s="37" t="s">
        <v>15</v>
      </c>
      <c r="AF5" s="7"/>
      <c r="AG5" s="7"/>
      <c r="AH5" s="7"/>
      <c r="AI5" s="7"/>
      <c r="AJ5" s="7"/>
      <c r="AK5" s="7"/>
      <c r="AL5" s="2"/>
      <c r="AM5" s="2"/>
      <c r="AN5" s="2"/>
      <c r="AO5" s="2"/>
      <c r="AP5" s="2"/>
      <c r="AQ5" s="2"/>
      <c r="AR5" s="2"/>
    </row>
    <row r="6" spans="1:44" ht="21" customHeight="1">
      <c r="A6" s="2"/>
      <c r="B6" s="6"/>
      <c r="C6" s="16"/>
      <c r="D6" s="16"/>
      <c r="E6" s="32"/>
      <c r="F6" s="7"/>
      <c r="G6" s="7"/>
      <c r="H6" s="7"/>
      <c r="I6" s="42"/>
      <c r="J6" s="46"/>
      <c r="K6" s="46"/>
      <c r="L6" s="46"/>
      <c r="M6" s="46"/>
      <c r="N6" s="46"/>
      <c r="O6" s="46"/>
      <c r="P6" s="46"/>
      <c r="Q6" s="7"/>
      <c r="R6" s="7"/>
      <c r="S6" s="42"/>
      <c r="T6" s="46"/>
      <c r="U6" s="46"/>
      <c r="V6" s="46"/>
      <c r="W6" s="46"/>
      <c r="X6" s="46"/>
      <c r="Y6" s="89"/>
      <c r="Z6" s="7"/>
      <c r="AA6" s="7"/>
      <c r="AB6" s="93"/>
      <c r="AC6" s="97"/>
      <c r="AD6" s="102"/>
      <c r="AE6" s="7"/>
      <c r="AF6" s="7"/>
      <c r="AG6" s="7"/>
      <c r="AH6" s="7"/>
      <c r="AI6" s="7"/>
      <c r="AJ6" s="7"/>
      <c r="AK6" s="7"/>
      <c r="AL6" s="2"/>
      <c r="AM6" s="2"/>
      <c r="AN6" s="2"/>
      <c r="AO6" s="2"/>
      <c r="AP6" s="2"/>
      <c r="AQ6" s="2"/>
      <c r="AR6" s="2"/>
    </row>
    <row r="7" spans="1:44" ht="31.5" customHeight="1">
      <c r="A7" s="2"/>
      <c r="B7" s="7" t="s">
        <v>19</v>
      </c>
      <c r="C7" s="7"/>
      <c r="D7" s="7"/>
      <c r="E7" s="7"/>
      <c r="F7" s="7"/>
      <c r="G7" s="7"/>
      <c r="H7" s="7"/>
      <c r="I7" s="7"/>
      <c r="J7" s="7"/>
      <c r="K7" s="49" t="s">
        <v>53</v>
      </c>
      <c r="L7" s="51"/>
      <c r="M7" s="52"/>
      <c r="N7" s="49" t="s">
        <v>52</v>
      </c>
      <c r="O7" s="51"/>
      <c r="P7" s="52"/>
      <c r="Q7" s="66" t="s">
        <v>21</v>
      </c>
      <c r="R7" s="69"/>
      <c r="S7" s="69"/>
      <c r="T7" s="69"/>
      <c r="U7" s="69"/>
      <c r="V7" s="85"/>
      <c r="W7" s="85"/>
      <c r="X7" s="85"/>
      <c r="Y7" s="85"/>
      <c r="Z7" s="85"/>
      <c r="AA7" s="90"/>
      <c r="AB7" s="5" t="s">
        <v>22</v>
      </c>
      <c r="AC7" s="15"/>
      <c r="AD7" s="31"/>
      <c r="AE7" s="5" t="s">
        <v>23</v>
      </c>
      <c r="AF7" s="31"/>
      <c r="AG7" s="15" t="s">
        <v>24</v>
      </c>
      <c r="AH7" s="15"/>
      <c r="AI7" s="15"/>
      <c r="AJ7" s="15"/>
      <c r="AK7" s="31"/>
      <c r="AL7" s="2"/>
      <c r="AM7" s="2"/>
      <c r="AN7" s="2"/>
      <c r="AO7" s="2"/>
      <c r="AP7" s="2"/>
      <c r="AQ7" s="2"/>
      <c r="AR7" s="2"/>
    </row>
    <row r="8" spans="1:44" ht="21" customHeight="1">
      <c r="A8" s="2"/>
      <c r="B8" s="7" t="s">
        <v>20</v>
      </c>
      <c r="C8" s="7"/>
      <c r="D8" s="7"/>
      <c r="E8" s="7"/>
      <c r="F8" s="7"/>
      <c r="G8" s="7"/>
      <c r="H8" s="37" t="s">
        <v>14</v>
      </c>
      <c r="I8" s="37" t="s">
        <v>27</v>
      </c>
      <c r="J8" s="7"/>
      <c r="K8" s="37" t="s">
        <v>29</v>
      </c>
      <c r="L8" s="7"/>
      <c r="M8" s="7"/>
      <c r="N8" s="5" t="s">
        <v>18</v>
      </c>
      <c r="O8" s="56"/>
      <c r="P8" s="56"/>
      <c r="Q8" s="7" t="s">
        <v>25</v>
      </c>
      <c r="R8" s="8"/>
      <c r="S8" s="5" t="s">
        <v>32</v>
      </c>
      <c r="T8" s="31"/>
      <c r="U8" s="82" t="s">
        <v>26</v>
      </c>
      <c r="V8" s="15" t="s">
        <v>33</v>
      </c>
      <c r="W8" s="31"/>
      <c r="X8" s="7" t="s">
        <v>34</v>
      </c>
      <c r="Y8" s="7"/>
      <c r="Z8" s="37" t="s">
        <v>35</v>
      </c>
      <c r="AA8" s="37"/>
      <c r="AB8" s="94"/>
      <c r="AC8" s="35"/>
      <c r="AD8" s="103"/>
      <c r="AE8" s="94"/>
      <c r="AF8" s="103"/>
      <c r="AG8" s="35"/>
      <c r="AH8" s="35"/>
      <c r="AI8" s="35"/>
      <c r="AJ8" s="35"/>
      <c r="AK8" s="103"/>
      <c r="AL8" s="2"/>
      <c r="AM8" s="2"/>
      <c r="AN8" s="2"/>
      <c r="AO8" s="2"/>
      <c r="AP8" s="2"/>
      <c r="AQ8" s="2"/>
      <c r="AR8" s="2"/>
    </row>
    <row r="9" spans="1:44" ht="21" customHeight="1">
      <c r="A9" s="2"/>
      <c r="B9" s="8" t="s">
        <v>1</v>
      </c>
      <c r="C9" s="17"/>
      <c r="D9" s="8" t="s">
        <v>36</v>
      </c>
      <c r="E9" s="17"/>
      <c r="F9" s="7" t="s">
        <v>37</v>
      </c>
      <c r="G9" s="7"/>
      <c r="H9" s="7"/>
      <c r="I9" s="7"/>
      <c r="J9" s="7"/>
      <c r="K9" s="7"/>
      <c r="L9" s="7"/>
      <c r="M9" s="7"/>
      <c r="N9" s="53"/>
      <c r="O9" s="57"/>
      <c r="P9" s="57"/>
      <c r="Q9" s="7"/>
      <c r="R9" s="8"/>
      <c r="S9" s="6"/>
      <c r="T9" s="32"/>
      <c r="U9" s="83" t="s">
        <v>51</v>
      </c>
      <c r="V9" s="16"/>
      <c r="W9" s="32"/>
      <c r="X9" s="7"/>
      <c r="Y9" s="7"/>
      <c r="Z9" s="37"/>
      <c r="AA9" s="37"/>
      <c r="AB9" s="6"/>
      <c r="AC9" s="16"/>
      <c r="AD9" s="32"/>
      <c r="AE9" s="6"/>
      <c r="AF9" s="32"/>
      <c r="AG9" s="16"/>
      <c r="AH9" s="16"/>
      <c r="AI9" s="16"/>
      <c r="AJ9" s="16"/>
      <c r="AK9" s="32"/>
      <c r="AL9" s="2"/>
      <c r="AM9" s="2"/>
      <c r="AN9" s="2"/>
      <c r="AO9" s="2"/>
      <c r="AP9" s="2"/>
      <c r="AQ9" s="2"/>
      <c r="AR9" s="2"/>
    </row>
    <row r="10" spans="1:44" ht="33.75" customHeight="1">
      <c r="A10" s="2"/>
      <c r="B10" s="9"/>
      <c r="C10" s="18"/>
      <c r="D10" s="25"/>
      <c r="E10" s="18"/>
      <c r="F10" s="9"/>
      <c r="G10" s="18"/>
      <c r="H10" s="38"/>
      <c r="I10" s="43"/>
      <c r="J10" s="47"/>
      <c r="K10" s="9"/>
      <c r="L10" s="25"/>
      <c r="M10" s="18"/>
      <c r="N10" s="54"/>
      <c r="O10" s="58"/>
      <c r="P10" s="58"/>
      <c r="Q10" s="67"/>
      <c r="R10" s="70"/>
      <c r="S10" s="70"/>
      <c r="T10" s="79"/>
      <c r="U10" s="79"/>
      <c r="V10" s="79"/>
      <c r="W10" s="67"/>
      <c r="X10" s="70"/>
      <c r="Y10" s="79"/>
      <c r="Z10" s="9"/>
      <c r="AA10" s="18"/>
      <c r="AB10" s="9"/>
      <c r="AC10" s="25"/>
      <c r="AD10" s="25"/>
      <c r="AE10" s="104"/>
      <c r="AF10" s="105"/>
      <c r="AG10" s="106"/>
      <c r="AH10" s="106"/>
      <c r="AI10" s="106"/>
      <c r="AJ10" s="106"/>
      <c r="AK10" s="105"/>
      <c r="AL10" s="2"/>
      <c r="AM10" s="2"/>
      <c r="AN10" s="2"/>
      <c r="AO10" s="2"/>
      <c r="AP10" s="2"/>
      <c r="AQ10" s="2"/>
      <c r="AR10" s="2"/>
    </row>
    <row r="11" spans="1:44" ht="33.75" customHeight="1">
      <c r="A11" s="2"/>
      <c r="B11" s="9"/>
      <c r="C11" s="18"/>
      <c r="D11" s="25"/>
      <c r="E11" s="18"/>
      <c r="F11" s="9"/>
      <c r="G11" s="18"/>
      <c r="H11" s="38"/>
      <c r="I11" s="43"/>
      <c r="J11" s="47"/>
      <c r="K11" s="9"/>
      <c r="L11" s="25"/>
      <c r="M11" s="18"/>
      <c r="N11" s="54"/>
      <c r="O11" s="58"/>
      <c r="P11" s="58"/>
      <c r="Q11" s="67"/>
      <c r="R11" s="70"/>
      <c r="S11" s="70"/>
      <c r="T11" s="79"/>
      <c r="U11" s="79"/>
      <c r="V11" s="79"/>
      <c r="W11" s="67"/>
      <c r="X11" s="70"/>
      <c r="Y11" s="79"/>
      <c r="Z11" s="70"/>
      <c r="AA11" s="79"/>
      <c r="AB11" s="9"/>
      <c r="AC11" s="25"/>
      <c r="AD11" s="25"/>
      <c r="AE11" s="104"/>
      <c r="AF11" s="105"/>
      <c r="AG11" s="106"/>
      <c r="AH11" s="106"/>
      <c r="AI11" s="106"/>
      <c r="AJ11" s="106"/>
      <c r="AK11" s="105"/>
      <c r="AL11" s="2"/>
      <c r="AM11" s="2"/>
      <c r="AN11" s="2"/>
      <c r="AO11" s="2"/>
      <c r="AP11" s="2"/>
      <c r="AQ11" s="2"/>
      <c r="AR11" s="2"/>
    </row>
    <row r="12" spans="1:44" ht="33.75" customHeight="1">
      <c r="A12" s="2"/>
      <c r="B12" s="9"/>
      <c r="C12" s="18"/>
      <c r="D12" s="25"/>
      <c r="E12" s="18"/>
      <c r="F12" s="9"/>
      <c r="G12" s="18"/>
      <c r="H12" s="38"/>
      <c r="I12" s="43"/>
      <c r="J12" s="47"/>
      <c r="K12" s="9"/>
      <c r="L12" s="25"/>
      <c r="M12" s="18"/>
      <c r="N12" s="54"/>
      <c r="O12" s="58"/>
      <c r="P12" s="58"/>
      <c r="Q12" s="67"/>
      <c r="R12" s="70"/>
      <c r="S12" s="70"/>
      <c r="T12" s="79"/>
      <c r="U12" s="79"/>
      <c r="V12" s="79"/>
      <c r="W12" s="67"/>
      <c r="X12" s="70"/>
      <c r="Y12" s="79"/>
      <c r="Z12" s="70"/>
      <c r="AA12" s="79"/>
      <c r="AB12" s="9"/>
      <c r="AC12" s="25"/>
      <c r="AD12" s="25"/>
      <c r="AE12" s="104"/>
      <c r="AF12" s="105"/>
      <c r="AG12" s="106"/>
      <c r="AH12" s="106"/>
      <c r="AI12" s="106"/>
      <c r="AJ12" s="106"/>
      <c r="AK12" s="105"/>
      <c r="AL12" s="2"/>
      <c r="AM12" s="2"/>
      <c r="AN12" s="2"/>
      <c r="AO12" s="2"/>
      <c r="AP12" s="2"/>
      <c r="AQ12" s="2"/>
      <c r="AR12" s="2"/>
    </row>
    <row r="13" spans="1:44" ht="33.75" customHeight="1">
      <c r="A13" s="2"/>
      <c r="B13" s="9"/>
      <c r="C13" s="18"/>
      <c r="D13" s="25"/>
      <c r="E13" s="18"/>
      <c r="F13" s="9"/>
      <c r="G13" s="18"/>
      <c r="H13" s="38"/>
      <c r="I13" s="43"/>
      <c r="J13" s="47"/>
      <c r="K13" s="9"/>
      <c r="L13" s="25"/>
      <c r="M13" s="18"/>
      <c r="N13" s="54"/>
      <c r="O13" s="58"/>
      <c r="P13" s="58"/>
      <c r="Q13" s="67"/>
      <c r="R13" s="70"/>
      <c r="S13" s="70"/>
      <c r="T13" s="79"/>
      <c r="U13" s="79"/>
      <c r="V13" s="79"/>
      <c r="W13" s="67"/>
      <c r="X13" s="70"/>
      <c r="Y13" s="79"/>
      <c r="Z13" s="70"/>
      <c r="AA13" s="79"/>
      <c r="AB13" s="9"/>
      <c r="AC13" s="25"/>
      <c r="AD13" s="25"/>
      <c r="AE13" s="104"/>
      <c r="AF13" s="105"/>
      <c r="AG13" s="106"/>
      <c r="AH13" s="106"/>
      <c r="AI13" s="106"/>
      <c r="AJ13" s="106"/>
      <c r="AK13" s="105"/>
      <c r="AL13" s="2"/>
      <c r="AM13" s="2"/>
      <c r="AN13" s="2"/>
      <c r="AO13" s="2"/>
      <c r="AP13" s="2"/>
      <c r="AQ13" s="2"/>
      <c r="AR13" s="2"/>
    </row>
    <row r="14" spans="1:44" ht="33.75" customHeight="1">
      <c r="A14" s="2"/>
      <c r="B14" s="9"/>
      <c r="C14" s="18"/>
      <c r="D14" s="25"/>
      <c r="E14" s="18"/>
      <c r="F14" s="9"/>
      <c r="G14" s="18"/>
      <c r="H14" s="38"/>
      <c r="I14" s="43"/>
      <c r="J14" s="47"/>
      <c r="K14" s="9"/>
      <c r="L14" s="25"/>
      <c r="M14" s="18"/>
      <c r="N14" s="54"/>
      <c r="O14" s="58"/>
      <c r="P14" s="58"/>
      <c r="Q14" s="67"/>
      <c r="R14" s="70"/>
      <c r="S14" s="70"/>
      <c r="T14" s="79"/>
      <c r="U14" s="79"/>
      <c r="V14" s="79"/>
      <c r="W14" s="67"/>
      <c r="X14" s="70"/>
      <c r="Y14" s="79"/>
      <c r="Z14" s="70"/>
      <c r="AA14" s="79"/>
      <c r="AB14" s="9"/>
      <c r="AC14" s="25"/>
      <c r="AD14" s="25"/>
      <c r="AE14" s="104"/>
      <c r="AF14" s="105"/>
      <c r="AG14" s="106"/>
      <c r="AH14" s="106"/>
      <c r="AI14" s="106"/>
      <c r="AJ14" s="106"/>
      <c r="AK14" s="105"/>
      <c r="AL14" s="2"/>
      <c r="AM14" s="2"/>
      <c r="AN14" s="2"/>
      <c r="AO14" s="2"/>
      <c r="AP14" s="2"/>
      <c r="AQ14" s="2"/>
      <c r="AR14" s="2"/>
    </row>
    <row r="15" spans="1:44" ht="33.75" customHeight="1">
      <c r="A15" s="2"/>
      <c r="B15" s="9"/>
      <c r="C15" s="18"/>
      <c r="D15" s="25"/>
      <c r="E15" s="18"/>
      <c r="F15" s="9"/>
      <c r="G15" s="18"/>
      <c r="H15" s="38"/>
      <c r="I15" s="43"/>
      <c r="J15" s="47"/>
      <c r="K15" s="9"/>
      <c r="L15" s="25"/>
      <c r="M15" s="18"/>
      <c r="N15" s="54"/>
      <c r="O15" s="58"/>
      <c r="P15" s="58"/>
      <c r="Q15" s="67"/>
      <c r="R15" s="70"/>
      <c r="S15" s="70"/>
      <c r="T15" s="79"/>
      <c r="U15" s="79"/>
      <c r="V15" s="79"/>
      <c r="W15" s="67"/>
      <c r="X15" s="70"/>
      <c r="Y15" s="79"/>
      <c r="Z15" s="70"/>
      <c r="AA15" s="79"/>
      <c r="AB15" s="9"/>
      <c r="AC15" s="25"/>
      <c r="AD15" s="25"/>
      <c r="AE15" s="104"/>
      <c r="AF15" s="105"/>
      <c r="AG15" s="106"/>
      <c r="AH15" s="106"/>
      <c r="AI15" s="106"/>
      <c r="AJ15" s="106"/>
      <c r="AK15" s="105"/>
      <c r="AL15" s="2"/>
      <c r="AM15" s="2"/>
      <c r="AN15" s="2"/>
      <c r="AO15" s="2"/>
      <c r="AP15" s="2"/>
      <c r="AQ15" s="2"/>
      <c r="AR15" s="2"/>
    </row>
    <row r="16" spans="1:44" ht="21.75" customHeight="1">
      <c r="A16" s="2"/>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2"/>
      <c r="AM16" s="2"/>
      <c r="AN16" s="2"/>
      <c r="AO16" s="2"/>
      <c r="AP16" s="2"/>
      <c r="AQ16" s="2"/>
      <c r="AR16" s="2"/>
    </row>
    <row r="17" spans="1:44" ht="21" customHeight="1">
      <c r="A17" s="2"/>
      <c r="B17" s="7" t="s">
        <v>38</v>
      </c>
      <c r="C17" s="7"/>
      <c r="D17" s="7"/>
      <c r="E17" s="7"/>
      <c r="F17" s="7"/>
      <c r="G17" s="7"/>
      <c r="H17" s="7"/>
      <c r="I17" s="7"/>
      <c r="J17" s="7"/>
      <c r="K17" s="7"/>
      <c r="L17" s="7"/>
      <c r="M17" s="7"/>
      <c r="N17" s="7"/>
      <c r="O17" s="7"/>
      <c r="P17" s="7"/>
      <c r="Q17" s="7"/>
      <c r="R17" s="3"/>
      <c r="S17" s="3"/>
      <c r="T17" s="3"/>
      <c r="U17" s="3"/>
      <c r="V17" s="3"/>
      <c r="W17" s="3"/>
      <c r="X17" s="3"/>
      <c r="Y17" s="3"/>
      <c r="Z17" s="3"/>
      <c r="AA17" s="3"/>
      <c r="AB17" s="3"/>
      <c r="AC17" s="3"/>
      <c r="AD17" s="3"/>
      <c r="AE17" s="3"/>
      <c r="AF17" s="3"/>
      <c r="AG17" s="3"/>
      <c r="AH17" s="3"/>
      <c r="AI17" s="3"/>
      <c r="AJ17" s="3"/>
      <c r="AK17" s="3"/>
      <c r="AL17" s="2"/>
      <c r="AM17" s="2"/>
      <c r="AN17" s="2"/>
      <c r="AO17" s="2"/>
      <c r="AP17" s="2"/>
      <c r="AQ17" s="2"/>
      <c r="AR17" s="2"/>
    </row>
    <row r="18" spans="1:44" ht="21" customHeight="1">
      <c r="A18" s="2"/>
      <c r="B18" s="7" t="s">
        <v>9</v>
      </c>
      <c r="C18" s="7"/>
      <c r="D18" s="7"/>
      <c r="E18" s="7"/>
      <c r="F18" s="7"/>
      <c r="G18" s="7"/>
      <c r="H18" s="7" t="s">
        <v>0</v>
      </c>
      <c r="I18" s="7"/>
      <c r="J18" s="7"/>
      <c r="K18" s="7"/>
      <c r="L18" s="7" t="s">
        <v>3</v>
      </c>
      <c r="M18" s="7"/>
      <c r="N18" s="7" t="s">
        <v>28</v>
      </c>
      <c r="O18" s="7"/>
      <c r="P18" s="7" t="s">
        <v>24</v>
      </c>
      <c r="Q18" s="7"/>
      <c r="R18" s="3"/>
      <c r="S18" s="3"/>
      <c r="T18" s="3"/>
      <c r="U18" s="3"/>
      <c r="V18" s="3"/>
      <c r="W18" s="3"/>
      <c r="X18" s="3"/>
      <c r="Y18" s="3"/>
      <c r="Z18" s="3"/>
      <c r="AA18" s="3"/>
      <c r="AB18" s="3"/>
      <c r="AC18" s="3"/>
      <c r="AD18" s="3"/>
      <c r="AE18" s="3"/>
      <c r="AF18" s="3"/>
      <c r="AG18" s="3"/>
      <c r="AH18" s="3"/>
      <c r="AI18" s="3"/>
      <c r="AJ18" s="3"/>
      <c r="AK18" s="3"/>
      <c r="AL18" s="2"/>
      <c r="AM18" s="2"/>
      <c r="AN18" s="2"/>
      <c r="AO18" s="2"/>
      <c r="AP18" s="2"/>
      <c r="AQ18" s="2"/>
      <c r="AR18" s="2"/>
    </row>
    <row r="19" spans="1:44" ht="18" customHeight="1">
      <c r="A19" s="2"/>
      <c r="B19" s="7"/>
      <c r="C19" s="7"/>
      <c r="D19" s="7"/>
      <c r="E19" s="7"/>
      <c r="F19" s="7"/>
      <c r="G19" s="7"/>
      <c r="H19" s="7"/>
      <c r="I19" s="7"/>
      <c r="J19" s="7"/>
      <c r="K19" s="7"/>
      <c r="L19" s="7" t="s">
        <v>54</v>
      </c>
      <c r="M19" s="7"/>
      <c r="N19" s="7"/>
      <c r="O19" s="7"/>
      <c r="P19" s="7"/>
      <c r="Q19" s="7"/>
      <c r="R19" s="3"/>
      <c r="S19" s="3"/>
      <c r="T19" s="3"/>
      <c r="U19" s="3"/>
      <c r="V19" s="3"/>
      <c r="W19" s="3"/>
      <c r="X19" s="3"/>
      <c r="Y19" s="3"/>
      <c r="Z19" s="3"/>
      <c r="AA19" s="3"/>
      <c r="AB19" s="3"/>
      <c r="AC19" s="3"/>
      <c r="AD19" s="3"/>
      <c r="AE19" s="3"/>
      <c r="AF19" s="3"/>
      <c r="AG19" s="3"/>
      <c r="AH19" s="3"/>
      <c r="AI19" s="3"/>
      <c r="AJ19" s="3"/>
      <c r="AK19" s="3"/>
      <c r="AL19" s="2"/>
      <c r="AM19" s="2"/>
      <c r="AN19" s="2"/>
      <c r="AO19" s="2"/>
      <c r="AP19" s="2"/>
      <c r="AQ19" s="2"/>
      <c r="AR19" s="2"/>
    </row>
    <row r="20" spans="1:44" ht="18" customHeight="1">
      <c r="A20" s="2"/>
      <c r="B20" s="7"/>
      <c r="C20" s="7"/>
      <c r="D20" s="7"/>
      <c r="E20" s="7"/>
      <c r="F20" s="7"/>
      <c r="G20" s="7"/>
      <c r="H20" s="7"/>
      <c r="I20" s="7"/>
      <c r="J20" s="7"/>
      <c r="K20" s="7"/>
      <c r="L20" s="7"/>
      <c r="M20" s="7"/>
      <c r="N20" s="7"/>
      <c r="O20" s="7"/>
      <c r="P20" s="7"/>
      <c r="Q20" s="7"/>
      <c r="R20" s="3"/>
      <c r="S20" s="3"/>
      <c r="T20" s="3"/>
      <c r="U20" s="3"/>
      <c r="V20" s="3"/>
      <c r="W20" s="3"/>
      <c r="X20" s="3"/>
      <c r="Y20" s="3"/>
      <c r="Z20" s="3"/>
      <c r="AA20" s="3"/>
      <c r="AB20" s="3"/>
      <c r="AC20" s="3"/>
      <c r="AD20" s="3"/>
      <c r="AE20" s="3"/>
      <c r="AF20" s="3"/>
      <c r="AG20" s="3"/>
      <c r="AH20" s="3"/>
      <c r="AI20" s="3"/>
      <c r="AJ20" s="3"/>
      <c r="AK20" s="3"/>
      <c r="AL20" s="2"/>
      <c r="AM20" s="2"/>
      <c r="AN20" s="2"/>
      <c r="AO20" s="2"/>
      <c r="AP20" s="2"/>
      <c r="AQ20" s="2"/>
      <c r="AR20" s="2"/>
    </row>
    <row r="21" spans="1:44" ht="18" customHeight="1">
      <c r="A21" s="2"/>
      <c r="B21" s="7"/>
      <c r="C21" s="7"/>
      <c r="D21" s="7"/>
      <c r="E21" s="7"/>
      <c r="F21" s="7"/>
      <c r="G21" s="7"/>
      <c r="H21" s="7"/>
      <c r="I21" s="7"/>
      <c r="J21" s="7"/>
      <c r="K21" s="7"/>
      <c r="L21" s="7" t="s">
        <v>54</v>
      </c>
      <c r="M21" s="7"/>
      <c r="N21" s="7"/>
      <c r="O21" s="7"/>
      <c r="P21" s="7"/>
      <c r="Q21" s="7"/>
      <c r="R21" s="3"/>
      <c r="S21" s="3"/>
      <c r="T21" s="3"/>
      <c r="U21" s="3"/>
      <c r="V21" s="3"/>
      <c r="W21" s="3"/>
      <c r="X21" s="3"/>
      <c r="Y21" s="3"/>
      <c r="Z21" s="3"/>
      <c r="AA21" s="3"/>
      <c r="AB21" s="3"/>
      <c r="AC21" s="3"/>
      <c r="AD21" s="3"/>
      <c r="AE21" s="3"/>
      <c r="AF21" s="3"/>
      <c r="AG21" s="3"/>
      <c r="AH21" s="3"/>
      <c r="AI21" s="3"/>
      <c r="AJ21" s="3"/>
      <c r="AK21" s="3"/>
      <c r="AL21" s="2"/>
      <c r="AM21" s="2"/>
      <c r="AN21" s="2"/>
      <c r="AO21" s="2"/>
      <c r="AP21" s="2"/>
      <c r="AQ21" s="2"/>
      <c r="AR21" s="2"/>
    </row>
    <row r="22" spans="1:44" ht="18" customHeight="1">
      <c r="A22" s="2"/>
      <c r="B22" s="7"/>
      <c r="C22" s="7"/>
      <c r="D22" s="7"/>
      <c r="E22" s="7"/>
      <c r="F22" s="7"/>
      <c r="G22" s="7"/>
      <c r="H22" s="7"/>
      <c r="I22" s="7"/>
      <c r="J22" s="7"/>
      <c r="K22" s="7"/>
      <c r="L22" s="7"/>
      <c r="M22" s="7"/>
      <c r="N22" s="7"/>
      <c r="O22" s="7"/>
      <c r="P22" s="7"/>
      <c r="Q22" s="7"/>
      <c r="R22" s="3"/>
      <c r="S22" s="3"/>
      <c r="T22" s="3"/>
      <c r="U22" s="3"/>
      <c r="V22" s="3"/>
      <c r="W22" s="3"/>
      <c r="X22" s="3"/>
      <c r="Y22" s="3"/>
      <c r="Z22" s="3"/>
      <c r="AA22" s="3"/>
      <c r="AB22" s="3"/>
      <c r="AC22" s="3"/>
      <c r="AD22" s="3"/>
      <c r="AE22" s="3"/>
      <c r="AF22" s="3"/>
      <c r="AG22" s="3"/>
      <c r="AH22" s="3"/>
      <c r="AI22" s="3"/>
      <c r="AJ22" s="3"/>
      <c r="AK22" s="3"/>
      <c r="AL22" s="2"/>
      <c r="AM22" s="2"/>
      <c r="AN22" s="2"/>
      <c r="AO22" s="2"/>
      <c r="AP22" s="2"/>
      <c r="AQ22" s="2"/>
      <c r="AR22" s="2"/>
    </row>
    <row r="23" spans="1:44" ht="18" customHeight="1">
      <c r="A23" s="2"/>
      <c r="B23" s="7"/>
      <c r="C23" s="7"/>
      <c r="D23" s="7"/>
      <c r="E23" s="7"/>
      <c r="F23" s="7"/>
      <c r="G23" s="7"/>
      <c r="H23" s="7"/>
      <c r="I23" s="7"/>
      <c r="J23" s="7"/>
      <c r="K23" s="7"/>
      <c r="L23" s="7" t="s">
        <v>54</v>
      </c>
      <c r="M23" s="7"/>
      <c r="N23" s="7"/>
      <c r="O23" s="7"/>
      <c r="P23" s="7"/>
      <c r="Q23" s="7"/>
      <c r="R23" s="3"/>
      <c r="S23" s="3"/>
      <c r="T23" s="3"/>
      <c r="U23" s="3"/>
      <c r="V23" s="3"/>
      <c r="W23" s="3"/>
      <c r="X23" s="3"/>
      <c r="Y23" s="3"/>
      <c r="Z23" s="3"/>
      <c r="AA23" s="3"/>
      <c r="AB23" s="3"/>
      <c r="AC23" s="3"/>
      <c r="AD23" s="3"/>
      <c r="AE23" s="3"/>
      <c r="AF23" s="3"/>
      <c r="AG23" s="3"/>
      <c r="AH23" s="3"/>
      <c r="AI23" s="3"/>
      <c r="AJ23" s="3"/>
      <c r="AK23" s="3"/>
      <c r="AL23" s="2"/>
      <c r="AM23" s="2"/>
      <c r="AN23" s="2"/>
      <c r="AO23" s="2"/>
      <c r="AP23" s="2"/>
      <c r="AQ23" s="2"/>
      <c r="AR23" s="2"/>
    </row>
    <row r="24" spans="1:44" ht="18" customHeight="1">
      <c r="A24" s="2"/>
      <c r="B24" s="7"/>
      <c r="C24" s="7"/>
      <c r="D24" s="7"/>
      <c r="E24" s="7"/>
      <c r="F24" s="7"/>
      <c r="G24" s="7"/>
      <c r="H24" s="7"/>
      <c r="I24" s="7"/>
      <c r="J24" s="7"/>
      <c r="K24" s="7"/>
      <c r="L24" s="7"/>
      <c r="M24" s="7"/>
      <c r="N24" s="7"/>
      <c r="O24" s="7"/>
      <c r="P24" s="7"/>
      <c r="Q24" s="7"/>
      <c r="R24" s="3"/>
      <c r="T24" s="1"/>
      <c r="U24" s="1"/>
      <c r="V24" s="3"/>
      <c r="W24" s="3"/>
      <c r="X24" s="3"/>
      <c r="Y24" s="3"/>
      <c r="Z24" s="3"/>
      <c r="AA24" s="3"/>
      <c r="AB24" s="3"/>
      <c r="AC24" s="3"/>
      <c r="AD24" s="3"/>
      <c r="AE24" s="3"/>
      <c r="AF24" s="3"/>
      <c r="AG24" s="3"/>
      <c r="AH24" s="3"/>
      <c r="AI24" s="3"/>
      <c r="AJ24" s="3"/>
      <c r="AK24" s="3"/>
      <c r="AL24" s="2"/>
      <c r="AM24" s="2"/>
      <c r="AN24" s="2"/>
      <c r="AO24" s="2"/>
      <c r="AP24" s="2"/>
      <c r="AQ24" s="2"/>
      <c r="AR24" s="2"/>
    </row>
    <row r="25" spans="1:44" ht="18" customHeight="1">
      <c r="A25" s="2"/>
      <c r="B25" s="7"/>
      <c r="C25" s="7"/>
      <c r="D25" s="7"/>
      <c r="E25" s="7"/>
      <c r="F25" s="7"/>
      <c r="G25" s="7"/>
      <c r="H25" s="7"/>
      <c r="I25" s="7"/>
      <c r="J25" s="7"/>
      <c r="K25" s="7"/>
      <c r="L25" s="7" t="s">
        <v>54</v>
      </c>
      <c r="M25" s="7"/>
      <c r="N25" s="7"/>
      <c r="O25" s="7"/>
      <c r="P25" s="7"/>
      <c r="Q25" s="7"/>
      <c r="R25" s="3"/>
      <c r="V25" s="3"/>
      <c r="W25" s="3"/>
      <c r="X25" s="3"/>
      <c r="Y25" s="3"/>
      <c r="Z25" s="3"/>
      <c r="AA25" s="3"/>
      <c r="AB25" s="3"/>
      <c r="AC25" s="3"/>
      <c r="AD25" s="3"/>
      <c r="AE25" s="3"/>
      <c r="AF25" s="3"/>
      <c r="AG25" s="3"/>
      <c r="AH25" s="3"/>
      <c r="AI25" s="3"/>
      <c r="AJ25" s="3"/>
      <c r="AK25" s="3"/>
      <c r="AL25" s="2"/>
      <c r="AM25" s="2"/>
      <c r="AN25" s="2"/>
      <c r="AO25" s="2"/>
      <c r="AP25" s="2"/>
      <c r="AQ25" s="2"/>
      <c r="AR25" s="2"/>
    </row>
    <row r="26" spans="1:44" ht="18" customHeight="1">
      <c r="A26" s="2"/>
      <c r="B26" s="7"/>
      <c r="C26" s="7"/>
      <c r="D26" s="7"/>
      <c r="E26" s="7"/>
      <c r="F26" s="7"/>
      <c r="G26" s="7"/>
      <c r="H26" s="7"/>
      <c r="I26" s="7"/>
      <c r="J26" s="7"/>
      <c r="K26" s="7"/>
      <c r="L26" s="7"/>
      <c r="M26" s="7"/>
      <c r="N26" s="7"/>
      <c r="O26" s="7"/>
      <c r="P26" s="7"/>
      <c r="Q26" s="7"/>
      <c r="R26" s="3"/>
      <c r="S26" s="3"/>
      <c r="W26" s="1"/>
      <c r="X26" s="1"/>
      <c r="Y26" s="1"/>
      <c r="Z26" s="1"/>
      <c r="AA26" s="1"/>
      <c r="AB26" s="1"/>
      <c r="AC26" s="1"/>
      <c r="AD26" s="1"/>
      <c r="AE26" s="1"/>
      <c r="AF26" s="1"/>
      <c r="AG26" s="1"/>
      <c r="AH26" s="1"/>
      <c r="AI26" s="1"/>
      <c r="AJ26" s="1"/>
      <c r="AK26" s="1"/>
      <c r="AL26" s="2"/>
      <c r="AM26" s="2"/>
      <c r="AN26" s="2"/>
      <c r="AO26" s="2"/>
      <c r="AP26" s="2"/>
      <c r="AQ26" s="2"/>
      <c r="AR26" s="2"/>
    </row>
    <row r="27" spans="1:44" ht="18" customHeight="1">
      <c r="A27" s="2"/>
      <c r="B27" s="7"/>
      <c r="C27" s="7"/>
      <c r="D27" s="7"/>
      <c r="E27" s="7"/>
      <c r="F27" s="7"/>
      <c r="G27" s="7"/>
      <c r="H27" s="7"/>
      <c r="I27" s="7"/>
      <c r="J27" s="7"/>
      <c r="K27" s="7"/>
      <c r="L27" s="7" t="s">
        <v>54</v>
      </c>
      <c r="M27" s="7"/>
      <c r="N27" s="7"/>
      <c r="O27" s="7"/>
      <c r="P27" s="7"/>
      <c r="Q27" s="7"/>
      <c r="R27" s="10"/>
      <c r="S27" s="3"/>
      <c r="T27" s="80"/>
      <c r="U27" s="80"/>
      <c r="W27" s="1"/>
      <c r="X27" s="1"/>
      <c r="Y27" s="1"/>
      <c r="Z27" s="1"/>
      <c r="AA27" s="1"/>
      <c r="AB27" s="1"/>
      <c r="AC27" s="1"/>
      <c r="AD27" s="1"/>
      <c r="AE27" s="1"/>
      <c r="AF27" s="1"/>
      <c r="AG27" s="1"/>
      <c r="AH27" s="1"/>
      <c r="AI27" s="1"/>
      <c r="AJ27" s="1"/>
      <c r="AK27" s="1"/>
      <c r="AL27" s="2"/>
      <c r="AM27" s="2"/>
      <c r="AN27" s="2"/>
      <c r="AO27" s="2"/>
      <c r="AP27" s="2"/>
      <c r="AQ27" s="2"/>
      <c r="AR27" s="2"/>
    </row>
    <row r="28" spans="1:44" ht="18" customHeight="1">
      <c r="A28" s="2"/>
      <c r="B28" s="7"/>
      <c r="C28" s="7"/>
      <c r="D28" s="7"/>
      <c r="E28" s="7"/>
      <c r="F28" s="7"/>
      <c r="G28" s="7"/>
      <c r="H28" s="7"/>
      <c r="I28" s="7"/>
      <c r="J28" s="7"/>
      <c r="K28" s="7"/>
      <c r="L28" s="7"/>
      <c r="M28" s="7"/>
      <c r="N28" s="7"/>
      <c r="O28" s="7"/>
      <c r="P28" s="7"/>
      <c r="Q28" s="7"/>
      <c r="R28" s="10"/>
      <c r="S28" s="3"/>
      <c r="T28" s="81"/>
      <c r="U28" s="81"/>
      <c r="V28" s="10"/>
      <c r="W28" s="10"/>
      <c r="X28" s="10"/>
      <c r="Y28" s="10"/>
      <c r="Z28" s="10"/>
      <c r="AA28" s="10"/>
      <c r="AB28" s="10"/>
      <c r="AC28" s="10"/>
      <c r="AD28" s="10"/>
      <c r="AE28" s="10"/>
      <c r="AF28" s="10"/>
      <c r="AG28" s="10"/>
      <c r="AH28" s="10"/>
      <c r="AI28" s="10"/>
      <c r="AJ28" s="10"/>
      <c r="AK28" s="10"/>
      <c r="AL28" s="2"/>
      <c r="AM28" s="2"/>
      <c r="AN28" s="2"/>
      <c r="AO28" s="2"/>
      <c r="AP28" s="2"/>
      <c r="AQ28" s="2"/>
      <c r="AR28" s="2"/>
    </row>
    <row r="29" spans="1:44" ht="21" customHeight="1">
      <c r="A29" s="2"/>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2"/>
      <c r="AM29" s="2"/>
      <c r="AN29" s="2"/>
      <c r="AO29" s="2"/>
      <c r="AP29" s="2"/>
      <c r="AQ29" s="2"/>
      <c r="AR29" s="2"/>
    </row>
    <row r="30" spans="1:44" ht="21.9" customHeight="1">
      <c r="A30" s="2"/>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2"/>
      <c r="AM30" s="2"/>
      <c r="AN30" s="2"/>
      <c r="AO30" s="2"/>
      <c r="AP30" s="2"/>
      <c r="AQ30" s="2"/>
      <c r="AR30" s="2"/>
    </row>
    <row r="31" spans="1:44">
      <c r="A31" s="2"/>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2"/>
      <c r="AM31" s="2"/>
      <c r="AN31" s="2"/>
      <c r="AO31" s="2"/>
      <c r="AP31" s="2"/>
      <c r="AQ31" s="2"/>
      <c r="AR31" s="2"/>
    </row>
    <row r="32" spans="1:44">
      <c r="A32" s="2"/>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2"/>
      <c r="AM32" s="2"/>
      <c r="AN32" s="2"/>
      <c r="AO32" s="2"/>
      <c r="AP32" s="2"/>
      <c r="AQ32" s="2"/>
      <c r="AR32" s="2"/>
    </row>
    <row r="33" spans="1:44">
      <c r="A33" s="2"/>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2"/>
      <c r="AM33" s="2"/>
      <c r="AN33" s="2"/>
      <c r="AO33" s="2"/>
      <c r="AP33" s="2"/>
      <c r="AQ33" s="2"/>
      <c r="AR33" s="2"/>
    </row>
    <row r="34" spans="1:44">
      <c r="A34" s="2"/>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2"/>
      <c r="AM34" s="2"/>
      <c r="AN34" s="2"/>
      <c r="AO34" s="2"/>
      <c r="AP34" s="2"/>
      <c r="AQ34" s="2"/>
      <c r="AR34" s="2"/>
    </row>
    <row r="35" spans="1:44">
      <c r="A35" s="2"/>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2"/>
      <c r="AM35" s="2"/>
      <c r="AN35" s="2"/>
      <c r="AO35" s="2"/>
      <c r="AP35" s="2"/>
      <c r="AQ35" s="2"/>
      <c r="AR35" s="2"/>
    </row>
    <row r="36" spans="1:44">
      <c r="A36" s="2"/>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2"/>
      <c r="AM36" s="2"/>
      <c r="AN36" s="2"/>
      <c r="AO36" s="2"/>
      <c r="AP36" s="2"/>
      <c r="AQ36" s="2"/>
      <c r="AR36" s="2"/>
    </row>
    <row r="37" spans="1:44">
      <c r="A37" s="2"/>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2"/>
      <c r="AM37" s="2"/>
      <c r="AN37" s="2"/>
      <c r="AO37" s="2"/>
      <c r="AP37" s="2"/>
      <c r="AQ37" s="2"/>
      <c r="AR37" s="2"/>
    </row>
    <row r="38" spans="1:44">
      <c r="A38" s="2"/>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2"/>
      <c r="AM38" s="2"/>
      <c r="AN38" s="2"/>
      <c r="AO38" s="2"/>
      <c r="AP38" s="2"/>
      <c r="AQ38" s="2"/>
      <c r="AR38" s="2"/>
    </row>
    <row r="39" spans="1:44">
      <c r="A39" s="2"/>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2"/>
      <c r="AM39" s="2"/>
      <c r="AN39" s="2"/>
      <c r="AO39" s="2"/>
      <c r="AP39" s="2"/>
      <c r="AQ39" s="2"/>
      <c r="AR39" s="2"/>
    </row>
    <row r="40" spans="1:44">
      <c r="A40" s="2"/>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2"/>
      <c r="AM40" s="2"/>
      <c r="AN40" s="2"/>
      <c r="AO40" s="2"/>
      <c r="AP40" s="2"/>
      <c r="AQ40" s="2"/>
      <c r="AR40" s="2"/>
    </row>
    <row r="41" spans="1:44">
      <c r="A41" s="2"/>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2"/>
      <c r="AM41" s="2"/>
      <c r="AN41" s="2"/>
      <c r="AO41" s="2"/>
      <c r="AP41" s="2"/>
      <c r="AQ41" s="2"/>
      <c r="AR41" s="2"/>
    </row>
    <row r="42" spans="1:44">
      <c r="A42" s="2"/>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2"/>
      <c r="AM42" s="2"/>
      <c r="AN42" s="2"/>
      <c r="AO42" s="2"/>
      <c r="AP42" s="2"/>
      <c r="AQ42" s="2"/>
      <c r="AR42" s="2"/>
    </row>
    <row r="43" spans="1:44">
      <c r="A43" s="2"/>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2"/>
      <c r="AM43" s="2"/>
      <c r="AN43" s="2"/>
      <c r="AO43" s="2"/>
      <c r="AP43" s="2"/>
      <c r="AQ43" s="2"/>
      <c r="AR43" s="2"/>
    </row>
    <row r="44" spans="1:44">
      <c r="A44" s="2"/>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2"/>
      <c r="AM44" s="2"/>
      <c r="AN44" s="2"/>
      <c r="AO44" s="2"/>
      <c r="AP44" s="2"/>
      <c r="AQ44" s="2"/>
      <c r="AR44" s="2"/>
    </row>
    <row r="45" spans="1:44">
      <c r="A45" s="2"/>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2"/>
      <c r="AM45" s="2"/>
      <c r="AN45" s="2"/>
      <c r="AO45" s="2"/>
      <c r="AP45" s="2"/>
      <c r="AQ45" s="2"/>
      <c r="AR45" s="2"/>
    </row>
    <row r="46" spans="1:44">
      <c r="A46" s="2"/>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2"/>
      <c r="AM46" s="2"/>
      <c r="AN46" s="2"/>
      <c r="AO46" s="2"/>
      <c r="AP46" s="2"/>
      <c r="AQ46" s="2"/>
      <c r="AR46" s="2"/>
    </row>
    <row r="47" spans="1:44">
      <c r="A47" s="2"/>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2"/>
      <c r="AM47" s="2"/>
      <c r="AN47" s="2"/>
      <c r="AO47" s="2"/>
      <c r="AP47" s="2"/>
      <c r="AQ47" s="2"/>
      <c r="AR47" s="2"/>
    </row>
    <row r="48" spans="1:44">
      <c r="A48" s="2"/>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2"/>
      <c r="AM48" s="2"/>
      <c r="AN48" s="2"/>
      <c r="AO48" s="2"/>
      <c r="AP48" s="2"/>
      <c r="AQ48" s="2"/>
      <c r="AR48" s="2"/>
    </row>
    <row r="49" spans="1:44">
      <c r="A49" s="2"/>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2"/>
      <c r="AM49" s="2"/>
      <c r="AN49" s="2"/>
      <c r="AO49" s="2"/>
      <c r="AP49" s="2"/>
      <c r="AQ49" s="2"/>
      <c r="AR49" s="2"/>
    </row>
    <row r="50" spans="1:44">
      <c r="A50" s="2"/>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2"/>
      <c r="AM50" s="2"/>
      <c r="AN50" s="2"/>
      <c r="AO50" s="2"/>
      <c r="AP50" s="2"/>
      <c r="AQ50" s="2"/>
      <c r="AR50" s="2"/>
    </row>
    <row r="51" spans="1:44">
      <c r="A51" s="2"/>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2"/>
      <c r="AM51" s="2"/>
      <c r="AN51" s="2"/>
      <c r="AO51" s="2"/>
      <c r="AP51" s="2"/>
      <c r="AQ51" s="2"/>
      <c r="AR51" s="2"/>
    </row>
    <row r="52" spans="1:44">
      <c r="A52" s="2"/>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2"/>
      <c r="AM52" s="2"/>
      <c r="AN52" s="2"/>
      <c r="AO52" s="2"/>
      <c r="AP52" s="2"/>
      <c r="AQ52" s="2"/>
      <c r="AR52" s="2"/>
    </row>
    <row r="53" spans="1:44">
      <c r="A53" s="2"/>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2"/>
      <c r="AM53" s="2"/>
      <c r="AN53" s="2"/>
      <c r="AO53" s="2"/>
      <c r="AP53" s="2"/>
      <c r="AQ53" s="2"/>
      <c r="AR53" s="2"/>
    </row>
    <row r="54" spans="1:44">
      <c r="A54" s="2"/>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2"/>
      <c r="AM54" s="2"/>
      <c r="AN54" s="2"/>
      <c r="AO54" s="2"/>
      <c r="AP54" s="2"/>
      <c r="AQ54" s="2"/>
      <c r="AR54" s="2"/>
    </row>
    <row r="55" spans="1:44">
      <c r="A55" s="2"/>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2"/>
      <c r="AM55" s="2"/>
      <c r="AN55" s="2"/>
      <c r="AO55" s="2"/>
      <c r="AP55" s="2"/>
      <c r="AQ55" s="2"/>
      <c r="AR55" s="2"/>
    </row>
    <row r="56" spans="1:44">
      <c r="A56" s="2"/>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2"/>
      <c r="AM56" s="2"/>
      <c r="AN56" s="2"/>
      <c r="AO56" s="2"/>
      <c r="AP56" s="2"/>
      <c r="AQ56" s="2"/>
      <c r="AR56" s="2"/>
    </row>
    <row r="57" spans="1:44">
      <c r="A57" s="2"/>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2"/>
      <c r="AM57" s="2"/>
      <c r="AN57" s="2"/>
      <c r="AO57" s="2"/>
      <c r="AP57" s="2"/>
      <c r="AQ57" s="2"/>
      <c r="AR57" s="2"/>
    </row>
    <row r="58" spans="1:44">
      <c r="A58" s="2"/>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2"/>
      <c r="AM58" s="2"/>
      <c r="AN58" s="2"/>
      <c r="AO58" s="2"/>
      <c r="AP58" s="2"/>
      <c r="AQ58" s="2"/>
      <c r="AR58" s="2"/>
    </row>
    <row r="59" spans="1:44">
      <c r="A59" s="2"/>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2"/>
      <c r="AM59" s="2"/>
      <c r="AN59" s="2"/>
      <c r="AO59" s="2"/>
      <c r="AP59" s="2"/>
      <c r="AQ59" s="2"/>
      <c r="AR59" s="2"/>
    </row>
    <row r="60" spans="1:44">
      <c r="A60" s="2"/>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2"/>
      <c r="AM60" s="2"/>
      <c r="AN60" s="2"/>
      <c r="AO60" s="2"/>
      <c r="AP60" s="2"/>
      <c r="AQ60" s="2"/>
      <c r="AR60" s="2"/>
    </row>
    <row r="61" spans="1:44">
      <c r="A61" s="2"/>
      <c r="B61" s="10"/>
      <c r="C61" s="10" t="s">
        <v>39</v>
      </c>
      <c r="D61" s="10"/>
      <c r="E61" s="10"/>
      <c r="F61" s="10"/>
      <c r="G61" s="10"/>
      <c r="H61" s="10"/>
      <c r="I61" s="10"/>
      <c r="J61" s="10"/>
      <c r="K61" s="10"/>
      <c r="L61" s="10"/>
      <c r="M61" s="10"/>
      <c r="N61" s="10"/>
      <c r="O61" s="10"/>
      <c r="P61" s="10"/>
      <c r="Q61" s="10"/>
      <c r="R61" s="10"/>
      <c r="S61" s="10"/>
      <c r="T61" s="10" t="s">
        <v>40</v>
      </c>
      <c r="U61" s="10"/>
      <c r="V61" s="10"/>
      <c r="W61" s="10"/>
      <c r="X61" s="10"/>
      <c r="Y61" s="10"/>
      <c r="Z61" s="10"/>
      <c r="AA61" s="10"/>
      <c r="AB61" s="10"/>
      <c r="AC61" s="10"/>
      <c r="AD61" s="10"/>
      <c r="AE61" s="10"/>
      <c r="AF61" s="10"/>
      <c r="AG61" s="10"/>
      <c r="AH61" s="10"/>
      <c r="AI61" s="10"/>
      <c r="AJ61" s="10"/>
      <c r="AK61" s="10"/>
      <c r="AL61" s="2"/>
      <c r="AM61" s="2"/>
      <c r="AN61" s="2"/>
      <c r="AO61" s="2"/>
      <c r="AP61" s="2"/>
      <c r="AQ61" s="2"/>
      <c r="AR61" s="2"/>
    </row>
    <row r="62" spans="1:44">
      <c r="A62" s="2"/>
      <c r="B62" s="10"/>
      <c r="C62" s="19" t="s">
        <v>41</v>
      </c>
      <c r="D62" s="26"/>
      <c r="E62" s="19" t="s">
        <v>31</v>
      </c>
      <c r="F62" s="34"/>
      <c r="G62" s="34"/>
      <c r="H62" s="34"/>
      <c r="I62" s="26"/>
      <c r="J62" s="19" t="s">
        <v>42</v>
      </c>
      <c r="K62" s="34"/>
      <c r="L62" s="34"/>
      <c r="M62" s="34"/>
      <c r="N62" s="26"/>
      <c r="O62" s="59" t="s">
        <v>24</v>
      </c>
      <c r="P62" s="63"/>
      <c r="Q62" s="63"/>
      <c r="R62" s="71"/>
      <c r="S62" s="10"/>
      <c r="T62" s="59" t="s">
        <v>30</v>
      </c>
      <c r="U62" s="63"/>
      <c r="V62" s="63"/>
      <c r="W62" s="63"/>
      <c r="X62" s="63"/>
      <c r="Y62" s="71"/>
      <c r="Z62" s="59" t="s">
        <v>8</v>
      </c>
      <c r="AA62" s="63"/>
      <c r="AB62" s="63"/>
      <c r="AC62" s="63"/>
      <c r="AD62" s="71"/>
      <c r="AE62" s="59" t="s">
        <v>24</v>
      </c>
      <c r="AF62" s="63"/>
      <c r="AG62" s="63"/>
      <c r="AH62" s="63"/>
      <c r="AI62" s="63"/>
      <c r="AJ62" s="71"/>
      <c r="AK62" s="10"/>
      <c r="AL62" s="2"/>
      <c r="AM62" s="2"/>
      <c r="AN62" s="2"/>
      <c r="AO62" s="2"/>
      <c r="AP62" s="2"/>
      <c r="AQ62" s="2"/>
      <c r="AR62" s="2"/>
    </row>
    <row r="63" spans="1:44">
      <c r="A63" s="2"/>
      <c r="B63" s="10"/>
      <c r="C63" s="20"/>
      <c r="D63" s="27"/>
      <c r="E63" s="20"/>
      <c r="F63" s="35"/>
      <c r="G63" s="35"/>
      <c r="H63" s="35"/>
      <c r="I63" s="27"/>
      <c r="J63" s="20"/>
      <c r="K63" s="35"/>
      <c r="L63" s="35"/>
      <c r="M63" s="35"/>
      <c r="N63" s="27"/>
      <c r="O63" s="60"/>
      <c r="P63" s="3"/>
      <c r="Q63" s="3"/>
      <c r="R63" s="72"/>
      <c r="S63" s="10"/>
      <c r="T63" s="60"/>
      <c r="U63" s="3"/>
      <c r="V63" s="3"/>
      <c r="W63" s="3"/>
      <c r="X63" s="3"/>
      <c r="Y63" s="72"/>
      <c r="Z63" s="60"/>
      <c r="AA63" s="3"/>
      <c r="AB63" s="3"/>
      <c r="AC63" s="3"/>
      <c r="AD63" s="72"/>
      <c r="AE63" s="60"/>
      <c r="AF63" s="3"/>
      <c r="AG63" s="3"/>
      <c r="AH63" s="3"/>
      <c r="AI63" s="3"/>
      <c r="AJ63" s="72"/>
      <c r="AK63" s="10"/>
      <c r="AL63" s="2"/>
      <c r="AM63" s="2"/>
      <c r="AN63" s="2"/>
      <c r="AO63" s="2"/>
      <c r="AP63" s="2"/>
      <c r="AQ63" s="2"/>
      <c r="AR63" s="2"/>
    </row>
    <row r="64" spans="1:44">
      <c r="A64" s="2"/>
      <c r="B64" s="10"/>
      <c r="C64" s="21"/>
      <c r="D64" s="28"/>
      <c r="E64" s="21"/>
      <c r="F64" s="36"/>
      <c r="G64" s="36"/>
      <c r="H64" s="36"/>
      <c r="I64" s="28"/>
      <c r="J64" s="21"/>
      <c r="K64" s="36"/>
      <c r="L64" s="36"/>
      <c r="M64" s="36"/>
      <c r="N64" s="28"/>
      <c r="O64" s="61"/>
      <c r="P64" s="64"/>
      <c r="Q64" s="64"/>
      <c r="R64" s="73"/>
      <c r="S64" s="10"/>
      <c r="T64" s="61"/>
      <c r="U64" s="64"/>
      <c r="V64" s="64"/>
      <c r="W64" s="64"/>
      <c r="X64" s="64"/>
      <c r="Y64" s="73"/>
      <c r="Z64" s="61"/>
      <c r="AA64" s="64"/>
      <c r="AB64" s="64"/>
      <c r="AC64" s="64"/>
      <c r="AD64" s="73"/>
      <c r="AE64" s="61"/>
      <c r="AF64" s="64"/>
      <c r="AG64" s="64"/>
      <c r="AH64" s="64"/>
      <c r="AI64" s="64"/>
      <c r="AJ64" s="73"/>
      <c r="AK64" s="10"/>
      <c r="AL64" s="2"/>
      <c r="AM64" s="2"/>
      <c r="AN64" s="2"/>
      <c r="AO64" s="2"/>
      <c r="AP64" s="2"/>
      <c r="AQ64" s="2"/>
      <c r="AR64" s="2"/>
    </row>
    <row r="65" spans="1:58">
      <c r="A65" s="2"/>
      <c r="B65" s="10"/>
      <c r="C65" s="19" t="str">
        <f>+IFERROR(IF(VLOOKUP(#REF!,[2]ワークシート!$A$2:$BW$498,35,0)="","",VLOOKUP(#REF!,[2]ワークシート!$A$2:$BW$498,35,0)),"")</f>
        <v/>
      </c>
      <c r="D65" s="26"/>
      <c r="E65" s="19" t="str">
        <f>+IFERROR(IF(VLOOKUP(#REF!,[2]ワークシート!$A$2:$BW$498,36,0)="","",VLOOKUP(#REF!,[2]ワークシート!$A$2:$BW$498,36,0)),"")</f>
        <v/>
      </c>
      <c r="F65" s="34"/>
      <c r="G65" s="34"/>
      <c r="H65" s="34"/>
      <c r="I65" s="26"/>
      <c r="J65" s="19" t="str">
        <f>+IFERROR(IF(VLOOKUP(#REF!,[2]ワークシート!$A$2:$BW$498,37,0)="","",VLOOKUP(#REF!,[2]ワークシート!$A$2:$BW$498,37,0)),"")</f>
        <v/>
      </c>
      <c r="K65" s="34"/>
      <c r="L65" s="34"/>
      <c r="M65" s="34"/>
      <c r="N65" s="26"/>
      <c r="O65" s="19" t="str">
        <f>+IFERROR(IF(VLOOKUP(#REF!,[2]ワークシート!$A$2:$BW$498,38,0)="","",VLOOKUP(#REF!,[2]ワークシート!$A$2:$BW$498,38,0)),"")</f>
        <v/>
      </c>
      <c r="P65" s="34"/>
      <c r="Q65" s="34"/>
      <c r="R65" s="26"/>
      <c r="S65" s="10"/>
      <c r="T65" s="19" t="str">
        <f>+IFERROR(IF(VLOOKUP(#REF!,[2]ワークシート!$A$2:$BW$498,39,0)="","",VLOOKUP(#REF!,[2]ワークシート!$A$2:$BW$498,39,0)),"")</f>
        <v/>
      </c>
      <c r="U65" s="34"/>
      <c r="V65" s="34"/>
      <c r="W65" s="34"/>
      <c r="X65" s="34"/>
      <c r="Y65" s="26"/>
      <c r="Z65" s="19" t="str">
        <f>+IFERROR(IF(VLOOKUP(#REF!,[2]ワークシート!$A$2:$BW$498,40,0)="","",VLOOKUP(#REF!,[2]ワークシート!$A$2:$BW$498,40,0)),"")</f>
        <v/>
      </c>
      <c r="AA65" s="34"/>
      <c r="AB65" s="34"/>
      <c r="AC65" s="34"/>
      <c r="AD65" s="26"/>
      <c r="AE65" s="19" t="str">
        <f>+IFERROR(IF(VLOOKUP(#REF!,[2]ワークシート!$A$2:$BW$498,41,0)="","",VLOOKUP(#REF!,[2]ワークシート!$A$2:$BW$498,41,0)),"")</f>
        <v/>
      </c>
      <c r="AF65" s="34"/>
      <c r="AG65" s="34"/>
      <c r="AH65" s="34"/>
      <c r="AI65" s="34"/>
      <c r="AJ65" s="26"/>
      <c r="AK65" s="110"/>
      <c r="AL65" s="2"/>
      <c r="AM65" s="2"/>
      <c r="AN65" s="2"/>
      <c r="AO65" s="2"/>
      <c r="AP65" s="2"/>
      <c r="AQ65" s="2"/>
      <c r="AR65" s="2"/>
    </row>
    <row r="66" spans="1:58">
      <c r="A66" s="2"/>
      <c r="B66" s="10"/>
      <c r="C66" s="20"/>
      <c r="D66" s="27"/>
      <c r="E66" s="20"/>
      <c r="F66" s="35"/>
      <c r="G66" s="35"/>
      <c r="H66" s="35"/>
      <c r="I66" s="27"/>
      <c r="J66" s="20"/>
      <c r="K66" s="35"/>
      <c r="L66" s="35"/>
      <c r="M66" s="35"/>
      <c r="N66" s="27"/>
      <c r="O66" s="20"/>
      <c r="P66" s="35"/>
      <c r="Q66" s="35"/>
      <c r="R66" s="27"/>
      <c r="S66" s="10"/>
      <c r="T66" s="20"/>
      <c r="U66" s="35"/>
      <c r="V66" s="35"/>
      <c r="W66" s="35"/>
      <c r="X66" s="35"/>
      <c r="Y66" s="27"/>
      <c r="Z66" s="20"/>
      <c r="AA66" s="35"/>
      <c r="AB66" s="35"/>
      <c r="AC66" s="35"/>
      <c r="AD66" s="27"/>
      <c r="AE66" s="20"/>
      <c r="AF66" s="35"/>
      <c r="AG66" s="35"/>
      <c r="AH66" s="35"/>
      <c r="AI66" s="35"/>
      <c r="AJ66" s="27"/>
      <c r="AK66" s="110"/>
      <c r="AL66" s="2"/>
      <c r="AM66" s="2"/>
      <c r="AN66" s="2"/>
      <c r="AO66" s="2"/>
      <c r="AP66" s="2"/>
      <c r="AQ66" s="2"/>
      <c r="AR66" s="2"/>
    </row>
    <row r="67" spans="1:58">
      <c r="A67" s="2"/>
      <c r="B67" s="10"/>
      <c r="C67" s="20"/>
      <c r="D67" s="27"/>
      <c r="E67" s="20"/>
      <c r="F67" s="35"/>
      <c r="G67" s="35"/>
      <c r="H67" s="35"/>
      <c r="I67" s="27"/>
      <c r="J67" s="20"/>
      <c r="K67" s="35"/>
      <c r="L67" s="35"/>
      <c r="M67" s="35"/>
      <c r="N67" s="27"/>
      <c r="O67" s="20"/>
      <c r="P67" s="35"/>
      <c r="Q67" s="35"/>
      <c r="R67" s="27"/>
      <c r="S67" s="10"/>
      <c r="T67" s="20"/>
      <c r="U67" s="35"/>
      <c r="V67" s="35"/>
      <c r="W67" s="35"/>
      <c r="X67" s="35"/>
      <c r="Y67" s="27"/>
      <c r="Z67" s="20"/>
      <c r="AA67" s="35"/>
      <c r="AB67" s="35"/>
      <c r="AC67" s="35"/>
      <c r="AD67" s="27"/>
      <c r="AE67" s="20"/>
      <c r="AF67" s="35"/>
      <c r="AG67" s="35"/>
      <c r="AH67" s="35"/>
      <c r="AI67" s="35"/>
      <c r="AJ67" s="27"/>
      <c r="AK67" s="110"/>
      <c r="AL67" s="2"/>
      <c r="AM67" s="2"/>
      <c r="AN67" s="2"/>
      <c r="AO67" s="2"/>
      <c r="AP67" s="2"/>
      <c r="AQ67" s="2"/>
      <c r="AR67" s="2"/>
    </row>
    <row r="68" spans="1:58">
      <c r="A68" s="2"/>
      <c r="B68" s="10"/>
      <c r="C68" s="21"/>
      <c r="D68" s="28"/>
      <c r="E68" s="21"/>
      <c r="F68" s="36"/>
      <c r="G68" s="36"/>
      <c r="H68" s="36"/>
      <c r="I68" s="28"/>
      <c r="J68" s="21"/>
      <c r="K68" s="36"/>
      <c r="L68" s="36"/>
      <c r="M68" s="36"/>
      <c r="N68" s="28"/>
      <c r="O68" s="21"/>
      <c r="P68" s="36"/>
      <c r="Q68" s="36"/>
      <c r="R68" s="28"/>
      <c r="S68" s="10"/>
      <c r="T68" s="21"/>
      <c r="U68" s="36"/>
      <c r="V68" s="36"/>
      <c r="W68" s="36"/>
      <c r="X68" s="36"/>
      <c r="Y68" s="28"/>
      <c r="Z68" s="21"/>
      <c r="AA68" s="36"/>
      <c r="AB68" s="36"/>
      <c r="AC68" s="36"/>
      <c r="AD68" s="28"/>
      <c r="AE68" s="21"/>
      <c r="AF68" s="36"/>
      <c r="AG68" s="36"/>
      <c r="AH68" s="36"/>
      <c r="AI68" s="36"/>
      <c r="AJ68" s="28"/>
      <c r="AK68" s="110"/>
      <c r="AL68" s="2"/>
      <c r="AM68" s="2"/>
      <c r="AN68" s="2"/>
      <c r="AO68" s="2"/>
      <c r="AP68" s="2"/>
      <c r="AQ68" s="2"/>
      <c r="AR68" s="2"/>
    </row>
    <row r="69" spans="1:58" ht="25.5" hidden="1">
      <c r="A69" s="2"/>
      <c r="C69" s="22"/>
      <c r="AL69" s="2"/>
      <c r="AM69" s="2"/>
      <c r="AN69" s="2"/>
      <c r="AO69" s="2"/>
      <c r="AP69" s="2"/>
      <c r="AQ69" s="2"/>
      <c r="AR69" s="2"/>
    </row>
    <row r="70" spans="1:58" ht="25.5" hidden="1">
      <c r="A70" s="2"/>
      <c r="C70" s="22" t="s">
        <v>10</v>
      </c>
      <c r="AL70" s="2"/>
      <c r="AM70" s="2"/>
      <c r="AN70" s="2"/>
      <c r="AO70" s="2"/>
      <c r="AP70" s="2"/>
      <c r="AQ70" s="2"/>
      <c r="AR70" s="2"/>
      <c r="AS70" s="2"/>
      <c r="AT70" s="2"/>
      <c r="AU70" s="2"/>
      <c r="AV70" s="2"/>
      <c r="AW70" s="2"/>
      <c r="AX70" s="2"/>
      <c r="AY70" s="2"/>
      <c r="AZ70" s="2"/>
      <c r="BA70" s="2"/>
      <c r="BB70" s="2"/>
      <c r="BC70" s="2"/>
      <c r="BD70" s="2"/>
      <c r="BE70" s="2"/>
      <c r="BF70" s="2"/>
    </row>
    <row r="71" spans="1:58" ht="9" hidden="1" customHeight="1">
      <c r="A71" s="2"/>
      <c r="C71" s="22"/>
      <c r="AL71" s="2"/>
      <c r="AM71" s="2"/>
      <c r="AN71" s="2"/>
      <c r="AO71" s="2"/>
      <c r="AP71" s="2"/>
      <c r="AQ71" s="2"/>
      <c r="AR71" s="2"/>
      <c r="AS71" s="2"/>
      <c r="AT71" s="2"/>
      <c r="AU71" s="2"/>
      <c r="AV71" s="2"/>
      <c r="AW71" s="2"/>
      <c r="AX71" s="2"/>
      <c r="AY71" s="2"/>
      <c r="AZ71" s="2"/>
      <c r="BA71" s="2"/>
      <c r="BB71" s="2"/>
      <c r="BC71" s="2"/>
      <c r="BD71" s="2"/>
      <c r="BE71" s="2"/>
      <c r="BF71" s="2"/>
    </row>
    <row r="72" spans="1:58" ht="30.75" hidden="1" customHeight="1">
      <c r="A72" s="2"/>
      <c r="C72" s="13" t="str">
        <f>+IFERROR(VLOOKUP(#REF!,[2]ワークシート!$A$2:$BW$498,21,0),"")</f>
        <v/>
      </c>
      <c r="D72" s="29"/>
      <c r="E72" s="29"/>
      <c r="F72" s="29"/>
      <c r="G72" s="29"/>
      <c r="H72" s="29"/>
      <c r="I72" s="29"/>
      <c r="J72" s="29"/>
      <c r="K72" s="24"/>
      <c r="L72" s="40" t="str">
        <f>+IFERROR(VLOOKUP(#REF!,[2]ワークシート!$A$2:$BW$498,23,0),"")</f>
        <v/>
      </c>
      <c r="M72" s="40"/>
      <c r="N72" s="40"/>
      <c r="O72" s="40"/>
      <c r="P72" s="40"/>
      <c r="Q72" s="40"/>
      <c r="R72" s="40"/>
      <c r="S72" s="40"/>
      <c r="T72" s="40"/>
      <c r="U72" s="84"/>
      <c r="AL72" s="2"/>
      <c r="AM72" s="2"/>
      <c r="AN72" s="2"/>
      <c r="AO72" s="2"/>
      <c r="AP72" s="2"/>
      <c r="AQ72" s="2"/>
      <c r="AR72" s="2"/>
      <c r="AS72" s="2"/>
      <c r="AT72" s="2"/>
      <c r="AU72" s="2"/>
      <c r="AV72" s="2"/>
      <c r="AW72" s="2"/>
      <c r="AX72" s="2"/>
      <c r="AY72" s="2"/>
      <c r="AZ72" s="2"/>
      <c r="BA72" s="2"/>
      <c r="BB72" s="2"/>
      <c r="BC72" s="2"/>
      <c r="BD72" s="2"/>
      <c r="BE72" s="2"/>
      <c r="BF72" s="2"/>
    </row>
    <row r="73" spans="1:58" hidden="1">
      <c r="A73" s="2"/>
      <c r="AL73" s="2"/>
      <c r="AM73" s="2"/>
      <c r="AN73" s="2"/>
      <c r="AO73" s="2"/>
      <c r="AP73" s="2"/>
      <c r="AQ73" s="2"/>
      <c r="AR73" s="2"/>
      <c r="AS73" s="2"/>
      <c r="AT73" s="2"/>
      <c r="AU73" s="2"/>
      <c r="AV73" s="2"/>
      <c r="AW73" s="2"/>
      <c r="AX73" s="2"/>
      <c r="AY73" s="2"/>
      <c r="AZ73" s="2"/>
      <c r="BA73" s="2"/>
      <c r="BB73" s="2"/>
      <c r="BC73" s="2"/>
      <c r="BD73" s="2"/>
      <c r="BE73" s="2"/>
      <c r="BF73" s="2"/>
    </row>
    <row r="74" spans="1:58" ht="21" hidden="1" customHeight="1">
      <c r="A74" s="2"/>
      <c r="B74" s="11" t="s">
        <v>19</v>
      </c>
      <c r="C74" s="11"/>
      <c r="D74" s="11"/>
      <c r="E74" s="11"/>
      <c r="F74" s="11"/>
      <c r="G74" s="11"/>
      <c r="H74" s="11"/>
      <c r="I74" s="11"/>
      <c r="J74" s="11"/>
      <c r="K74" s="50" t="s">
        <v>7</v>
      </c>
      <c r="L74" s="50"/>
      <c r="M74" s="50"/>
      <c r="N74" s="50"/>
      <c r="O74" s="50"/>
      <c r="P74" s="50"/>
      <c r="Q74" s="50"/>
      <c r="R74" s="50" t="s">
        <v>43</v>
      </c>
      <c r="S74" s="50"/>
      <c r="T74" s="50"/>
      <c r="U74" s="50"/>
      <c r="V74" s="50"/>
      <c r="W74" s="50"/>
      <c r="X74" s="50"/>
      <c r="Y74" s="50"/>
      <c r="Z74" s="50"/>
      <c r="AA74" s="11" t="s">
        <v>21</v>
      </c>
      <c r="AB74" s="11"/>
      <c r="AC74" s="11"/>
      <c r="AD74" s="11"/>
      <c r="AE74" s="11"/>
      <c r="AF74" s="11"/>
      <c r="AG74" s="39" t="s">
        <v>44</v>
      </c>
      <c r="AH74" s="39"/>
      <c r="AI74" s="107"/>
      <c r="AJ74" s="107"/>
      <c r="AK74" s="111" t="s">
        <v>24</v>
      </c>
      <c r="AL74" s="2"/>
      <c r="AM74" s="2"/>
      <c r="AN74" s="2"/>
      <c r="AO74" s="2"/>
      <c r="AP74" s="2"/>
      <c r="AQ74" s="2"/>
      <c r="AR74" s="2"/>
      <c r="AS74" s="2"/>
      <c r="AT74" s="2"/>
      <c r="AU74" s="2"/>
      <c r="AV74" s="2"/>
      <c r="AW74" s="2"/>
      <c r="AX74" s="2"/>
      <c r="AY74" s="2"/>
      <c r="AZ74" s="2"/>
      <c r="BA74" s="2"/>
      <c r="BB74" s="2"/>
      <c r="BC74" s="2"/>
      <c r="BD74" s="2"/>
      <c r="BE74" s="2"/>
      <c r="BF74" s="2"/>
    </row>
    <row r="75" spans="1:58" ht="21" hidden="1" customHeight="1">
      <c r="A75" s="2"/>
      <c r="B75" s="11" t="s">
        <v>20</v>
      </c>
      <c r="C75" s="11"/>
      <c r="D75" s="11"/>
      <c r="E75" s="11"/>
      <c r="F75" s="11"/>
      <c r="G75" s="11"/>
      <c r="H75" s="39" t="s">
        <v>14</v>
      </c>
      <c r="I75" s="39" t="s">
        <v>27</v>
      </c>
      <c r="J75" s="11"/>
      <c r="K75" s="39" t="s">
        <v>45</v>
      </c>
      <c r="L75" s="11"/>
      <c r="M75" s="11"/>
      <c r="N75" s="11" t="s">
        <v>25</v>
      </c>
      <c r="O75" s="11"/>
      <c r="P75" s="39" t="s">
        <v>32</v>
      </c>
      <c r="Q75" s="11"/>
      <c r="R75" s="39" t="s">
        <v>46</v>
      </c>
      <c r="S75" s="11"/>
      <c r="T75" s="11"/>
      <c r="U75" s="11"/>
      <c r="V75" s="11" t="s">
        <v>25</v>
      </c>
      <c r="W75" s="11"/>
      <c r="X75" s="39" t="s">
        <v>32</v>
      </c>
      <c r="Y75" s="11"/>
      <c r="Z75" s="11"/>
      <c r="AA75" s="39" t="s">
        <v>33</v>
      </c>
      <c r="AB75" s="11"/>
      <c r="AC75" s="11" t="s">
        <v>34</v>
      </c>
      <c r="AD75" s="11"/>
      <c r="AE75" s="39" t="s">
        <v>35</v>
      </c>
      <c r="AF75" s="11"/>
      <c r="AG75" s="39"/>
      <c r="AH75" s="39"/>
      <c r="AI75" s="108"/>
      <c r="AJ75" s="108"/>
      <c r="AK75" s="112"/>
      <c r="AL75" s="2"/>
      <c r="AM75" s="2"/>
      <c r="AN75" s="2"/>
      <c r="AO75" s="2"/>
      <c r="AP75" s="2"/>
      <c r="AQ75" s="2"/>
      <c r="AR75" s="2"/>
      <c r="AS75" s="2"/>
      <c r="AT75" s="2"/>
      <c r="AU75" s="2"/>
      <c r="AV75" s="2"/>
      <c r="AW75" s="2"/>
      <c r="AX75" s="2"/>
      <c r="AY75" s="2"/>
      <c r="AZ75" s="2"/>
      <c r="BA75" s="2"/>
      <c r="BB75" s="2"/>
      <c r="BC75" s="2"/>
      <c r="BD75" s="2"/>
      <c r="BE75" s="2"/>
      <c r="BF75" s="2"/>
    </row>
    <row r="76" spans="1:58" ht="21" hidden="1" customHeight="1">
      <c r="A76" s="2"/>
      <c r="B76" s="12" t="s">
        <v>1</v>
      </c>
      <c r="C76" s="23"/>
      <c r="D76" s="30" t="s">
        <v>36</v>
      </c>
      <c r="E76" s="23"/>
      <c r="F76" s="11" t="s">
        <v>37</v>
      </c>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39"/>
      <c r="AH76" s="39"/>
      <c r="AI76" s="109"/>
      <c r="AJ76" s="109"/>
      <c r="AK76" s="113"/>
      <c r="AL76" s="2"/>
      <c r="AM76" s="2"/>
      <c r="AN76" s="2"/>
      <c r="AO76" s="2"/>
      <c r="AP76" s="2"/>
      <c r="AQ76" s="2"/>
      <c r="AR76" s="2"/>
      <c r="AS76" s="2"/>
      <c r="AT76" s="2"/>
      <c r="AU76" s="2"/>
      <c r="AV76" s="2"/>
      <c r="AW76" s="2"/>
      <c r="AX76" s="2"/>
      <c r="AY76" s="2"/>
      <c r="AZ76" s="2"/>
      <c r="BA76" s="2"/>
      <c r="BB76" s="2"/>
      <c r="BC76" s="2"/>
      <c r="BD76" s="2"/>
      <c r="BE76" s="2"/>
      <c r="BF76" s="2"/>
    </row>
    <row r="77" spans="1:58" ht="34.5" hidden="1" customHeight="1">
      <c r="A77" s="2"/>
      <c r="B77" s="13" t="str">
        <f>+IFERROR(VLOOKUP(#REF!&amp;"-"&amp;ROW()-108,[2]ワークシート!$C$2:$BW$498,9,0),"")</f>
        <v/>
      </c>
      <c r="C77" s="24"/>
      <c r="D77" s="29" t="str">
        <f>+IFERROR(IF(VLOOKUP(#REF!&amp;"-"&amp;ROW()-108,[2]ワークシート!$C$2:$BW$498,10,0)="","",VLOOKUP(#REF!&amp;"-"&amp;ROW()-108,[2]ワークシート!$C$2:$BW$498,10,0)),"")</f>
        <v/>
      </c>
      <c r="E77" s="24"/>
      <c r="F77" s="13" t="str">
        <f>+IFERROR(VLOOKUP(#REF!&amp;"-"&amp;ROW()-108,[2]ワークシート!$C$2:$BW$498,11,0),"")</f>
        <v/>
      </c>
      <c r="G77" s="24"/>
      <c r="H77" s="40" t="str">
        <f>+IFERROR(VLOOKUP(#REF!&amp;"-"&amp;ROW()-108,[2]ワークシート!$C$2:$BW$498,12,0),"")</f>
        <v/>
      </c>
      <c r="I7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77" s="48"/>
      <c r="K77" s="13" t="str">
        <f>+IFERROR(VLOOKUP(#REF!&amp;"-"&amp;ROW()-108,[2]ワークシート!$C$2:$BW$498,19,0),"")</f>
        <v/>
      </c>
      <c r="L77" s="29"/>
      <c r="M77" s="24"/>
      <c r="N77" s="55" t="str">
        <f>+IFERROR(VLOOKUP(#REF!&amp;"-"&amp;ROW()-108,[2]ワークシート!$C$2:$BW$498,24,0),"")</f>
        <v/>
      </c>
      <c r="O77" s="62"/>
      <c r="P77" s="65" t="str">
        <f>+IFERROR(VLOOKUP(#REF!&amp;"-"&amp;ROW()-108,[2]ワークシート!$C$2:$BW$498,25,0),"")</f>
        <v/>
      </c>
      <c r="Q77" s="65"/>
      <c r="R77" s="74" t="str">
        <f>+IFERROR(VLOOKUP(#REF!&amp;"-"&amp;ROW()-108,[2]ワークシート!$C$2:$BW$498,55,0),"")</f>
        <v/>
      </c>
      <c r="S77" s="74"/>
      <c r="T77" s="74"/>
      <c r="U77" s="74"/>
      <c r="V77" s="65" t="str">
        <f>+IFERROR(VLOOKUP(#REF!&amp;"-"&amp;ROW()-108,[2]ワークシート!$C$2:$BW$498,60,0),"")</f>
        <v/>
      </c>
      <c r="W77" s="65"/>
      <c r="X77" s="65" t="str">
        <f>+IFERROR(VLOOKUP(#REF!&amp;"-"&amp;ROW()-108,[2]ワークシート!$C$2:$BW$498,61,0),"")</f>
        <v/>
      </c>
      <c r="Y77" s="65"/>
      <c r="Z77" s="65"/>
      <c r="AA77" s="40" t="str">
        <f t="shared" ref="AA77:AA140" si="0">IF(AE77="","",IF(AE77=0,"使用貸借権","賃借権"))</f>
        <v/>
      </c>
      <c r="AB77" s="40"/>
      <c r="AC77" s="98" t="str">
        <f>+IFERROR(IF(VLOOKUP(#REF!&amp;"-"&amp;ROW()-108,[2]ワークシート!$C$2:$BW$498,13,0)="","",VLOOKUP(#REF!&amp;"-"&amp;ROW()-108,[2]ワークシート!$C$2:$BW$498,13,0)),"")</f>
        <v/>
      </c>
      <c r="AD77" s="98"/>
      <c r="AE77" s="98" t="str">
        <f>+IFERROR(VLOOKUP(#REF!&amp;"-"&amp;ROW()-108,[2]ワークシート!$C$2:$BW$498,30,0),"")</f>
        <v/>
      </c>
      <c r="AF77" s="98"/>
      <c r="AG77" s="40" t="str">
        <f t="shared" ref="AG77:AG140" si="1">IF(AA77="","",IF(AA77="使用貸借権","-","口座振込　１２月"))</f>
        <v/>
      </c>
      <c r="AH77" s="40"/>
      <c r="AI77" s="40"/>
      <c r="AJ77" s="40"/>
      <c r="AK77" s="98" t="str">
        <f>+IFERROR(IF(VLOOKUP(#REF!&amp;"-"&amp;ROW()-108,[2]ワークシート!$C$2:$BW$498,31,0)="","",VLOOKUP(#REF!&amp;"-"&amp;ROW()-108,[2]ワークシート!$C$2:$BW$498,31,0)),"")</f>
        <v/>
      </c>
      <c r="AL77" s="2"/>
      <c r="AM77" s="2"/>
      <c r="AN77" s="2"/>
      <c r="AO77" s="2"/>
      <c r="AP77" s="2"/>
      <c r="AQ77" s="2"/>
      <c r="AR77" s="2"/>
    </row>
    <row r="78" spans="1:58" ht="35.1" hidden="1" customHeight="1">
      <c r="A78" s="2"/>
      <c r="B78" s="13" t="str">
        <f>+IFERROR(VLOOKUP(#REF!&amp;"-"&amp;ROW()-108,[2]ワークシート!$C$2:$BW$498,9,0),"")</f>
        <v/>
      </c>
      <c r="C78" s="24"/>
      <c r="D78" s="29" t="str">
        <f>+IFERROR(IF(VLOOKUP(#REF!&amp;"-"&amp;ROW()-108,[2]ワークシート!$C$2:$BW$498,10,0)="","",VLOOKUP(#REF!&amp;"-"&amp;ROW()-108,[2]ワークシート!$C$2:$BW$498,10,0)),"")</f>
        <v/>
      </c>
      <c r="E78" s="24"/>
      <c r="F78" s="13" t="str">
        <f>+IFERROR(VLOOKUP(#REF!&amp;"-"&amp;ROW()-108,[2]ワークシート!$C$2:$BW$498,11,0),"")</f>
        <v/>
      </c>
      <c r="G78" s="24"/>
      <c r="H78" s="40" t="str">
        <f>+IFERROR(VLOOKUP(#REF!&amp;"-"&amp;ROW()-108,[2]ワークシート!$C$2:$BW$498,12,0),"")</f>
        <v/>
      </c>
      <c r="I7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78" s="48"/>
      <c r="K78" s="13" t="str">
        <f>+IFERROR(VLOOKUP(#REF!&amp;"-"&amp;ROW()-108,[2]ワークシート!$C$2:$BW$498,19,0),"")</f>
        <v/>
      </c>
      <c r="L78" s="29"/>
      <c r="M78" s="24"/>
      <c r="N78" s="55" t="str">
        <f>+IFERROR(VLOOKUP(#REF!&amp;"-"&amp;ROW()-108,[2]ワークシート!$C$2:$BW$498,24,0),"")</f>
        <v/>
      </c>
      <c r="O78" s="62"/>
      <c r="P78" s="65" t="str">
        <f>+IFERROR(VLOOKUP(#REF!&amp;"-"&amp;ROW()-108,[2]ワークシート!$C$2:$BW$498,25,0),"")</f>
        <v/>
      </c>
      <c r="Q78" s="65"/>
      <c r="R78" s="74" t="str">
        <f>+IFERROR(VLOOKUP(#REF!&amp;"-"&amp;ROW()-108,[2]ワークシート!$C$2:$BW$498,55,0),"")</f>
        <v/>
      </c>
      <c r="S78" s="74"/>
      <c r="T78" s="74"/>
      <c r="U78" s="74"/>
      <c r="V78" s="65" t="str">
        <f>+IFERROR(VLOOKUP(#REF!&amp;"-"&amp;ROW()-108,[2]ワークシート!$C$2:$BW$498,60,0),"")</f>
        <v/>
      </c>
      <c r="W78" s="65"/>
      <c r="X78" s="65" t="str">
        <f>+IFERROR(VLOOKUP(#REF!&amp;"-"&amp;ROW()-108,[2]ワークシート!$C$2:$BW$498,61,0),"")</f>
        <v/>
      </c>
      <c r="Y78" s="65"/>
      <c r="Z78" s="65"/>
      <c r="AA78" s="40" t="str">
        <f t="shared" si="0"/>
        <v/>
      </c>
      <c r="AB78" s="40"/>
      <c r="AC78" s="98" t="str">
        <f>+IFERROR(IF(VLOOKUP(#REF!&amp;"-"&amp;ROW()-108,[2]ワークシート!$C$2:$BW$498,13,0)="","",VLOOKUP(#REF!&amp;"-"&amp;ROW()-108,[2]ワークシート!$C$2:$BW$498,13,0)),"")</f>
        <v/>
      </c>
      <c r="AD78" s="98"/>
      <c r="AE78" s="98" t="str">
        <f>+IFERROR(VLOOKUP(#REF!&amp;"-"&amp;ROW()-108,[2]ワークシート!$C$2:$BW$498,30,0),"")</f>
        <v/>
      </c>
      <c r="AF78" s="98"/>
      <c r="AG78" s="40" t="str">
        <f t="shared" si="1"/>
        <v/>
      </c>
      <c r="AH78" s="40"/>
      <c r="AI78" s="40"/>
      <c r="AJ78" s="40"/>
      <c r="AK78" s="98" t="str">
        <f>+IFERROR(IF(VLOOKUP(#REF!&amp;"-"&amp;ROW()-108,[2]ワークシート!$C$2:$BW$498,31,0)="","",VLOOKUP(#REF!&amp;"-"&amp;ROW()-108,[2]ワークシート!$C$2:$BW$498,31,0)),"")</f>
        <v/>
      </c>
      <c r="AL78" s="2"/>
      <c r="AM78" s="2"/>
      <c r="AN78" s="2"/>
      <c r="AO78" s="2"/>
      <c r="AP78" s="2"/>
      <c r="AQ78" s="2"/>
      <c r="AR78" s="2"/>
      <c r="AS78" s="2"/>
      <c r="AT78" s="2"/>
      <c r="AU78" s="2"/>
      <c r="AV78" s="2"/>
      <c r="AW78" s="2"/>
      <c r="AX78" s="2"/>
      <c r="AY78" s="2"/>
      <c r="AZ78" s="2"/>
      <c r="BA78" s="2"/>
      <c r="BB78" s="2"/>
      <c r="BC78" s="2"/>
      <c r="BD78" s="2"/>
      <c r="BE78" s="2"/>
      <c r="BF78" s="2"/>
    </row>
    <row r="79" spans="1:58" ht="35.1" hidden="1" customHeight="1">
      <c r="A79" s="2"/>
      <c r="B79" s="13" t="str">
        <f>+IFERROR(VLOOKUP(#REF!&amp;"-"&amp;ROW()-108,[2]ワークシート!$C$2:$BW$498,9,0),"")</f>
        <v/>
      </c>
      <c r="C79" s="24"/>
      <c r="D79" s="29" t="str">
        <f>+IFERROR(IF(VLOOKUP(#REF!&amp;"-"&amp;ROW()-108,[2]ワークシート!$C$2:$BW$498,10,0)="","",VLOOKUP(#REF!&amp;"-"&amp;ROW()-108,[2]ワークシート!$C$2:$BW$498,10,0)),"")</f>
        <v/>
      </c>
      <c r="E79" s="24"/>
      <c r="F79" s="13" t="str">
        <f>+IFERROR(VLOOKUP(#REF!&amp;"-"&amp;ROW()-108,[2]ワークシート!$C$2:$BW$498,11,0),"")</f>
        <v/>
      </c>
      <c r="G79" s="24"/>
      <c r="H79" s="40" t="str">
        <f>+IFERROR(VLOOKUP(#REF!&amp;"-"&amp;ROW()-108,[2]ワークシート!$C$2:$BW$498,12,0),"")</f>
        <v/>
      </c>
      <c r="I7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79" s="48"/>
      <c r="K79" s="13" t="str">
        <f>+IFERROR(VLOOKUP(#REF!&amp;"-"&amp;ROW()-108,[2]ワークシート!$C$2:$BW$498,19,0),"")</f>
        <v/>
      </c>
      <c r="L79" s="29"/>
      <c r="M79" s="24"/>
      <c r="N79" s="55" t="str">
        <f>+IFERROR(VLOOKUP(#REF!&amp;"-"&amp;ROW()-108,[2]ワークシート!$C$2:$BW$498,24,0),"")</f>
        <v/>
      </c>
      <c r="O79" s="62"/>
      <c r="P79" s="65" t="str">
        <f>+IFERROR(VLOOKUP(#REF!&amp;"-"&amp;ROW()-108,[2]ワークシート!$C$2:$BW$498,25,0),"")</f>
        <v/>
      </c>
      <c r="Q79" s="65"/>
      <c r="R79" s="74" t="str">
        <f>+IFERROR(VLOOKUP(#REF!&amp;"-"&amp;ROW()-108,[2]ワークシート!$C$2:$BW$498,55,0),"")</f>
        <v/>
      </c>
      <c r="S79" s="74"/>
      <c r="T79" s="74"/>
      <c r="U79" s="74"/>
      <c r="V79" s="65" t="str">
        <f>+IFERROR(VLOOKUP(#REF!&amp;"-"&amp;ROW()-108,[2]ワークシート!$C$2:$BW$498,60,0),"")</f>
        <v/>
      </c>
      <c r="W79" s="65"/>
      <c r="X79" s="65" t="str">
        <f>+IFERROR(VLOOKUP(#REF!&amp;"-"&amp;ROW()-108,[2]ワークシート!$C$2:$BW$498,61,0),"")</f>
        <v/>
      </c>
      <c r="Y79" s="65"/>
      <c r="Z79" s="65"/>
      <c r="AA79" s="40" t="str">
        <f t="shared" si="0"/>
        <v/>
      </c>
      <c r="AB79" s="40"/>
      <c r="AC79" s="98" t="str">
        <f>+IFERROR(IF(VLOOKUP(#REF!&amp;"-"&amp;ROW()-108,[2]ワークシート!$C$2:$BW$498,13,0)="","",VLOOKUP(#REF!&amp;"-"&amp;ROW()-108,[2]ワークシート!$C$2:$BW$498,13,0)),"")</f>
        <v/>
      </c>
      <c r="AD79" s="98"/>
      <c r="AE79" s="98" t="str">
        <f>+IFERROR(VLOOKUP(#REF!&amp;"-"&amp;ROW()-108,[2]ワークシート!$C$2:$BW$498,30,0),"")</f>
        <v/>
      </c>
      <c r="AF79" s="98"/>
      <c r="AG79" s="40" t="str">
        <f t="shared" si="1"/>
        <v/>
      </c>
      <c r="AH79" s="40"/>
      <c r="AI79" s="40"/>
      <c r="AJ79" s="40"/>
      <c r="AK79" s="98" t="str">
        <f>+IFERROR(IF(VLOOKUP(#REF!&amp;"-"&amp;ROW()-108,[2]ワークシート!$C$2:$BW$498,31,0)="","",VLOOKUP(#REF!&amp;"-"&amp;ROW()-108,[2]ワークシート!$C$2:$BW$498,31,0)),"")</f>
        <v/>
      </c>
      <c r="AL79" s="2"/>
      <c r="AM79" s="2"/>
      <c r="AN79" s="2"/>
      <c r="AO79" s="2"/>
      <c r="AP79" s="2"/>
      <c r="AQ79" s="2"/>
      <c r="AR79" s="2"/>
      <c r="AS79" s="2"/>
      <c r="AT79" s="2"/>
      <c r="AU79" s="2"/>
      <c r="AV79" s="2"/>
      <c r="AW79" s="2"/>
      <c r="AX79" s="2"/>
      <c r="AY79" s="2"/>
      <c r="AZ79" s="2"/>
      <c r="BA79" s="2"/>
      <c r="BB79" s="2"/>
      <c r="BC79" s="2"/>
      <c r="BD79" s="2"/>
      <c r="BE79" s="2"/>
      <c r="BF79" s="2"/>
    </row>
    <row r="80" spans="1:58" ht="35.1" hidden="1" customHeight="1">
      <c r="A80" s="2"/>
      <c r="B80" s="13" t="str">
        <f>+IFERROR(VLOOKUP(#REF!&amp;"-"&amp;ROW()-108,[2]ワークシート!$C$2:$BW$498,9,0),"")</f>
        <v/>
      </c>
      <c r="C80" s="24"/>
      <c r="D80" s="29" t="str">
        <f>+IFERROR(IF(VLOOKUP(#REF!&amp;"-"&amp;ROW()-108,[2]ワークシート!$C$2:$BW$498,10,0)="","",VLOOKUP(#REF!&amp;"-"&amp;ROW()-108,[2]ワークシート!$C$2:$BW$498,10,0)),"")</f>
        <v/>
      </c>
      <c r="E80" s="24"/>
      <c r="F80" s="13" t="str">
        <f>+IFERROR(VLOOKUP(#REF!&amp;"-"&amp;ROW()-108,[2]ワークシート!$C$2:$BW$498,11,0),"")</f>
        <v/>
      </c>
      <c r="G80" s="24"/>
      <c r="H80" s="40" t="str">
        <f>+IFERROR(VLOOKUP(#REF!&amp;"-"&amp;ROW()-108,[2]ワークシート!$C$2:$BW$498,12,0),"")</f>
        <v/>
      </c>
      <c r="I8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0" s="48"/>
      <c r="K80" s="13" t="str">
        <f>+IFERROR(VLOOKUP(#REF!&amp;"-"&amp;ROW()-108,[2]ワークシート!$C$2:$BW$498,19,0),"")</f>
        <v/>
      </c>
      <c r="L80" s="29"/>
      <c r="M80" s="24"/>
      <c r="N80" s="55" t="str">
        <f>+IFERROR(VLOOKUP(#REF!&amp;"-"&amp;ROW()-108,[2]ワークシート!$C$2:$BW$498,24,0),"")</f>
        <v/>
      </c>
      <c r="O80" s="62"/>
      <c r="P80" s="65" t="str">
        <f>+IFERROR(VLOOKUP(#REF!&amp;"-"&amp;ROW()-108,[2]ワークシート!$C$2:$BW$498,25,0),"")</f>
        <v/>
      </c>
      <c r="Q80" s="65"/>
      <c r="R80" s="74" t="str">
        <f>+IFERROR(VLOOKUP(#REF!&amp;"-"&amp;ROW()-108,[2]ワークシート!$C$2:$BW$498,55,0),"")</f>
        <v/>
      </c>
      <c r="S80" s="74"/>
      <c r="T80" s="74"/>
      <c r="U80" s="74"/>
      <c r="V80" s="65" t="str">
        <f>+IFERROR(VLOOKUP(#REF!&amp;"-"&amp;ROW()-108,[2]ワークシート!$C$2:$BW$498,60,0),"")</f>
        <v/>
      </c>
      <c r="W80" s="65"/>
      <c r="X80" s="65" t="str">
        <f>+IFERROR(VLOOKUP(#REF!&amp;"-"&amp;ROW()-108,[2]ワークシート!$C$2:$BW$498,61,0),"")</f>
        <v/>
      </c>
      <c r="Y80" s="65"/>
      <c r="Z80" s="65"/>
      <c r="AA80" s="40" t="str">
        <f t="shared" si="0"/>
        <v/>
      </c>
      <c r="AB80" s="40"/>
      <c r="AC80" s="98" t="str">
        <f>+IFERROR(IF(VLOOKUP(#REF!&amp;"-"&amp;ROW()-108,[2]ワークシート!$C$2:$BW$498,13,0)="","",VLOOKUP(#REF!&amp;"-"&amp;ROW()-108,[2]ワークシート!$C$2:$BW$498,13,0)),"")</f>
        <v/>
      </c>
      <c r="AD80" s="98"/>
      <c r="AE80" s="98" t="str">
        <f>+IFERROR(VLOOKUP(#REF!&amp;"-"&amp;ROW()-108,[2]ワークシート!$C$2:$BW$498,30,0),"")</f>
        <v/>
      </c>
      <c r="AF80" s="98"/>
      <c r="AG80" s="40" t="str">
        <f t="shared" si="1"/>
        <v/>
      </c>
      <c r="AH80" s="40"/>
      <c r="AI80" s="40"/>
      <c r="AJ80" s="40"/>
      <c r="AK80" s="98" t="str">
        <f>+IFERROR(IF(VLOOKUP(#REF!&amp;"-"&amp;ROW()-108,[2]ワークシート!$C$2:$BW$498,31,0)="","",VLOOKUP(#REF!&amp;"-"&amp;ROW()-108,[2]ワークシート!$C$2:$BW$498,31,0)),"")</f>
        <v/>
      </c>
      <c r="AL80" s="2"/>
      <c r="AM80" s="2"/>
      <c r="AN80" s="2"/>
      <c r="AO80" s="2"/>
      <c r="AP80" s="2"/>
      <c r="AQ80" s="2"/>
      <c r="AR80" s="2"/>
      <c r="AS80" s="2"/>
      <c r="AT80" s="2"/>
      <c r="AU80" s="2"/>
      <c r="AV80" s="2"/>
      <c r="AW80" s="2"/>
      <c r="AX80" s="2"/>
      <c r="AY80" s="2"/>
      <c r="AZ80" s="2"/>
      <c r="BA80" s="2"/>
      <c r="BB80" s="2"/>
      <c r="BC80" s="2"/>
      <c r="BD80" s="2"/>
      <c r="BE80" s="2"/>
      <c r="BF80" s="2"/>
    </row>
    <row r="81" spans="1:58" ht="35.1" hidden="1" customHeight="1">
      <c r="A81" s="2"/>
      <c r="B81" s="13" t="str">
        <f>+IFERROR(VLOOKUP(#REF!&amp;"-"&amp;ROW()-108,[2]ワークシート!$C$2:$BW$498,9,0),"")</f>
        <v/>
      </c>
      <c r="C81" s="24"/>
      <c r="D81" s="29" t="str">
        <f>+IFERROR(IF(VLOOKUP(#REF!&amp;"-"&amp;ROW()-108,[2]ワークシート!$C$2:$BW$498,10,0)="","",VLOOKUP(#REF!&amp;"-"&amp;ROW()-108,[2]ワークシート!$C$2:$BW$498,10,0)),"")</f>
        <v/>
      </c>
      <c r="E81" s="24"/>
      <c r="F81" s="13" t="str">
        <f>+IFERROR(VLOOKUP(#REF!&amp;"-"&amp;ROW()-108,[2]ワークシート!$C$2:$BW$498,11,0),"")</f>
        <v/>
      </c>
      <c r="G81" s="24"/>
      <c r="H81" s="40" t="str">
        <f>+IFERROR(VLOOKUP(#REF!&amp;"-"&amp;ROW()-108,[2]ワークシート!$C$2:$BW$498,12,0),"")</f>
        <v/>
      </c>
      <c r="I8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1" s="48"/>
      <c r="K81" s="13" t="str">
        <f>+IFERROR(VLOOKUP(#REF!&amp;"-"&amp;ROW()-108,[2]ワークシート!$C$2:$BW$498,19,0),"")</f>
        <v/>
      </c>
      <c r="L81" s="29"/>
      <c r="M81" s="24"/>
      <c r="N81" s="55" t="str">
        <f>+IFERROR(VLOOKUP(#REF!&amp;"-"&amp;ROW()-108,[2]ワークシート!$C$2:$BW$498,24,0),"")</f>
        <v/>
      </c>
      <c r="O81" s="62"/>
      <c r="P81" s="65" t="str">
        <f>+IFERROR(VLOOKUP(#REF!&amp;"-"&amp;ROW()-108,[2]ワークシート!$C$2:$BW$498,25,0),"")</f>
        <v/>
      </c>
      <c r="Q81" s="65"/>
      <c r="R81" s="74" t="str">
        <f>+IFERROR(VLOOKUP(#REF!&amp;"-"&amp;ROW()-108,[2]ワークシート!$C$2:$BW$498,55,0),"")</f>
        <v/>
      </c>
      <c r="S81" s="74"/>
      <c r="T81" s="74"/>
      <c r="U81" s="74"/>
      <c r="V81" s="65" t="str">
        <f>+IFERROR(VLOOKUP(#REF!&amp;"-"&amp;ROW()-108,[2]ワークシート!$C$2:$BW$498,60,0),"")</f>
        <v/>
      </c>
      <c r="W81" s="65"/>
      <c r="X81" s="65" t="str">
        <f>+IFERROR(VLOOKUP(#REF!&amp;"-"&amp;ROW()-108,[2]ワークシート!$C$2:$BW$498,61,0),"")</f>
        <v/>
      </c>
      <c r="Y81" s="65"/>
      <c r="Z81" s="65"/>
      <c r="AA81" s="40" t="str">
        <f t="shared" si="0"/>
        <v/>
      </c>
      <c r="AB81" s="40"/>
      <c r="AC81" s="98" t="str">
        <f>+IFERROR(IF(VLOOKUP(#REF!&amp;"-"&amp;ROW()-108,[2]ワークシート!$C$2:$BW$498,13,0)="","",VLOOKUP(#REF!&amp;"-"&amp;ROW()-108,[2]ワークシート!$C$2:$BW$498,13,0)),"")</f>
        <v/>
      </c>
      <c r="AD81" s="98"/>
      <c r="AE81" s="98" t="str">
        <f>+IFERROR(VLOOKUP(#REF!&amp;"-"&amp;ROW()-108,[2]ワークシート!$C$2:$BW$498,30,0),"")</f>
        <v/>
      </c>
      <c r="AF81" s="98"/>
      <c r="AG81" s="40" t="str">
        <f t="shared" si="1"/>
        <v/>
      </c>
      <c r="AH81" s="40"/>
      <c r="AI81" s="40"/>
      <c r="AJ81" s="40"/>
      <c r="AK81" s="98" t="str">
        <f>+IFERROR(IF(VLOOKUP(#REF!&amp;"-"&amp;ROW()-108,[2]ワークシート!$C$2:$BW$498,31,0)="","",VLOOKUP(#REF!&amp;"-"&amp;ROW()-108,[2]ワークシート!$C$2:$BW$498,31,0)),"")</f>
        <v/>
      </c>
      <c r="AL81" s="2"/>
      <c r="AM81" s="2"/>
      <c r="AN81" s="2"/>
      <c r="AO81" s="2"/>
      <c r="AP81" s="2"/>
      <c r="AQ81" s="2"/>
      <c r="AR81" s="2"/>
      <c r="AS81" s="2"/>
      <c r="AT81" s="2"/>
      <c r="AU81" s="2"/>
      <c r="AV81" s="2"/>
      <c r="AW81" s="2"/>
      <c r="AX81" s="2"/>
      <c r="AY81" s="2"/>
      <c r="AZ81" s="2"/>
      <c r="BA81" s="2"/>
      <c r="BB81" s="2"/>
      <c r="BC81" s="2"/>
      <c r="BD81" s="2"/>
      <c r="BE81" s="2"/>
      <c r="BF81" s="2"/>
    </row>
    <row r="82" spans="1:58" ht="35.1" hidden="1" customHeight="1">
      <c r="A82" s="2"/>
      <c r="B82" s="13" t="str">
        <f>+IFERROR(VLOOKUP(#REF!&amp;"-"&amp;ROW()-108,[2]ワークシート!$C$2:$BW$498,9,0),"")</f>
        <v/>
      </c>
      <c r="C82" s="24"/>
      <c r="D82" s="29" t="str">
        <f>+IFERROR(IF(VLOOKUP(#REF!&amp;"-"&amp;ROW()-108,[2]ワークシート!$C$2:$BW$498,10,0)="","",VLOOKUP(#REF!&amp;"-"&amp;ROW()-108,[2]ワークシート!$C$2:$BW$498,10,0)),"")</f>
        <v/>
      </c>
      <c r="E82" s="24"/>
      <c r="F82" s="13" t="str">
        <f>+IFERROR(VLOOKUP(#REF!&amp;"-"&amp;ROW()-108,[2]ワークシート!$C$2:$BW$498,11,0),"")</f>
        <v/>
      </c>
      <c r="G82" s="24"/>
      <c r="H82" s="40" t="str">
        <f>+IFERROR(VLOOKUP(#REF!&amp;"-"&amp;ROW()-108,[2]ワークシート!$C$2:$BW$498,12,0),"")</f>
        <v/>
      </c>
      <c r="I8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2" s="48"/>
      <c r="K82" s="13" t="str">
        <f>+IFERROR(VLOOKUP(#REF!&amp;"-"&amp;ROW()-108,[2]ワークシート!$C$2:$BW$498,19,0),"")</f>
        <v/>
      </c>
      <c r="L82" s="29"/>
      <c r="M82" s="24"/>
      <c r="N82" s="55" t="str">
        <f>+IFERROR(VLOOKUP(#REF!&amp;"-"&amp;ROW()-108,[2]ワークシート!$C$2:$BW$498,24,0),"")</f>
        <v/>
      </c>
      <c r="O82" s="62"/>
      <c r="P82" s="65" t="str">
        <f>+IFERROR(VLOOKUP(#REF!&amp;"-"&amp;ROW()-108,[2]ワークシート!$C$2:$BW$498,25,0),"")</f>
        <v/>
      </c>
      <c r="Q82" s="65"/>
      <c r="R82" s="74" t="str">
        <f>+IFERROR(VLOOKUP(#REF!&amp;"-"&amp;ROW()-108,[2]ワークシート!$C$2:$BW$498,55,0),"")</f>
        <v/>
      </c>
      <c r="S82" s="74"/>
      <c r="T82" s="74"/>
      <c r="U82" s="74"/>
      <c r="V82" s="65" t="str">
        <f>+IFERROR(VLOOKUP(#REF!&amp;"-"&amp;ROW()-108,[2]ワークシート!$C$2:$BW$498,60,0),"")</f>
        <v/>
      </c>
      <c r="W82" s="65"/>
      <c r="X82" s="65" t="str">
        <f>+IFERROR(VLOOKUP(#REF!&amp;"-"&amp;ROW()-108,[2]ワークシート!$C$2:$BW$498,61,0),"")</f>
        <v/>
      </c>
      <c r="Y82" s="65"/>
      <c r="Z82" s="65"/>
      <c r="AA82" s="40" t="str">
        <f t="shared" si="0"/>
        <v/>
      </c>
      <c r="AB82" s="40"/>
      <c r="AC82" s="98" t="str">
        <f>+IFERROR(IF(VLOOKUP(#REF!&amp;"-"&amp;ROW()-108,[2]ワークシート!$C$2:$BW$498,13,0)="","",VLOOKUP(#REF!&amp;"-"&amp;ROW()-108,[2]ワークシート!$C$2:$BW$498,13,0)),"")</f>
        <v/>
      </c>
      <c r="AD82" s="98"/>
      <c r="AE82" s="98" t="str">
        <f>+IFERROR(VLOOKUP(#REF!&amp;"-"&amp;ROW()-108,[2]ワークシート!$C$2:$BW$498,30,0),"")</f>
        <v/>
      </c>
      <c r="AF82" s="98"/>
      <c r="AG82" s="40" t="str">
        <f t="shared" si="1"/>
        <v/>
      </c>
      <c r="AH82" s="40"/>
      <c r="AI82" s="40"/>
      <c r="AJ82" s="40"/>
      <c r="AK82" s="98" t="str">
        <f>+IFERROR(IF(VLOOKUP(#REF!&amp;"-"&amp;ROW()-108,[2]ワークシート!$C$2:$BW$498,31,0)="","",VLOOKUP(#REF!&amp;"-"&amp;ROW()-108,[2]ワークシート!$C$2:$BW$498,31,0)),"")</f>
        <v/>
      </c>
      <c r="AL82" s="2"/>
      <c r="AM82" s="2"/>
      <c r="AN82" s="2"/>
      <c r="AO82" s="2"/>
      <c r="AP82" s="2"/>
      <c r="AQ82" s="2"/>
      <c r="AR82" s="2"/>
      <c r="AS82" s="2"/>
      <c r="AT82" s="2"/>
      <c r="AU82" s="2"/>
      <c r="AV82" s="2"/>
      <c r="AW82" s="2"/>
      <c r="AX82" s="2"/>
      <c r="AY82" s="2"/>
      <c r="AZ82" s="2"/>
      <c r="BA82" s="2"/>
      <c r="BB82" s="2"/>
      <c r="BC82" s="2"/>
      <c r="BD82" s="2"/>
      <c r="BE82" s="2"/>
      <c r="BF82" s="2"/>
    </row>
    <row r="83" spans="1:58" ht="35.1" hidden="1" customHeight="1">
      <c r="A83" s="2"/>
      <c r="B83" s="13" t="str">
        <f>+IFERROR(VLOOKUP(#REF!&amp;"-"&amp;ROW()-108,[2]ワークシート!$C$2:$BW$498,9,0),"")</f>
        <v/>
      </c>
      <c r="C83" s="24"/>
      <c r="D83" s="29" t="str">
        <f>+IFERROR(IF(VLOOKUP(#REF!&amp;"-"&amp;ROW()-108,[2]ワークシート!$C$2:$BW$498,10,0)="","",VLOOKUP(#REF!&amp;"-"&amp;ROW()-108,[2]ワークシート!$C$2:$BW$498,10,0)),"")</f>
        <v/>
      </c>
      <c r="E83" s="24"/>
      <c r="F83" s="13" t="str">
        <f>+IFERROR(VLOOKUP(#REF!&amp;"-"&amp;ROW()-108,[2]ワークシート!$C$2:$BW$498,11,0),"")</f>
        <v/>
      </c>
      <c r="G83" s="24"/>
      <c r="H83" s="40" t="str">
        <f>+IFERROR(VLOOKUP(#REF!&amp;"-"&amp;ROW()-108,[2]ワークシート!$C$2:$BW$498,12,0),"")</f>
        <v/>
      </c>
      <c r="I8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3" s="48"/>
      <c r="K83" s="13" t="str">
        <f>+IFERROR(VLOOKUP(#REF!&amp;"-"&amp;ROW()-108,[2]ワークシート!$C$2:$BW$498,19,0),"")</f>
        <v/>
      </c>
      <c r="L83" s="29"/>
      <c r="M83" s="24"/>
      <c r="N83" s="55" t="str">
        <f>+IFERROR(VLOOKUP(#REF!&amp;"-"&amp;ROW()-108,[2]ワークシート!$C$2:$BW$498,24,0),"")</f>
        <v/>
      </c>
      <c r="O83" s="62"/>
      <c r="P83" s="65" t="str">
        <f>+IFERROR(VLOOKUP(#REF!&amp;"-"&amp;ROW()-108,[2]ワークシート!$C$2:$BW$498,25,0),"")</f>
        <v/>
      </c>
      <c r="Q83" s="65"/>
      <c r="R83" s="74" t="str">
        <f>+IFERROR(VLOOKUP(#REF!&amp;"-"&amp;ROW()-108,[2]ワークシート!$C$2:$BW$498,55,0),"")</f>
        <v/>
      </c>
      <c r="S83" s="74"/>
      <c r="T83" s="74"/>
      <c r="U83" s="74"/>
      <c r="V83" s="65" t="str">
        <f>+IFERROR(VLOOKUP(#REF!&amp;"-"&amp;ROW()-108,[2]ワークシート!$C$2:$BW$498,60,0),"")</f>
        <v/>
      </c>
      <c r="W83" s="65"/>
      <c r="X83" s="65" t="str">
        <f>+IFERROR(VLOOKUP(#REF!&amp;"-"&amp;ROW()-108,[2]ワークシート!$C$2:$BW$498,61,0),"")</f>
        <v/>
      </c>
      <c r="Y83" s="65"/>
      <c r="Z83" s="65"/>
      <c r="AA83" s="40" t="str">
        <f t="shared" si="0"/>
        <v/>
      </c>
      <c r="AB83" s="40"/>
      <c r="AC83" s="98" t="str">
        <f>+IFERROR(IF(VLOOKUP(#REF!&amp;"-"&amp;ROW()-108,[2]ワークシート!$C$2:$BW$498,13,0)="","",VLOOKUP(#REF!&amp;"-"&amp;ROW()-108,[2]ワークシート!$C$2:$BW$498,13,0)),"")</f>
        <v/>
      </c>
      <c r="AD83" s="98"/>
      <c r="AE83" s="98" t="str">
        <f>+IFERROR(VLOOKUP(#REF!&amp;"-"&amp;ROW()-108,[2]ワークシート!$C$2:$BW$498,30,0),"")</f>
        <v/>
      </c>
      <c r="AF83" s="98"/>
      <c r="AG83" s="40" t="str">
        <f t="shared" si="1"/>
        <v/>
      </c>
      <c r="AH83" s="40"/>
      <c r="AI83" s="40"/>
      <c r="AJ83" s="40"/>
      <c r="AK83" s="98" t="str">
        <f>+IFERROR(IF(VLOOKUP(#REF!&amp;"-"&amp;ROW()-108,[2]ワークシート!$C$2:$BW$498,31,0)="","",VLOOKUP(#REF!&amp;"-"&amp;ROW()-108,[2]ワークシート!$C$2:$BW$498,31,0)),"")</f>
        <v/>
      </c>
      <c r="AL83" s="2"/>
      <c r="AM83" s="2"/>
      <c r="AN83" s="2"/>
      <c r="AO83" s="2"/>
      <c r="AP83" s="2"/>
      <c r="AQ83" s="2"/>
      <c r="AR83" s="2"/>
      <c r="AS83" s="2"/>
      <c r="AT83" s="2"/>
      <c r="AU83" s="2"/>
      <c r="AV83" s="2"/>
      <c r="AW83" s="2"/>
      <c r="AX83" s="2"/>
      <c r="AY83" s="2"/>
      <c r="AZ83" s="2"/>
      <c r="BA83" s="2"/>
      <c r="BB83" s="2"/>
      <c r="BC83" s="2"/>
      <c r="BD83" s="2"/>
      <c r="BE83" s="2"/>
      <c r="BF83" s="2"/>
    </row>
    <row r="84" spans="1:58" ht="35.1" hidden="1" customHeight="1">
      <c r="A84" s="2"/>
      <c r="B84" s="13" t="str">
        <f>+IFERROR(VLOOKUP(#REF!&amp;"-"&amp;ROW()-108,[2]ワークシート!$C$2:$BW$498,9,0),"")</f>
        <v/>
      </c>
      <c r="C84" s="24"/>
      <c r="D84" s="29" t="str">
        <f>+IFERROR(IF(VLOOKUP(#REF!&amp;"-"&amp;ROW()-108,[2]ワークシート!$C$2:$BW$498,10,0)="","",VLOOKUP(#REF!&amp;"-"&amp;ROW()-108,[2]ワークシート!$C$2:$BW$498,10,0)),"")</f>
        <v/>
      </c>
      <c r="E84" s="24"/>
      <c r="F84" s="13" t="str">
        <f>+IFERROR(VLOOKUP(#REF!&amp;"-"&amp;ROW()-108,[2]ワークシート!$C$2:$BW$498,11,0),"")</f>
        <v/>
      </c>
      <c r="G84" s="24"/>
      <c r="H84" s="40" t="str">
        <f>+IFERROR(VLOOKUP(#REF!&amp;"-"&amp;ROW()-108,[2]ワークシート!$C$2:$BW$498,12,0),"")</f>
        <v/>
      </c>
      <c r="I8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4" s="48"/>
      <c r="K84" s="13" t="str">
        <f>+IFERROR(VLOOKUP(#REF!&amp;"-"&amp;ROW()-108,[2]ワークシート!$C$2:$BW$498,19,0),"")</f>
        <v/>
      </c>
      <c r="L84" s="29"/>
      <c r="M84" s="24"/>
      <c r="N84" s="55" t="str">
        <f>+IFERROR(VLOOKUP(#REF!&amp;"-"&amp;ROW()-108,[2]ワークシート!$C$2:$BW$498,24,0),"")</f>
        <v/>
      </c>
      <c r="O84" s="62"/>
      <c r="P84" s="65" t="str">
        <f>+IFERROR(VLOOKUP(#REF!&amp;"-"&amp;ROW()-108,[2]ワークシート!$C$2:$BW$498,25,0),"")</f>
        <v/>
      </c>
      <c r="Q84" s="65"/>
      <c r="R84" s="74" t="str">
        <f>+IFERROR(VLOOKUP(#REF!&amp;"-"&amp;ROW()-108,[2]ワークシート!$C$2:$BW$498,55,0),"")</f>
        <v/>
      </c>
      <c r="S84" s="74"/>
      <c r="T84" s="74"/>
      <c r="U84" s="74"/>
      <c r="V84" s="65" t="str">
        <f>+IFERROR(VLOOKUP(#REF!&amp;"-"&amp;ROW()-108,[2]ワークシート!$C$2:$BW$498,60,0),"")</f>
        <v/>
      </c>
      <c r="W84" s="65"/>
      <c r="X84" s="65" t="str">
        <f>+IFERROR(VLOOKUP(#REF!&amp;"-"&amp;ROW()-108,[2]ワークシート!$C$2:$BW$498,61,0),"")</f>
        <v/>
      </c>
      <c r="Y84" s="65"/>
      <c r="Z84" s="65"/>
      <c r="AA84" s="40" t="str">
        <f t="shared" si="0"/>
        <v/>
      </c>
      <c r="AB84" s="40"/>
      <c r="AC84" s="98" t="str">
        <f>+IFERROR(IF(VLOOKUP(#REF!&amp;"-"&amp;ROW()-108,[2]ワークシート!$C$2:$BW$498,13,0)="","",VLOOKUP(#REF!&amp;"-"&amp;ROW()-108,[2]ワークシート!$C$2:$BW$498,13,0)),"")</f>
        <v/>
      </c>
      <c r="AD84" s="98"/>
      <c r="AE84" s="98" t="str">
        <f>+IFERROR(VLOOKUP(#REF!&amp;"-"&amp;ROW()-108,[2]ワークシート!$C$2:$BW$498,30,0),"")</f>
        <v/>
      </c>
      <c r="AF84" s="98"/>
      <c r="AG84" s="40" t="str">
        <f t="shared" si="1"/>
        <v/>
      </c>
      <c r="AH84" s="40"/>
      <c r="AI84" s="40"/>
      <c r="AJ84" s="40"/>
      <c r="AK84" s="98" t="str">
        <f>+IFERROR(IF(VLOOKUP(#REF!&amp;"-"&amp;ROW()-108,[2]ワークシート!$C$2:$BW$498,31,0)="","",VLOOKUP(#REF!&amp;"-"&amp;ROW()-108,[2]ワークシート!$C$2:$BW$498,31,0)),"")</f>
        <v/>
      </c>
      <c r="AL84" s="2"/>
      <c r="AM84" s="2"/>
      <c r="AN84" s="2"/>
      <c r="AO84" s="2"/>
      <c r="AP84" s="2"/>
      <c r="AQ84" s="2"/>
      <c r="AR84" s="2"/>
      <c r="AS84" s="2"/>
      <c r="AT84" s="2"/>
      <c r="AU84" s="2"/>
      <c r="AV84" s="2"/>
      <c r="AW84" s="2"/>
      <c r="AX84" s="2"/>
      <c r="AY84" s="2"/>
      <c r="AZ84" s="2"/>
      <c r="BA84" s="2"/>
      <c r="BB84" s="2"/>
      <c r="BC84" s="2"/>
      <c r="BD84" s="2"/>
      <c r="BE84" s="2"/>
      <c r="BF84" s="2"/>
    </row>
    <row r="85" spans="1:58" ht="35.1" hidden="1" customHeight="1">
      <c r="A85" s="2"/>
      <c r="B85" s="13" t="str">
        <f>+IFERROR(VLOOKUP(#REF!&amp;"-"&amp;ROW()-108,[2]ワークシート!$C$2:$BW$498,9,0),"")</f>
        <v/>
      </c>
      <c r="C85" s="24"/>
      <c r="D85" s="29" t="str">
        <f>+IFERROR(IF(VLOOKUP(#REF!&amp;"-"&amp;ROW()-108,[2]ワークシート!$C$2:$BW$498,10,0)="","",VLOOKUP(#REF!&amp;"-"&amp;ROW()-108,[2]ワークシート!$C$2:$BW$498,10,0)),"")</f>
        <v/>
      </c>
      <c r="E85" s="24"/>
      <c r="F85" s="13" t="str">
        <f>+IFERROR(VLOOKUP(#REF!&amp;"-"&amp;ROW()-108,[2]ワークシート!$C$2:$BW$498,11,0),"")</f>
        <v/>
      </c>
      <c r="G85" s="24"/>
      <c r="H85" s="40" t="str">
        <f>+IFERROR(VLOOKUP(#REF!&amp;"-"&amp;ROW()-108,[2]ワークシート!$C$2:$BW$498,12,0),"")</f>
        <v/>
      </c>
      <c r="I8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5" s="48"/>
      <c r="K85" s="13" t="str">
        <f>+IFERROR(VLOOKUP(#REF!&amp;"-"&amp;ROW()-108,[2]ワークシート!$C$2:$BW$498,19,0),"")</f>
        <v/>
      </c>
      <c r="L85" s="29"/>
      <c r="M85" s="24"/>
      <c r="N85" s="55" t="str">
        <f>+IFERROR(VLOOKUP(#REF!&amp;"-"&amp;ROW()-108,[2]ワークシート!$C$2:$BW$498,24,0),"")</f>
        <v/>
      </c>
      <c r="O85" s="62"/>
      <c r="P85" s="65" t="str">
        <f>+IFERROR(VLOOKUP(#REF!&amp;"-"&amp;ROW()-108,[2]ワークシート!$C$2:$BW$498,25,0),"")</f>
        <v/>
      </c>
      <c r="Q85" s="65"/>
      <c r="R85" s="74" t="str">
        <f>+IFERROR(VLOOKUP(#REF!&amp;"-"&amp;ROW()-108,[2]ワークシート!$C$2:$BW$498,55,0),"")</f>
        <v/>
      </c>
      <c r="S85" s="74"/>
      <c r="T85" s="74"/>
      <c r="U85" s="74"/>
      <c r="V85" s="65" t="str">
        <f>+IFERROR(VLOOKUP(#REF!&amp;"-"&amp;ROW()-108,[2]ワークシート!$C$2:$BW$498,60,0),"")</f>
        <v/>
      </c>
      <c r="W85" s="65"/>
      <c r="X85" s="65" t="str">
        <f>+IFERROR(VLOOKUP(#REF!&amp;"-"&amp;ROW()-108,[2]ワークシート!$C$2:$BW$498,61,0),"")</f>
        <v/>
      </c>
      <c r="Y85" s="65"/>
      <c r="Z85" s="65"/>
      <c r="AA85" s="40" t="str">
        <f t="shared" si="0"/>
        <v/>
      </c>
      <c r="AB85" s="40"/>
      <c r="AC85" s="98" t="str">
        <f>+IFERROR(IF(VLOOKUP(#REF!&amp;"-"&amp;ROW()-108,[2]ワークシート!$C$2:$BW$498,13,0)="","",VLOOKUP(#REF!&amp;"-"&amp;ROW()-108,[2]ワークシート!$C$2:$BW$498,13,0)),"")</f>
        <v/>
      </c>
      <c r="AD85" s="98"/>
      <c r="AE85" s="98" t="str">
        <f>+IFERROR(VLOOKUP(#REF!&amp;"-"&amp;ROW()-108,[2]ワークシート!$C$2:$BW$498,30,0),"")</f>
        <v/>
      </c>
      <c r="AF85" s="98"/>
      <c r="AG85" s="40" t="str">
        <f t="shared" si="1"/>
        <v/>
      </c>
      <c r="AH85" s="40"/>
      <c r="AI85" s="40"/>
      <c r="AJ85" s="40"/>
      <c r="AK85" s="98" t="str">
        <f>+IFERROR(IF(VLOOKUP(#REF!&amp;"-"&amp;ROW()-108,[2]ワークシート!$C$2:$BW$498,31,0)="","",VLOOKUP(#REF!&amp;"-"&amp;ROW()-108,[2]ワークシート!$C$2:$BW$498,31,0)),"")</f>
        <v/>
      </c>
      <c r="AL85" s="2"/>
      <c r="AM85" s="2"/>
      <c r="AN85" s="2"/>
      <c r="AO85" s="2"/>
      <c r="AP85" s="2"/>
      <c r="AQ85" s="2"/>
      <c r="AR85" s="2"/>
      <c r="AS85" s="2"/>
      <c r="AT85" s="2"/>
      <c r="AU85" s="2"/>
      <c r="AV85" s="2"/>
      <c r="AW85" s="2"/>
      <c r="AX85" s="2"/>
      <c r="AY85" s="2"/>
      <c r="AZ85" s="2"/>
      <c r="BA85" s="2"/>
      <c r="BB85" s="2"/>
      <c r="BC85" s="2"/>
      <c r="BD85" s="2"/>
      <c r="BE85" s="2"/>
      <c r="BF85" s="2"/>
    </row>
    <row r="86" spans="1:58" ht="35.1" hidden="1" customHeight="1">
      <c r="A86" s="2"/>
      <c r="B86" s="13" t="str">
        <f>+IFERROR(VLOOKUP(#REF!&amp;"-"&amp;ROW()-108,[2]ワークシート!$C$2:$BW$498,9,0),"")</f>
        <v/>
      </c>
      <c r="C86" s="24"/>
      <c r="D86" s="29" t="str">
        <f>+IFERROR(IF(VLOOKUP(#REF!&amp;"-"&amp;ROW()-108,[2]ワークシート!$C$2:$BW$498,10,0)="","",VLOOKUP(#REF!&amp;"-"&amp;ROW()-108,[2]ワークシート!$C$2:$BW$498,10,0)),"")</f>
        <v/>
      </c>
      <c r="E86" s="24"/>
      <c r="F86" s="13" t="str">
        <f>+IFERROR(VLOOKUP(#REF!&amp;"-"&amp;ROW()-108,[2]ワークシート!$C$2:$BW$498,11,0),"")</f>
        <v/>
      </c>
      <c r="G86" s="24"/>
      <c r="H86" s="40" t="str">
        <f>+IFERROR(VLOOKUP(#REF!&amp;"-"&amp;ROW()-108,[2]ワークシート!$C$2:$BW$498,12,0),"")</f>
        <v/>
      </c>
      <c r="I8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6" s="48"/>
      <c r="K86" s="13" t="str">
        <f>+IFERROR(VLOOKUP(#REF!&amp;"-"&amp;ROW()-108,[2]ワークシート!$C$2:$BW$498,19,0),"")</f>
        <v/>
      </c>
      <c r="L86" s="29"/>
      <c r="M86" s="24"/>
      <c r="N86" s="55" t="str">
        <f>+IFERROR(VLOOKUP(#REF!&amp;"-"&amp;ROW()-108,[2]ワークシート!$C$2:$BW$498,24,0),"")</f>
        <v/>
      </c>
      <c r="O86" s="62"/>
      <c r="P86" s="65" t="str">
        <f>+IFERROR(VLOOKUP(#REF!&amp;"-"&amp;ROW()-108,[2]ワークシート!$C$2:$BW$498,25,0),"")</f>
        <v/>
      </c>
      <c r="Q86" s="65"/>
      <c r="R86" s="74" t="str">
        <f>+IFERROR(VLOOKUP(#REF!&amp;"-"&amp;ROW()-108,[2]ワークシート!$C$2:$BW$498,55,0),"")</f>
        <v/>
      </c>
      <c r="S86" s="74"/>
      <c r="T86" s="74"/>
      <c r="U86" s="74"/>
      <c r="V86" s="65" t="str">
        <f>+IFERROR(VLOOKUP(#REF!&amp;"-"&amp;ROW()-108,[2]ワークシート!$C$2:$BW$498,60,0),"")</f>
        <v/>
      </c>
      <c r="W86" s="65"/>
      <c r="X86" s="65" t="str">
        <f>+IFERROR(VLOOKUP(#REF!&amp;"-"&amp;ROW()-108,[2]ワークシート!$C$2:$BW$498,61,0),"")</f>
        <v/>
      </c>
      <c r="Y86" s="65"/>
      <c r="Z86" s="65"/>
      <c r="AA86" s="40" t="str">
        <f t="shared" si="0"/>
        <v/>
      </c>
      <c r="AB86" s="40"/>
      <c r="AC86" s="98" t="str">
        <f>+IFERROR(IF(VLOOKUP(#REF!&amp;"-"&amp;ROW()-108,[2]ワークシート!$C$2:$BW$498,13,0)="","",VLOOKUP(#REF!&amp;"-"&amp;ROW()-108,[2]ワークシート!$C$2:$BW$498,13,0)),"")</f>
        <v/>
      </c>
      <c r="AD86" s="98"/>
      <c r="AE86" s="98" t="str">
        <f>+IFERROR(VLOOKUP(#REF!&amp;"-"&amp;ROW()-108,[2]ワークシート!$C$2:$BW$498,30,0),"")</f>
        <v/>
      </c>
      <c r="AF86" s="98"/>
      <c r="AG86" s="40" t="str">
        <f t="shared" si="1"/>
        <v/>
      </c>
      <c r="AH86" s="40"/>
      <c r="AI86" s="40"/>
      <c r="AJ86" s="40"/>
      <c r="AK86" s="98" t="str">
        <f>+IFERROR(IF(VLOOKUP(#REF!&amp;"-"&amp;ROW()-108,[2]ワークシート!$C$2:$BW$498,31,0)="","",VLOOKUP(#REF!&amp;"-"&amp;ROW()-108,[2]ワークシート!$C$2:$BW$498,31,0)),"")</f>
        <v/>
      </c>
      <c r="AL86" s="2"/>
      <c r="AM86" s="2"/>
      <c r="AN86" s="2"/>
      <c r="AO86" s="2"/>
      <c r="AP86" s="2"/>
      <c r="AQ86" s="2"/>
      <c r="AR86" s="2"/>
      <c r="AS86" s="2"/>
      <c r="AT86" s="2"/>
      <c r="AU86" s="2"/>
      <c r="AV86" s="2"/>
      <c r="AW86" s="2"/>
      <c r="AX86" s="2"/>
      <c r="AY86" s="2"/>
      <c r="AZ86" s="2"/>
      <c r="BA86" s="2"/>
      <c r="BB86" s="2"/>
      <c r="BC86" s="2"/>
      <c r="BD86" s="2"/>
      <c r="BE86" s="2"/>
      <c r="BF86" s="2"/>
    </row>
    <row r="87" spans="1:58" ht="35.1" hidden="1" customHeight="1">
      <c r="A87" s="2"/>
      <c r="B87" s="13" t="str">
        <f>+IFERROR(VLOOKUP(#REF!&amp;"-"&amp;ROW()-108,[2]ワークシート!$C$2:$BW$498,9,0),"")</f>
        <v/>
      </c>
      <c r="C87" s="24"/>
      <c r="D87" s="29" t="str">
        <f>+IFERROR(IF(VLOOKUP(#REF!&amp;"-"&amp;ROW()-108,[2]ワークシート!$C$2:$BW$498,10,0)="","",VLOOKUP(#REF!&amp;"-"&amp;ROW()-108,[2]ワークシート!$C$2:$BW$498,10,0)),"")</f>
        <v/>
      </c>
      <c r="E87" s="24"/>
      <c r="F87" s="13" t="str">
        <f>+IFERROR(VLOOKUP(#REF!&amp;"-"&amp;ROW()-108,[2]ワークシート!$C$2:$BW$498,11,0),"")</f>
        <v/>
      </c>
      <c r="G87" s="24"/>
      <c r="H87" s="40" t="str">
        <f>+IFERROR(VLOOKUP(#REF!&amp;"-"&amp;ROW()-108,[2]ワークシート!$C$2:$BW$498,12,0),"")</f>
        <v/>
      </c>
      <c r="I8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7" s="48"/>
      <c r="K87" s="13" t="str">
        <f>+IFERROR(VLOOKUP(#REF!&amp;"-"&amp;ROW()-108,[2]ワークシート!$C$2:$BW$498,19,0),"")</f>
        <v/>
      </c>
      <c r="L87" s="29"/>
      <c r="M87" s="24"/>
      <c r="N87" s="55" t="str">
        <f>+IFERROR(VLOOKUP(#REF!&amp;"-"&amp;ROW()-108,[2]ワークシート!$C$2:$BW$498,24,0),"")</f>
        <v/>
      </c>
      <c r="O87" s="62"/>
      <c r="P87" s="65" t="str">
        <f>+IFERROR(VLOOKUP(#REF!&amp;"-"&amp;ROW()-108,[2]ワークシート!$C$2:$BW$498,25,0),"")</f>
        <v/>
      </c>
      <c r="Q87" s="65"/>
      <c r="R87" s="74" t="str">
        <f>+IFERROR(VLOOKUP(#REF!&amp;"-"&amp;ROW()-108,[2]ワークシート!$C$2:$BW$498,55,0),"")</f>
        <v/>
      </c>
      <c r="S87" s="74"/>
      <c r="T87" s="74"/>
      <c r="U87" s="74"/>
      <c r="V87" s="65" t="str">
        <f>+IFERROR(VLOOKUP(#REF!&amp;"-"&amp;ROW()-108,[2]ワークシート!$C$2:$BW$498,60,0),"")</f>
        <v/>
      </c>
      <c r="W87" s="65"/>
      <c r="X87" s="65" t="str">
        <f>+IFERROR(VLOOKUP(#REF!&amp;"-"&amp;ROW()-108,[2]ワークシート!$C$2:$BW$498,61,0),"")</f>
        <v/>
      </c>
      <c r="Y87" s="65"/>
      <c r="Z87" s="65"/>
      <c r="AA87" s="40" t="str">
        <f t="shared" si="0"/>
        <v/>
      </c>
      <c r="AB87" s="40"/>
      <c r="AC87" s="98" t="str">
        <f>+IFERROR(IF(VLOOKUP(#REF!&amp;"-"&amp;ROW()-108,[2]ワークシート!$C$2:$BW$498,13,0)="","",VLOOKUP(#REF!&amp;"-"&amp;ROW()-108,[2]ワークシート!$C$2:$BW$498,13,0)),"")</f>
        <v/>
      </c>
      <c r="AD87" s="98"/>
      <c r="AE87" s="98" t="str">
        <f>+IFERROR(VLOOKUP(#REF!&amp;"-"&amp;ROW()-108,[2]ワークシート!$C$2:$BW$498,30,0),"")</f>
        <v/>
      </c>
      <c r="AF87" s="98"/>
      <c r="AG87" s="40" t="str">
        <f t="shared" si="1"/>
        <v/>
      </c>
      <c r="AH87" s="40"/>
      <c r="AI87" s="40"/>
      <c r="AJ87" s="40"/>
      <c r="AK87" s="98" t="str">
        <f>+IFERROR(IF(VLOOKUP(#REF!&amp;"-"&amp;ROW()-108,[2]ワークシート!$C$2:$BW$498,31,0)="","",VLOOKUP(#REF!&amp;"-"&amp;ROW()-108,[2]ワークシート!$C$2:$BW$498,31,0)),"")</f>
        <v/>
      </c>
      <c r="AL87" s="2"/>
      <c r="AM87" s="2"/>
      <c r="AN87" s="2"/>
      <c r="AO87" s="2"/>
      <c r="AP87" s="2"/>
      <c r="AQ87" s="2"/>
      <c r="AR87" s="2"/>
      <c r="AS87" s="2"/>
      <c r="AT87" s="2"/>
      <c r="AU87" s="2"/>
      <c r="AV87" s="2"/>
      <c r="AW87" s="2"/>
      <c r="AX87" s="2"/>
      <c r="AY87" s="2"/>
      <c r="AZ87" s="2"/>
      <c r="BA87" s="2"/>
      <c r="BB87" s="2"/>
      <c r="BC87" s="2"/>
      <c r="BD87" s="2"/>
      <c r="BE87" s="2"/>
      <c r="BF87" s="2"/>
    </row>
    <row r="88" spans="1:58" ht="35.1" hidden="1" customHeight="1">
      <c r="A88" s="2"/>
      <c r="B88" s="13" t="str">
        <f>+IFERROR(VLOOKUP(#REF!&amp;"-"&amp;ROW()-108,[2]ワークシート!$C$2:$BW$498,9,0),"")</f>
        <v/>
      </c>
      <c r="C88" s="24"/>
      <c r="D88" s="29" t="str">
        <f>+IFERROR(IF(VLOOKUP(#REF!&amp;"-"&amp;ROW()-108,[2]ワークシート!$C$2:$BW$498,10,0)="","",VLOOKUP(#REF!&amp;"-"&amp;ROW()-108,[2]ワークシート!$C$2:$BW$498,10,0)),"")</f>
        <v/>
      </c>
      <c r="E88" s="24"/>
      <c r="F88" s="13" t="str">
        <f>+IFERROR(VLOOKUP(#REF!&amp;"-"&amp;ROW()-108,[2]ワークシート!$C$2:$BW$498,11,0),"")</f>
        <v/>
      </c>
      <c r="G88" s="24"/>
      <c r="H88" s="40" t="str">
        <f>+IFERROR(VLOOKUP(#REF!&amp;"-"&amp;ROW()-108,[2]ワークシート!$C$2:$BW$498,12,0),"")</f>
        <v/>
      </c>
      <c r="I8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8" s="48"/>
      <c r="K88" s="13" t="str">
        <f>+IFERROR(VLOOKUP(#REF!&amp;"-"&amp;ROW()-108,[2]ワークシート!$C$2:$BW$498,19,0),"")</f>
        <v/>
      </c>
      <c r="L88" s="29"/>
      <c r="M88" s="24"/>
      <c r="N88" s="55" t="str">
        <f>+IFERROR(VLOOKUP(#REF!&amp;"-"&amp;ROW()-108,[2]ワークシート!$C$2:$BW$498,24,0),"")</f>
        <v/>
      </c>
      <c r="O88" s="62"/>
      <c r="P88" s="65" t="str">
        <f>+IFERROR(VLOOKUP(#REF!&amp;"-"&amp;ROW()-108,[2]ワークシート!$C$2:$BW$498,25,0),"")</f>
        <v/>
      </c>
      <c r="Q88" s="65"/>
      <c r="R88" s="74" t="str">
        <f>+IFERROR(VLOOKUP(#REF!&amp;"-"&amp;ROW()-108,[2]ワークシート!$C$2:$BW$498,55,0),"")</f>
        <v/>
      </c>
      <c r="S88" s="74"/>
      <c r="T88" s="74"/>
      <c r="U88" s="74"/>
      <c r="V88" s="65" t="str">
        <f>+IFERROR(VLOOKUP(#REF!&amp;"-"&amp;ROW()-108,[2]ワークシート!$C$2:$BW$498,60,0),"")</f>
        <v/>
      </c>
      <c r="W88" s="65"/>
      <c r="X88" s="65" t="str">
        <f>+IFERROR(VLOOKUP(#REF!&amp;"-"&amp;ROW()-108,[2]ワークシート!$C$2:$BW$498,61,0),"")</f>
        <v/>
      </c>
      <c r="Y88" s="65"/>
      <c r="Z88" s="65"/>
      <c r="AA88" s="40" t="str">
        <f t="shared" si="0"/>
        <v/>
      </c>
      <c r="AB88" s="40"/>
      <c r="AC88" s="98" t="str">
        <f>+IFERROR(IF(VLOOKUP(#REF!&amp;"-"&amp;ROW()-108,[2]ワークシート!$C$2:$BW$498,13,0)="","",VLOOKUP(#REF!&amp;"-"&amp;ROW()-108,[2]ワークシート!$C$2:$BW$498,13,0)),"")</f>
        <v/>
      </c>
      <c r="AD88" s="98"/>
      <c r="AE88" s="98" t="str">
        <f>+IFERROR(VLOOKUP(#REF!&amp;"-"&amp;ROW()-108,[2]ワークシート!$C$2:$BW$498,30,0),"")</f>
        <v/>
      </c>
      <c r="AF88" s="98"/>
      <c r="AG88" s="40" t="str">
        <f t="shared" si="1"/>
        <v/>
      </c>
      <c r="AH88" s="40"/>
      <c r="AI88" s="40"/>
      <c r="AJ88" s="40"/>
      <c r="AK88" s="98" t="str">
        <f>+IFERROR(IF(VLOOKUP(#REF!&amp;"-"&amp;ROW()-108,[2]ワークシート!$C$2:$BW$498,31,0)="","",VLOOKUP(#REF!&amp;"-"&amp;ROW()-108,[2]ワークシート!$C$2:$BW$498,31,0)),"")</f>
        <v/>
      </c>
      <c r="AL88" s="2"/>
      <c r="AM88" s="2"/>
      <c r="AN88" s="2"/>
      <c r="AO88" s="2"/>
      <c r="AP88" s="2"/>
      <c r="AQ88" s="2"/>
      <c r="AR88" s="2"/>
      <c r="AS88" s="2"/>
      <c r="AT88" s="2"/>
      <c r="AU88" s="2"/>
      <c r="AV88" s="2"/>
      <c r="AW88" s="2"/>
      <c r="AX88" s="2"/>
      <c r="AY88" s="2"/>
      <c r="AZ88" s="2"/>
      <c r="BA88" s="2"/>
      <c r="BB88" s="2"/>
      <c r="BC88" s="2"/>
      <c r="BD88" s="2"/>
      <c r="BE88" s="2"/>
      <c r="BF88" s="2"/>
    </row>
    <row r="89" spans="1:58" ht="35.1" hidden="1" customHeight="1">
      <c r="A89" s="2"/>
      <c r="B89" s="13" t="str">
        <f>+IFERROR(VLOOKUP(#REF!&amp;"-"&amp;ROW()-108,[2]ワークシート!$C$2:$BW$498,9,0),"")</f>
        <v/>
      </c>
      <c r="C89" s="24"/>
      <c r="D89" s="29" t="str">
        <f>+IFERROR(IF(VLOOKUP(#REF!&amp;"-"&amp;ROW()-108,[2]ワークシート!$C$2:$BW$498,10,0)="","",VLOOKUP(#REF!&amp;"-"&amp;ROW()-108,[2]ワークシート!$C$2:$BW$498,10,0)),"")</f>
        <v/>
      </c>
      <c r="E89" s="24"/>
      <c r="F89" s="13" t="str">
        <f>+IFERROR(VLOOKUP(#REF!&amp;"-"&amp;ROW()-108,[2]ワークシート!$C$2:$BW$498,11,0),"")</f>
        <v/>
      </c>
      <c r="G89" s="24"/>
      <c r="H89" s="40" t="str">
        <f>+IFERROR(VLOOKUP(#REF!&amp;"-"&amp;ROW()-108,[2]ワークシート!$C$2:$BW$498,12,0),"")</f>
        <v/>
      </c>
      <c r="I8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9" s="48"/>
      <c r="K89" s="13" t="str">
        <f>+IFERROR(VLOOKUP(#REF!&amp;"-"&amp;ROW()-108,[2]ワークシート!$C$2:$BW$498,19,0),"")</f>
        <v/>
      </c>
      <c r="L89" s="29"/>
      <c r="M89" s="24"/>
      <c r="N89" s="55" t="str">
        <f>+IFERROR(VLOOKUP(#REF!&amp;"-"&amp;ROW()-108,[2]ワークシート!$C$2:$BW$498,24,0),"")</f>
        <v/>
      </c>
      <c r="O89" s="62"/>
      <c r="P89" s="65" t="str">
        <f>+IFERROR(VLOOKUP(#REF!&amp;"-"&amp;ROW()-108,[2]ワークシート!$C$2:$BW$498,25,0),"")</f>
        <v/>
      </c>
      <c r="Q89" s="65"/>
      <c r="R89" s="74" t="str">
        <f>+IFERROR(VLOOKUP(#REF!&amp;"-"&amp;ROW()-108,[2]ワークシート!$C$2:$BW$498,55,0),"")</f>
        <v/>
      </c>
      <c r="S89" s="74"/>
      <c r="T89" s="74"/>
      <c r="U89" s="74"/>
      <c r="V89" s="65" t="str">
        <f>+IFERROR(VLOOKUP(#REF!&amp;"-"&amp;ROW()-108,[2]ワークシート!$C$2:$BW$498,60,0),"")</f>
        <v/>
      </c>
      <c r="W89" s="65"/>
      <c r="X89" s="65" t="str">
        <f>+IFERROR(VLOOKUP(#REF!&amp;"-"&amp;ROW()-108,[2]ワークシート!$C$2:$BW$498,61,0),"")</f>
        <v/>
      </c>
      <c r="Y89" s="65"/>
      <c r="Z89" s="65"/>
      <c r="AA89" s="40" t="str">
        <f t="shared" si="0"/>
        <v/>
      </c>
      <c r="AB89" s="40"/>
      <c r="AC89" s="98" t="str">
        <f>+IFERROR(IF(VLOOKUP(#REF!&amp;"-"&amp;ROW()-108,[2]ワークシート!$C$2:$BW$498,13,0)="","",VLOOKUP(#REF!&amp;"-"&amp;ROW()-108,[2]ワークシート!$C$2:$BW$498,13,0)),"")</f>
        <v/>
      </c>
      <c r="AD89" s="98"/>
      <c r="AE89" s="98" t="str">
        <f>+IFERROR(VLOOKUP(#REF!&amp;"-"&amp;ROW()-108,[2]ワークシート!$C$2:$BW$498,30,0),"")</f>
        <v/>
      </c>
      <c r="AF89" s="98"/>
      <c r="AG89" s="40" t="str">
        <f t="shared" si="1"/>
        <v/>
      </c>
      <c r="AH89" s="40"/>
      <c r="AI89" s="40"/>
      <c r="AJ89" s="40"/>
      <c r="AK89" s="98" t="str">
        <f>+IFERROR(IF(VLOOKUP(#REF!&amp;"-"&amp;ROW()-108,[2]ワークシート!$C$2:$BW$498,31,0)="","",VLOOKUP(#REF!&amp;"-"&amp;ROW()-108,[2]ワークシート!$C$2:$BW$498,31,0)),"")</f>
        <v/>
      </c>
      <c r="AL89" s="2"/>
      <c r="AM89" s="2"/>
      <c r="AN89" s="2"/>
      <c r="AO89" s="2"/>
      <c r="AP89" s="2"/>
      <c r="AQ89" s="2"/>
      <c r="AR89" s="2"/>
      <c r="AS89" s="2"/>
      <c r="AT89" s="2"/>
      <c r="AU89" s="2"/>
      <c r="AV89" s="2"/>
      <c r="AW89" s="2"/>
      <c r="AX89" s="2"/>
      <c r="AY89" s="2"/>
      <c r="AZ89" s="2"/>
      <c r="BA89" s="2"/>
      <c r="BB89" s="2"/>
      <c r="BC89" s="2"/>
      <c r="BD89" s="2"/>
      <c r="BE89" s="2"/>
      <c r="BF89" s="2"/>
    </row>
    <row r="90" spans="1:58" ht="35.1" hidden="1" customHeight="1">
      <c r="A90" s="2"/>
      <c r="B90" s="13" t="str">
        <f>+IFERROR(VLOOKUP(#REF!&amp;"-"&amp;ROW()-108,[2]ワークシート!$C$2:$BW$498,9,0),"")</f>
        <v/>
      </c>
      <c r="C90" s="24"/>
      <c r="D90" s="29" t="str">
        <f>+IFERROR(IF(VLOOKUP(#REF!&amp;"-"&amp;ROW()-108,[2]ワークシート!$C$2:$BW$498,10,0)="","",VLOOKUP(#REF!&amp;"-"&amp;ROW()-108,[2]ワークシート!$C$2:$BW$498,10,0)),"")</f>
        <v/>
      </c>
      <c r="E90" s="24"/>
      <c r="F90" s="13" t="str">
        <f>+IFERROR(VLOOKUP(#REF!&amp;"-"&amp;ROW()-108,[2]ワークシート!$C$2:$BW$498,11,0),"")</f>
        <v/>
      </c>
      <c r="G90" s="24"/>
      <c r="H90" s="40" t="str">
        <f>+IFERROR(VLOOKUP(#REF!&amp;"-"&amp;ROW()-108,[2]ワークシート!$C$2:$BW$498,12,0),"")</f>
        <v/>
      </c>
      <c r="I9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0" s="48"/>
      <c r="K90" s="13" t="str">
        <f>+IFERROR(VLOOKUP(#REF!&amp;"-"&amp;ROW()-108,[2]ワークシート!$C$2:$BW$498,19,0),"")</f>
        <v/>
      </c>
      <c r="L90" s="29"/>
      <c r="M90" s="24"/>
      <c r="N90" s="55" t="str">
        <f>+IFERROR(VLOOKUP(#REF!&amp;"-"&amp;ROW()-108,[2]ワークシート!$C$2:$BW$498,24,0),"")</f>
        <v/>
      </c>
      <c r="O90" s="62"/>
      <c r="P90" s="65" t="str">
        <f>+IFERROR(VLOOKUP(#REF!&amp;"-"&amp;ROW()-108,[2]ワークシート!$C$2:$BW$498,25,0),"")</f>
        <v/>
      </c>
      <c r="Q90" s="65"/>
      <c r="R90" s="74" t="str">
        <f>+IFERROR(VLOOKUP(#REF!&amp;"-"&amp;ROW()-108,[2]ワークシート!$C$2:$BW$498,55,0),"")</f>
        <v/>
      </c>
      <c r="S90" s="74"/>
      <c r="T90" s="74"/>
      <c r="U90" s="74"/>
      <c r="V90" s="65" t="str">
        <f>+IFERROR(VLOOKUP(#REF!&amp;"-"&amp;ROW()-108,[2]ワークシート!$C$2:$BW$498,60,0),"")</f>
        <v/>
      </c>
      <c r="W90" s="65"/>
      <c r="X90" s="65" t="str">
        <f>+IFERROR(VLOOKUP(#REF!&amp;"-"&amp;ROW()-108,[2]ワークシート!$C$2:$BW$498,61,0),"")</f>
        <v/>
      </c>
      <c r="Y90" s="65"/>
      <c r="Z90" s="65"/>
      <c r="AA90" s="40" t="str">
        <f t="shared" si="0"/>
        <v/>
      </c>
      <c r="AB90" s="40"/>
      <c r="AC90" s="98" t="str">
        <f>+IFERROR(IF(VLOOKUP(#REF!&amp;"-"&amp;ROW()-108,[2]ワークシート!$C$2:$BW$498,13,0)="","",VLOOKUP(#REF!&amp;"-"&amp;ROW()-108,[2]ワークシート!$C$2:$BW$498,13,0)),"")</f>
        <v/>
      </c>
      <c r="AD90" s="98"/>
      <c r="AE90" s="98" t="str">
        <f>+IFERROR(VLOOKUP(#REF!&amp;"-"&amp;ROW()-108,[2]ワークシート!$C$2:$BW$498,30,0),"")</f>
        <v/>
      </c>
      <c r="AF90" s="98"/>
      <c r="AG90" s="40" t="str">
        <f t="shared" si="1"/>
        <v/>
      </c>
      <c r="AH90" s="40"/>
      <c r="AI90" s="40"/>
      <c r="AJ90" s="40"/>
      <c r="AK90" s="98" t="str">
        <f>+IFERROR(IF(VLOOKUP(#REF!&amp;"-"&amp;ROW()-108,[2]ワークシート!$C$2:$BW$498,31,0)="","",VLOOKUP(#REF!&amp;"-"&amp;ROW()-108,[2]ワークシート!$C$2:$BW$498,31,0)),"")</f>
        <v/>
      </c>
      <c r="AL90" s="2"/>
      <c r="AM90" s="2"/>
      <c r="AN90" s="2"/>
      <c r="AO90" s="2"/>
      <c r="AP90" s="2"/>
      <c r="AQ90" s="2"/>
      <c r="AR90" s="2"/>
      <c r="AS90" s="2"/>
      <c r="AT90" s="2"/>
      <c r="AU90" s="2"/>
      <c r="AV90" s="2"/>
      <c r="AW90" s="2"/>
      <c r="AX90" s="2"/>
      <c r="AY90" s="2"/>
      <c r="AZ90" s="2"/>
      <c r="BA90" s="2"/>
      <c r="BB90" s="2"/>
      <c r="BC90" s="2"/>
      <c r="BD90" s="2"/>
      <c r="BE90" s="2"/>
      <c r="BF90" s="2"/>
    </row>
    <row r="91" spans="1:58" ht="35.1" hidden="1" customHeight="1">
      <c r="A91" s="2"/>
      <c r="B91" s="13" t="str">
        <f>+IFERROR(VLOOKUP(#REF!&amp;"-"&amp;ROW()-108,[2]ワークシート!$C$2:$BW$498,9,0),"")</f>
        <v/>
      </c>
      <c r="C91" s="24"/>
      <c r="D91" s="29" t="str">
        <f>+IFERROR(IF(VLOOKUP(#REF!&amp;"-"&amp;ROW()-108,[2]ワークシート!$C$2:$BW$498,10,0)="","",VLOOKUP(#REF!&amp;"-"&amp;ROW()-108,[2]ワークシート!$C$2:$BW$498,10,0)),"")</f>
        <v/>
      </c>
      <c r="E91" s="24"/>
      <c r="F91" s="13" t="str">
        <f>+IFERROR(VLOOKUP(#REF!&amp;"-"&amp;ROW()-108,[2]ワークシート!$C$2:$BW$498,11,0),"")</f>
        <v/>
      </c>
      <c r="G91" s="24"/>
      <c r="H91" s="40" t="str">
        <f>+IFERROR(VLOOKUP(#REF!&amp;"-"&amp;ROW()-108,[2]ワークシート!$C$2:$BW$498,12,0),"")</f>
        <v/>
      </c>
      <c r="I9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1" s="48"/>
      <c r="K91" s="13" t="str">
        <f>+IFERROR(VLOOKUP(#REF!&amp;"-"&amp;ROW()-108,[2]ワークシート!$C$2:$BW$498,19,0),"")</f>
        <v/>
      </c>
      <c r="L91" s="29"/>
      <c r="M91" s="24"/>
      <c r="N91" s="55" t="str">
        <f>+IFERROR(VLOOKUP(#REF!&amp;"-"&amp;ROW()-108,[2]ワークシート!$C$2:$BW$498,24,0),"")</f>
        <v/>
      </c>
      <c r="O91" s="62"/>
      <c r="P91" s="65" t="str">
        <f>+IFERROR(VLOOKUP(#REF!&amp;"-"&amp;ROW()-108,[2]ワークシート!$C$2:$BW$498,25,0),"")</f>
        <v/>
      </c>
      <c r="Q91" s="65"/>
      <c r="R91" s="74" t="str">
        <f>+IFERROR(VLOOKUP(#REF!&amp;"-"&amp;ROW()-108,[2]ワークシート!$C$2:$BW$498,55,0),"")</f>
        <v/>
      </c>
      <c r="S91" s="74"/>
      <c r="T91" s="74"/>
      <c r="U91" s="74"/>
      <c r="V91" s="65" t="str">
        <f>+IFERROR(VLOOKUP(#REF!&amp;"-"&amp;ROW()-108,[2]ワークシート!$C$2:$BW$498,60,0),"")</f>
        <v/>
      </c>
      <c r="W91" s="65"/>
      <c r="X91" s="65" t="str">
        <f>+IFERROR(VLOOKUP(#REF!&amp;"-"&amp;ROW()-108,[2]ワークシート!$C$2:$BW$498,61,0),"")</f>
        <v/>
      </c>
      <c r="Y91" s="65"/>
      <c r="Z91" s="65"/>
      <c r="AA91" s="40" t="str">
        <f t="shared" si="0"/>
        <v/>
      </c>
      <c r="AB91" s="40"/>
      <c r="AC91" s="98" t="str">
        <f>+IFERROR(IF(VLOOKUP(#REF!&amp;"-"&amp;ROW()-108,[2]ワークシート!$C$2:$BW$498,13,0)="","",VLOOKUP(#REF!&amp;"-"&amp;ROW()-108,[2]ワークシート!$C$2:$BW$498,13,0)),"")</f>
        <v/>
      </c>
      <c r="AD91" s="98"/>
      <c r="AE91" s="98" t="str">
        <f>+IFERROR(VLOOKUP(#REF!&amp;"-"&amp;ROW()-108,[2]ワークシート!$C$2:$BW$498,30,0),"")</f>
        <v/>
      </c>
      <c r="AF91" s="98"/>
      <c r="AG91" s="40" t="str">
        <f t="shared" si="1"/>
        <v/>
      </c>
      <c r="AH91" s="40"/>
      <c r="AI91" s="40"/>
      <c r="AJ91" s="40"/>
      <c r="AK91" s="98" t="str">
        <f>+IFERROR(IF(VLOOKUP(#REF!&amp;"-"&amp;ROW()-108,[2]ワークシート!$C$2:$BW$498,31,0)="","",VLOOKUP(#REF!&amp;"-"&amp;ROW()-108,[2]ワークシート!$C$2:$BW$498,31,0)),"")</f>
        <v/>
      </c>
      <c r="AL91" s="2"/>
      <c r="AM91" s="2"/>
      <c r="AN91" s="2"/>
      <c r="AO91" s="2"/>
      <c r="AP91" s="2"/>
      <c r="AQ91" s="2"/>
      <c r="AR91" s="2"/>
      <c r="AS91" s="2"/>
      <c r="AT91" s="2"/>
      <c r="AU91" s="2"/>
      <c r="AV91" s="2"/>
      <c r="AW91" s="2"/>
      <c r="AX91" s="2"/>
      <c r="AY91" s="2"/>
      <c r="AZ91" s="2"/>
      <c r="BA91" s="2"/>
      <c r="BB91" s="2"/>
      <c r="BC91" s="2"/>
      <c r="BD91" s="2"/>
      <c r="BE91" s="2"/>
      <c r="BF91" s="2"/>
    </row>
    <row r="92" spans="1:58" ht="35.1" hidden="1" customHeight="1">
      <c r="A92" s="2"/>
      <c r="B92" s="13" t="str">
        <f>+IFERROR(VLOOKUP(#REF!&amp;"-"&amp;ROW()-108,[2]ワークシート!$C$2:$BW$498,9,0),"")</f>
        <v/>
      </c>
      <c r="C92" s="24"/>
      <c r="D92" s="29" t="str">
        <f>+IFERROR(IF(VLOOKUP(#REF!&amp;"-"&amp;ROW()-108,[2]ワークシート!$C$2:$BW$498,10,0)="","",VLOOKUP(#REF!&amp;"-"&amp;ROW()-108,[2]ワークシート!$C$2:$BW$498,10,0)),"")</f>
        <v/>
      </c>
      <c r="E92" s="24"/>
      <c r="F92" s="13" t="str">
        <f>+IFERROR(VLOOKUP(#REF!&amp;"-"&amp;ROW()-108,[2]ワークシート!$C$2:$BW$498,11,0),"")</f>
        <v/>
      </c>
      <c r="G92" s="24"/>
      <c r="H92" s="40" t="str">
        <f>+IFERROR(VLOOKUP(#REF!&amp;"-"&amp;ROW()-108,[2]ワークシート!$C$2:$BW$498,12,0),"")</f>
        <v/>
      </c>
      <c r="I9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2" s="48"/>
      <c r="K92" s="13" t="str">
        <f>+IFERROR(VLOOKUP(#REF!&amp;"-"&amp;ROW()-108,[2]ワークシート!$C$2:$BW$498,19,0),"")</f>
        <v/>
      </c>
      <c r="L92" s="29"/>
      <c r="M92" s="24"/>
      <c r="N92" s="55" t="str">
        <f>+IFERROR(VLOOKUP(#REF!&amp;"-"&amp;ROW()-108,[2]ワークシート!$C$2:$BW$498,24,0),"")</f>
        <v/>
      </c>
      <c r="O92" s="62"/>
      <c r="P92" s="65" t="str">
        <f>+IFERROR(VLOOKUP(#REF!&amp;"-"&amp;ROW()-108,[2]ワークシート!$C$2:$BW$498,25,0),"")</f>
        <v/>
      </c>
      <c r="Q92" s="65"/>
      <c r="R92" s="74" t="str">
        <f>+IFERROR(VLOOKUP(#REF!&amp;"-"&amp;ROW()-108,[2]ワークシート!$C$2:$BW$498,55,0),"")</f>
        <v/>
      </c>
      <c r="S92" s="74"/>
      <c r="T92" s="74"/>
      <c r="U92" s="74"/>
      <c r="V92" s="65" t="str">
        <f>+IFERROR(VLOOKUP(#REF!&amp;"-"&amp;ROW()-108,[2]ワークシート!$C$2:$BW$498,60,0),"")</f>
        <v/>
      </c>
      <c r="W92" s="65"/>
      <c r="X92" s="65" t="str">
        <f>+IFERROR(VLOOKUP(#REF!&amp;"-"&amp;ROW()-108,[2]ワークシート!$C$2:$BW$498,61,0),"")</f>
        <v/>
      </c>
      <c r="Y92" s="65"/>
      <c r="Z92" s="65"/>
      <c r="AA92" s="40" t="str">
        <f t="shared" si="0"/>
        <v/>
      </c>
      <c r="AB92" s="40"/>
      <c r="AC92" s="98" t="str">
        <f>+IFERROR(IF(VLOOKUP(#REF!&amp;"-"&amp;ROW()-108,[2]ワークシート!$C$2:$BW$498,13,0)="","",VLOOKUP(#REF!&amp;"-"&amp;ROW()-108,[2]ワークシート!$C$2:$BW$498,13,0)),"")</f>
        <v/>
      </c>
      <c r="AD92" s="98"/>
      <c r="AE92" s="98" t="str">
        <f>+IFERROR(VLOOKUP(#REF!&amp;"-"&amp;ROW()-108,[2]ワークシート!$C$2:$BW$498,30,0),"")</f>
        <v/>
      </c>
      <c r="AF92" s="98"/>
      <c r="AG92" s="40" t="str">
        <f t="shared" si="1"/>
        <v/>
      </c>
      <c r="AH92" s="40"/>
      <c r="AI92" s="40"/>
      <c r="AJ92" s="40"/>
      <c r="AK92" s="98" t="str">
        <f>+IFERROR(IF(VLOOKUP(#REF!&amp;"-"&amp;ROW()-108,[2]ワークシート!$C$2:$BW$498,31,0)="","",VLOOKUP(#REF!&amp;"-"&amp;ROW()-108,[2]ワークシート!$C$2:$BW$498,31,0)),"")</f>
        <v/>
      </c>
      <c r="AL92" s="2"/>
      <c r="AM92" s="2"/>
      <c r="AN92" s="2"/>
      <c r="AO92" s="2"/>
      <c r="AP92" s="2"/>
      <c r="AQ92" s="2"/>
      <c r="AR92" s="2"/>
      <c r="AS92" s="2"/>
      <c r="AT92" s="2"/>
      <c r="AU92" s="2"/>
      <c r="AV92" s="2"/>
      <c r="AW92" s="2"/>
      <c r="AX92" s="2"/>
      <c r="AY92" s="2"/>
      <c r="AZ92" s="2"/>
      <c r="BA92" s="2"/>
      <c r="BB92" s="2"/>
      <c r="BC92" s="2"/>
      <c r="BD92" s="2"/>
      <c r="BE92" s="2"/>
      <c r="BF92" s="2"/>
    </row>
    <row r="93" spans="1:58" ht="35.1" hidden="1" customHeight="1">
      <c r="A93" s="2"/>
      <c r="B93" s="13" t="str">
        <f>+IFERROR(VLOOKUP(#REF!&amp;"-"&amp;ROW()-108,[2]ワークシート!$C$2:$BW$498,9,0),"")</f>
        <v/>
      </c>
      <c r="C93" s="24"/>
      <c r="D93" s="29" t="str">
        <f>+IFERROR(IF(VLOOKUP(#REF!&amp;"-"&amp;ROW()-108,[2]ワークシート!$C$2:$BW$498,10,0)="","",VLOOKUP(#REF!&amp;"-"&amp;ROW()-108,[2]ワークシート!$C$2:$BW$498,10,0)),"")</f>
        <v/>
      </c>
      <c r="E93" s="24"/>
      <c r="F93" s="13" t="str">
        <f>+IFERROR(VLOOKUP(#REF!&amp;"-"&amp;ROW()-108,[2]ワークシート!$C$2:$BW$498,11,0),"")</f>
        <v/>
      </c>
      <c r="G93" s="24"/>
      <c r="H93" s="40" t="str">
        <f>+IFERROR(VLOOKUP(#REF!&amp;"-"&amp;ROW()-108,[2]ワークシート!$C$2:$BW$498,12,0),"")</f>
        <v/>
      </c>
      <c r="I9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3" s="48"/>
      <c r="K93" s="13" t="str">
        <f>+IFERROR(VLOOKUP(#REF!&amp;"-"&amp;ROW()-108,[2]ワークシート!$C$2:$BW$498,19,0),"")</f>
        <v/>
      </c>
      <c r="L93" s="29"/>
      <c r="M93" s="24"/>
      <c r="N93" s="55" t="str">
        <f>+IFERROR(VLOOKUP(#REF!&amp;"-"&amp;ROW()-108,[2]ワークシート!$C$2:$BW$498,24,0),"")</f>
        <v/>
      </c>
      <c r="O93" s="62"/>
      <c r="P93" s="65" t="str">
        <f>+IFERROR(VLOOKUP(#REF!&amp;"-"&amp;ROW()-108,[2]ワークシート!$C$2:$BW$498,25,0),"")</f>
        <v/>
      </c>
      <c r="Q93" s="65"/>
      <c r="R93" s="74" t="str">
        <f>+IFERROR(VLOOKUP(#REF!&amp;"-"&amp;ROW()-108,[2]ワークシート!$C$2:$BW$498,55,0),"")</f>
        <v/>
      </c>
      <c r="S93" s="74"/>
      <c r="T93" s="74"/>
      <c r="U93" s="74"/>
      <c r="V93" s="65" t="str">
        <f>+IFERROR(VLOOKUP(#REF!&amp;"-"&amp;ROW()-108,[2]ワークシート!$C$2:$BW$498,60,0),"")</f>
        <v/>
      </c>
      <c r="W93" s="65"/>
      <c r="X93" s="65" t="str">
        <f>+IFERROR(VLOOKUP(#REF!&amp;"-"&amp;ROW()-108,[2]ワークシート!$C$2:$BW$498,61,0),"")</f>
        <v/>
      </c>
      <c r="Y93" s="65"/>
      <c r="Z93" s="65"/>
      <c r="AA93" s="40" t="str">
        <f t="shared" si="0"/>
        <v/>
      </c>
      <c r="AB93" s="40"/>
      <c r="AC93" s="98" t="str">
        <f>+IFERROR(IF(VLOOKUP(#REF!&amp;"-"&amp;ROW()-108,[2]ワークシート!$C$2:$BW$498,13,0)="","",VLOOKUP(#REF!&amp;"-"&amp;ROW()-108,[2]ワークシート!$C$2:$BW$498,13,0)),"")</f>
        <v/>
      </c>
      <c r="AD93" s="98"/>
      <c r="AE93" s="98" t="str">
        <f>+IFERROR(VLOOKUP(#REF!&amp;"-"&amp;ROW()-108,[2]ワークシート!$C$2:$BW$498,30,0),"")</f>
        <v/>
      </c>
      <c r="AF93" s="98"/>
      <c r="AG93" s="40" t="str">
        <f t="shared" si="1"/>
        <v/>
      </c>
      <c r="AH93" s="40"/>
      <c r="AI93" s="40"/>
      <c r="AJ93" s="40"/>
      <c r="AK93" s="98" t="str">
        <f>+IFERROR(IF(VLOOKUP(#REF!&amp;"-"&amp;ROW()-108,[2]ワークシート!$C$2:$BW$498,31,0)="","",VLOOKUP(#REF!&amp;"-"&amp;ROW()-108,[2]ワークシート!$C$2:$BW$498,31,0)),"")</f>
        <v/>
      </c>
      <c r="AL93" s="2"/>
      <c r="AM93" s="2"/>
      <c r="AN93" s="2"/>
      <c r="AO93" s="2"/>
      <c r="AP93" s="2"/>
      <c r="AQ93" s="2"/>
      <c r="AR93" s="2"/>
      <c r="AS93" s="2"/>
      <c r="AT93" s="2"/>
      <c r="AU93" s="2"/>
      <c r="AV93" s="2"/>
      <c r="AW93" s="2"/>
      <c r="AX93" s="2"/>
      <c r="AY93" s="2"/>
      <c r="AZ93" s="2"/>
      <c r="BA93" s="2"/>
      <c r="BB93" s="2"/>
      <c r="BC93" s="2"/>
      <c r="BD93" s="2"/>
      <c r="BE93" s="2"/>
      <c r="BF93" s="2"/>
    </row>
    <row r="94" spans="1:58" ht="35.1" hidden="1" customHeight="1">
      <c r="A94" s="2"/>
      <c r="B94" s="13" t="str">
        <f>+IFERROR(VLOOKUP(#REF!&amp;"-"&amp;ROW()-108,[2]ワークシート!$C$2:$BW$498,9,0),"")</f>
        <v/>
      </c>
      <c r="C94" s="24"/>
      <c r="D94" s="29" t="str">
        <f>+IFERROR(IF(VLOOKUP(#REF!&amp;"-"&amp;ROW()-108,[2]ワークシート!$C$2:$BW$498,10,0)="","",VLOOKUP(#REF!&amp;"-"&amp;ROW()-108,[2]ワークシート!$C$2:$BW$498,10,0)),"")</f>
        <v/>
      </c>
      <c r="E94" s="24"/>
      <c r="F94" s="13" t="str">
        <f>+IFERROR(VLOOKUP(#REF!&amp;"-"&amp;ROW()-108,[2]ワークシート!$C$2:$BW$498,11,0),"")</f>
        <v/>
      </c>
      <c r="G94" s="24"/>
      <c r="H94" s="40" t="str">
        <f>+IFERROR(VLOOKUP(#REF!&amp;"-"&amp;ROW()-108,[2]ワークシート!$C$2:$BW$498,12,0),"")</f>
        <v/>
      </c>
      <c r="I9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4" s="48"/>
      <c r="K94" s="13" t="str">
        <f>+IFERROR(VLOOKUP(#REF!&amp;"-"&amp;ROW()-108,[2]ワークシート!$C$2:$BW$498,19,0),"")</f>
        <v/>
      </c>
      <c r="L94" s="29"/>
      <c r="M94" s="24"/>
      <c r="N94" s="55" t="str">
        <f>+IFERROR(VLOOKUP(#REF!&amp;"-"&amp;ROW()-108,[2]ワークシート!$C$2:$BW$498,24,0),"")</f>
        <v/>
      </c>
      <c r="O94" s="62"/>
      <c r="P94" s="65" t="str">
        <f>+IFERROR(VLOOKUP(#REF!&amp;"-"&amp;ROW()-108,[2]ワークシート!$C$2:$BW$498,25,0),"")</f>
        <v/>
      </c>
      <c r="Q94" s="65"/>
      <c r="R94" s="74" t="str">
        <f>+IFERROR(VLOOKUP(#REF!&amp;"-"&amp;ROW()-108,[2]ワークシート!$C$2:$BW$498,55,0),"")</f>
        <v/>
      </c>
      <c r="S94" s="74"/>
      <c r="T94" s="74"/>
      <c r="U94" s="74"/>
      <c r="V94" s="65" t="str">
        <f>+IFERROR(VLOOKUP(#REF!&amp;"-"&amp;ROW()-108,[2]ワークシート!$C$2:$BW$498,60,0),"")</f>
        <v/>
      </c>
      <c r="W94" s="65"/>
      <c r="X94" s="65" t="str">
        <f>+IFERROR(VLOOKUP(#REF!&amp;"-"&amp;ROW()-108,[2]ワークシート!$C$2:$BW$498,61,0),"")</f>
        <v/>
      </c>
      <c r="Y94" s="65"/>
      <c r="Z94" s="65"/>
      <c r="AA94" s="40" t="str">
        <f t="shared" si="0"/>
        <v/>
      </c>
      <c r="AB94" s="40"/>
      <c r="AC94" s="98" t="str">
        <f>+IFERROR(IF(VLOOKUP(#REF!&amp;"-"&amp;ROW()-108,[2]ワークシート!$C$2:$BW$498,13,0)="","",VLOOKUP(#REF!&amp;"-"&amp;ROW()-108,[2]ワークシート!$C$2:$BW$498,13,0)),"")</f>
        <v/>
      </c>
      <c r="AD94" s="98"/>
      <c r="AE94" s="98" t="str">
        <f>+IFERROR(VLOOKUP(#REF!&amp;"-"&amp;ROW()-108,[2]ワークシート!$C$2:$BW$498,30,0),"")</f>
        <v/>
      </c>
      <c r="AF94" s="98"/>
      <c r="AG94" s="40" t="str">
        <f t="shared" si="1"/>
        <v/>
      </c>
      <c r="AH94" s="40"/>
      <c r="AI94" s="40"/>
      <c r="AJ94" s="40"/>
      <c r="AK94" s="98" t="str">
        <f>+IFERROR(IF(VLOOKUP(#REF!&amp;"-"&amp;ROW()-108,[2]ワークシート!$C$2:$BW$498,31,0)="","",VLOOKUP(#REF!&amp;"-"&amp;ROW()-108,[2]ワークシート!$C$2:$BW$498,31,0)),"")</f>
        <v/>
      </c>
      <c r="AL94" s="2"/>
      <c r="AM94" s="2"/>
      <c r="AN94" s="2"/>
      <c r="AO94" s="2"/>
      <c r="AP94" s="2"/>
      <c r="AQ94" s="2"/>
      <c r="AR94" s="2"/>
      <c r="AS94" s="2"/>
      <c r="AT94" s="2"/>
      <c r="AU94" s="2"/>
      <c r="AV94" s="2"/>
      <c r="AW94" s="2"/>
      <c r="AX94" s="2"/>
      <c r="AY94" s="2"/>
      <c r="AZ94" s="2"/>
      <c r="BA94" s="2"/>
      <c r="BB94" s="2"/>
      <c r="BC94" s="2"/>
      <c r="BD94" s="2"/>
      <c r="BE94" s="2"/>
      <c r="BF94" s="2"/>
    </row>
    <row r="95" spans="1:58" ht="35.1" hidden="1" customHeight="1">
      <c r="A95" s="2"/>
      <c r="B95" s="13" t="str">
        <f>+IFERROR(VLOOKUP(#REF!&amp;"-"&amp;ROW()-108,[2]ワークシート!$C$2:$BW$498,9,0),"")</f>
        <v/>
      </c>
      <c r="C95" s="24"/>
      <c r="D95" s="29" t="str">
        <f>+IFERROR(IF(VLOOKUP(#REF!&amp;"-"&amp;ROW()-108,[2]ワークシート!$C$2:$BW$498,10,0)="","",VLOOKUP(#REF!&amp;"-"&amp;ROW()-108,[2]ワークシート!$C$2:$BW$498,10,0)),"")</f>
        <v/>
      </c>
      <c r="E95" s="24"/>
      <c r="F95" s="13" t="str">
        <f>+IFERROR(VLOOKUP(#REF!&amp;"-"&amp;ROW()-108,[2]ワークシート!$C$2:$BW$498,11,0),"")</f>
        <v/>
      </c>
      <c r="G95" s="24"/>
      <c r="H95" s="40" t="str">
        <f>+IFERROR(VLOOKUP(#REF!&amp;"-"&amp;ROW()-108,[2]ワークシート!$C$2:$BW$498,12,0),"")</f>
        <v/>
      </c>
      <c r="I9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5" s="48"/>
      <c r="K95" s="13" t="str">
        <f>+IFERROR(VLOOKUP(#REF!&amp;"-"&amp;ROW()-108,[2]ワークシート!$C$2:$BW$498,19,0),"")</f>
        <v/>
      </c>
      <c r="L95" s="29"/>
      <c r="M95" s="24"/>
      <c r="N95" s="55" t="str">
        <f>+IFERROR(VLOOKUP(#REF!&amp;"-"&amp;ROW()-108,[2]ワークシート!$C$2:$BW$498,24,0),"")</f>
        <v/>
      </c>
      <c r="O95" s="62"/>
      <c r="P95" s="65" t="str">
        <f>+IFERROR(VLOOKUP(#REF!&amp;"-"&amp;ROW()-108,[2]ワークシート!$C$2:$BW$498,25,0),"")</f>
        <v/>
      </c>
      <c r="Q95" s="65"/>
      <c r="R95" s="74" t="str">
        <f>+IFERROR(VLOOKUP(#REF!&amp;"-"&amp;ROW()-108,[2]ワークシート!$C$2:$BW$498,55,0),"")</f>
        <v/>
      </c>
      <c r="S95" s="74"/>
      <c r="T95" s="74"/>
      <c r="U95" s="74"/>
      <c r="V95" s="65" t="str">
        <f>+IFERROR(VLOOKUP(#REF!&amp;"-"&amp;ROW()-108,[2]ワークシート!$C$2:$BW$498,60,0),"")</f>
        <v/>
      </c>
      <c r="W95" s="65"/>
      <c r="X95" s="65" t="str">
        <f>+IFERROR(VLOOKUP(#REF!&amp;"-"&amp;ROW()-108,[2]ワークシート!$C$2:$BW$498,61,0),"")</f>
        <v/>
      </c>
      <c r="Y95" s="65"/>
      <c r="Z95" s="65"/>
      <c r="AA95" s="40" t="str">
        <f t="shared" si="0"/>
        <v/>
      </c>
      <c r="AB95" s="40"/>
      <c r="AC95" s="98" t="str">
        <f>+IFERROR(IF(VLOOKUP(#REF!&amp;"-"&amp;ROW()-108,[2]ワークシート!$C$2:$BW$498,13,0)="","",VLOOKUP(#REF!&amp;"-"&amp;ROW()-108,[2]ワークシート!$C$2:$BW$498,13,0)),"")</f>
        <v/>
      </c>
      <c r="AD95" s="98"/>
      <c r="AE95" s="98" t="str">
        <f>+IFERROR(VLOOKUP(#REF!&amp;"-"&amp;ROW()-108,[2]ワークシート!$C$2:$BW$498,30,0),"")</f>
        <v/>
      </c>
      <c r="AF95" s="98"/>
      <c r="AG95" s="40" t="str">
        <f t="shared" si="1"/>
        <v/>
      </c>
      <c r="AH95" s="40"/>
      <c r="AI95" s="40"/>
      <c r="AJ95" s="40"/>
      <c r="AK95" s="98" t="str">
        <f>+IFERROR(IF(VLOOKUP(#REF!&amp;"-"&amp;ROW()-108,[2]ワークシート!$C$2:$BW$498,31,0)="","",VLOOKUP(#REF!&amp;"-"&amp;ROW()-108,[2]ワークシート!$C$2:$BW$498,31,0)),"")</f>
        <v/>
      </c>
      <c r="AL95" s="2"/>
      <c r="AM95" s="2"/>
      <c r="AN95" s="2"/>
      <c r="AO95" s="2"/>
      <c r="AP95" s="2"/>
      <c r="AQ95" s="2"/>
      <c r="AR95" s="2"/>
      <c r="AS95" s="2"/>
      <c r="AT95" s="2"/>
      <c r="AU95" s="2"/>
      <c r="AV95" s="2"/>
      <c r="AW95" s="2"/>
      <c r="AX95" s="2"/>
      <c r="AY95" s="2"/>
      <c r="AZ95" s="2"/>
      <c r="BA95" s="2"/>
      <c r="BB95" s="2"/>
      <c r="BC95" s="2"/>
      <c r="BD95" s="2"/>
      <c r="BE95" s="2"/>
      <c r="BF95" s="2"/>
    </row>
    <row r="96" spans="1:58" ht="35.1" hidden="1" customHeight="1">
      <c r="A96" s="2"/>
      <c r="B96" s="13" t="str">
        <f>+IFERROR(VLOOKUP(#REF!&amp;"-"&amp;ROW()-108,[2]ワークシート!$C$2:$BW$498,9,0),"")</f>
        <v/>
      </c>
      <c r="C96" s="24"/>
      <c r="D96" s="29" t="str">
        <f>+IFERROR(IF(VLOOKUP(#REF!&amp;"-"&amp;ROW()-108,[2]ワークシート!$C$2:$BW$498,10,0)="","",VLOOKUP(#REF!&amp;"-"&amp;ROW()-108,[2]ワークシート!$C$2:$BW$498,10,0)),"")</f>
        <v/>
      </c>
      <c r="E96" s="24"/>
      <c r="F96" s="13" t="str">
        <f>+IFERROR(VLOOKUP(#REF!&amp;"-"&amp;ROW()-108,[2]ワークシート!$C$2:$BW$498,11,0),"")</f>
        <v/>
      </c>
      <c r="G96" s="24"/>
      <c r="H96" s="40" t="str">
        <f>+IFERROR(VLOOKUP(#REF!&amp;"-"&amp;ROW()-108,[2]ワークシート!$C$2:$BW$498,12,0),"")</f>
        <v/>
      </c>
      <c r="I9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6" s="48"/>
      <c r="K96" s="13" t="str">
        <f>+IFERROR(VLOOKUP(#REF!&amp;"-"&amp;ROW()-108,[2]ワークシート!$C$2:$BW$498,19,0),"")</f>
        <v/>
      </c>
      <c r="L96" s="29"/>
      <c r="M96" s="24"/>
      <c r="N96" s="55" t="str">
        <f>+IFERROR(VLOOKUP(#REF!&amp;"-"&amp;ROW()-108,[2]ワークシート!$C$2:$BW$498,24,0),"")</f>
        <v/>
      </c>
      <c r="O96" s="62"/>
      <c r="P96" s="65" t="str">
        <f>+IFERROR(VLOOKUP(#REF!&amp;"-"&amp;ROW()-108,[2]ワークシート!$C$2:$BW$498,25,0),"")</f>
        <v/>
      </c>
      <c r="Q96" s="65"/>
      <c r="R96" s="74" t="str">
        <f>+IFERROR(VLOOKUP(#REF!&amp;"-"&amp;ROW()-108,[2]ワークシート!$C$2:$BW$498,55,0),"")</f>
        <v/>
      </c>
      <c r="S96" s="74"/>
      <c r="T96" s="74"/>
      <c r="U96" s="74"/>
      <c r="V96" s="65" t="str">
        <f>+IFERROR(VLOOKUP(#REF!&amp;"-"&amp;ROW()-108,[2]ワークシート!$C$2:$BW$498,60,0),"")</f>
        <v/>
      </c>
      <c r="W96" s="65"/>
      <c r="X96" s="65" t="str">
        <f>+IFERROR(VLOOKUP(#REF!&amp;"-"&amp;ROW()-108,[2]ワークシート!$C$2:$BW$498,61,0),"")</f>
        <v/>
      </c>
      <c r="Y96" s="65"/>
      <c r="Z96" s="65"/>
      <c r="AA96" s="40" t="str">
        <f t="shared" si="0"/>
        <v/>
      </c>
      <c r="AB96" s="40"/>
      <c r="AC96" s="98" t="str">
        <f>+IFERROR(IF(VLOOKUP(#REF!&amp;"-"&amp;ROW()-108,[2]ワークシート!$C$2:$BW$498,13,0)="","",VLOOKUP(#REF!&amp;"-"&amp;ROW()-108,[2]ワークシート!$C$2:$BW$498,13,0)),"")</f>
        <v/>
      </c>
      <c r="AD96" s="98"/>
      <c r="AE96" s="98" t="str">
        <f>+IFERROR(VLOOKUP(#REF!&amp;"-"&amp;ROW()-108,[2]ワークシート!$C$2:$BW$498,30,0),"")</f>
        <v/>
      </c>
      <c r="AF96" s="98"/>
      <c r="AG96" s="40" t="str">
        <f t="shared" si="1"/>
        <v/>
      </c>
      <c r="AH96" s="40"/>
      <c r="AI96" s="40"/>
      <c r="AJ96" s="40"/>
      <c r="AK96" s="98" t="str">
        <f>+IFERROR(IF(VLOOKUP(#REF!&amp;"-"&amp;ROW()-108,[2]ワークシート!$C$2:$BW$498,31,0)="","",VLOOKUP(#REF!&amp;"-"&amp;ROW()-108,[2]ワークシート!$C$2:$BW$498,31,0)),"")</f>
        <v/>
      </c>
      <c r="AL96" s="2"/>
      <c r="AM96" s="2"/>
      <c r="AN96" s="2"/>
      <c r="AO96" s="2"/>
      <c r="AP96" s="2"/>
      <c r="AQ96" s="2"/>
      <c r="AR96" s="2"/>
      <c r="AS96" s="2"/>
      <c r="AT96" s="2"/>
      <c r="AU96" s="2"/>
      <c r="AV96" s="2"/>
      <c r="AW96" s="2"/>
      <c r="AX96" s="2"/>
      <c r="AY96" s="2"/>
      <c r="AZ96" s="2"/>
      <c r="BA96" s="2"/>
      <c r="BB96" s="2"/>
      <c r="BC96" s="2"/>
      <c r="BD96" s="2"/>
      <c r="BE96" s="2"/>
      <c r="BF96" s="2"/>
    </row>
    <row r="97" spans="1:58" ht="35.1" hidden="1" customHeight="1">
      <c r="A97" s="2"/>
      <c r="B97" s="13" t="str">
        <f>+IFERROR(VLOOKUP(#REF!&amp;"-"&amp;ROW()-108,[2]ワークシート!$C$2:$BW$498,9,0),"")</f>
        <v/>
      </c>
      <c r="C97" s="24"/>
      <c r="D97" s="29" t="str">
        <f>+IFERROR(IF(VLOOKUP(#REF!&amp;"-"&amp;ROW()-108,[2]ワークシート!$C$2:$BW$498,10,0)="","",VLOOKUP(#REF!&amp;"-"&amp;ROW()-108,[2]ワークシート!$C$2:$BW$498,10,0)),"")</f>
        <v/>
      </c>
      <c r="E97" s="24"/>
      <c r="F97" s="13" t="str">
        <f>+IFERROR(VLOOKUP(#REF!&amp;"-"&amp;ROW()-108,[2]ワークシート!$C$2:$BW$498,11,0),"")</f>
        <v/>
      </c>
      <c r="G97" s="24"/>
      <c r="H97" s="40" t="str">
        <f>+IFERROR(VLOOKUP(#REF!&amp;"-"&amp;ROW()-108,[2]ワークシート!$C$2:$BW$498,12,0),"")</f>
        <v/>
      </c>
      <c r="I9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7" s="48"/>
      <c r="K97" s="13" t="str">
        <f>+IFERROR(VLOOKUP(#REF!&amp;"-"&amp;ROW()-108,[2]ワークシート!$C$2:$BW$498,19,0),"")</f>
        <v/>
      </c>
      <c r="L97" s="29"/>
      <c r="M97" s="24"/>
      <c r="N97" s="55" t="str">
        <f>+IFERROR(VLOOKUP(#REF!&amp;"-"&amp;ROW()-108,[2]ワークシート!$C$2:$BW$498,24,0),"")</f>
        <v/>
      </c>
      <c r="O97" s="62"/>
      <c r="P97" s="65" t="str">
        <f>+IFERROR(VLOOKUP(#REF!&amp;"-"&amp;ROW()-108,[2]ワークシート!$C$2:$BW$498,25,0),"")</f>
        <v/>
      </c>
      <c r="Q97" s="65"/>
      <c r="R97" s="74" t="str">
        <f>+IFERROR(VLOOKUP(#REF!&amp;"-"&amp;ROW()-108,[2]ワークシート!$C$2:$BW$498,55,0),"")</f>
        <v/>
      </c>
      <c r="S97" s="74"/>
      <c r="T97" s="74"/>
      <c r="U97" s="74"/>
      <c r="V97" s="65" t="str">
        <f>+IFERROR(VLOOKUP(#REF!&amp;"-"&amp;ROW()-108,[2]ワークシート!$C$2:$BW$498,60,0),"")</f>
        <v/>
      </c>
      <c r="W97" s="65"/>
      <c r="X97" s="65" t="str">
        <f>+IFERROR(VLOOKUP(#REF!&amp;"-"&amp;ROW()-108,[2]ワークシート!$C$2:$BW$498,61,0),"")</f>
        <v/>
      </c>
      <c r="Y97" s="65"/>
      <c r="Z97" s="65"/>
      <c r="AA97" s="40" t="str">
        <f t="shared" si="0"/>
        <v/>
      </c>
      <c r="AB97" s="40"/>
      <c r="AC97" s="98" t="str">
        <f>+IFERROR(IF(VLOOKUP(#REF!&amp;"-"&amp;ROW()-108,[2]ワークシート!$C$2:$BW$498,13,0)="","",VLOOKUP(#REF!&amp;"-"&amp;ROW()-108,[2]ワークシート!$C$2:$BW$498,13,0)),"")</f>
        <v/>
      </c>
      <c r="AD97" s="98"/>
      <c r="AE97" s="98" t="str">
        <f>+IFERROR(VLOOKUP(#REF!&amp;"-"&amp;ROW()-108,[2]ワークシート!$C$2:$BW$498,30,0),"")</f>
        <v/>
      </c>
      <c r="AF97" s="98"/>
      <c r="AG97" s="40" t="str">
        <f t="shared" si="1"/>
        <v/>
      </c>
      <c r="AH97" s="40"/>
      <c r="AI97" s="40"/>
      <c r="AJ97" s="40"/>
      <c r="AK97" s="98" t="str">
        <f>+IFERROR(IF(VLOOKUP(#REF!&amp;"-"&amp;ROW()-108,[2]ワークシート!$C$2:$BW$498,31,0)="","",VLOOKUP(#REF!&amp;"-"&amp;ROW()-108,[2]ワークシート!$C$2:$BW$498,31,0)),"")</f>
        <v/>
      </c>
      <c r="AL97" s="2"/>
      <c r="AM97" s="2"/>
      <c r="AN97" s="2"/>
      <c r="AO97" s="2"/>
      <c r="AP97" s="2"/>
      <c r="AQ97" s="2"/>
      <c r="AR97" s="2"/>
      <c r="AS97" s="2"/>
      <c r="AT97" s="2"/>
      <c r="AU97" s="2"/>
      <c r="AV97" s="2"/>
      <c r="AW97" s="2"/>
      <c r="AX97" s="2"/>
      <c r="AY97" s="2"/>
      <c r="AZ97" s="2"/>
      <c r="BA97" s="2"/>
      <c r="BB97" s="2"/>
      <c r="BC97" s="2"/>
      <c r="BD97" s="2"/>
      <c r="BE97" s="2"/>
      <c r="BF97" s="2"/>
    </row>
    <row r="98" spans="1:58" ht="35.1" hidden="1" customHeight="1">
      <c r="A98" s="2"/>
      <c r="B98" s="13" t="str">
        <f>+IFERROR(VLOOKUP(#REF!&amp;"-"&amp;ROW()-108,[2]ワークシート!$C$2:$BW$498,9,0),"")</f>
        <v/>
      </c>
      <c r="C98" s="24"/>
      <c r="D98" s="29" t="str">
        <f>+IFERROR(IF(VLOOKUP(#REF!&amp;"-"&amp;ROW()-108,[2]ワークシート!$C$2:$BW$498,10,0)="","",VLOOKUP(#REF!&amp;"-"&amp;ROW()-108,[2]ワークシート!$C$2:$BW$498,10,0)),"")</f>
        <v/>
      </c>
      <c r="E98" s="24"/>
      <c r="F98" s="13" t="str">
        <f>+IFERROR(VLOOKUP(#REF!&amp;"-"&amp;ROW()-108,[2]ワークシート!$C$2:$BW$498,11,0),"")</f>
        <v/>
      </c>
      <c r="G98" s="24"/>
      <c r="H98" s="40" t="str">
        <f>+IFERROR(VLOOKUP(#REF!&amp;"-"&amp;ROW()-108,[2]ワークシート!$C$2:$BW$498,12,0),"")</f>
        <v/>
      </c>
      <c r="I9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8" s="48"/>
      <c r="K98" s="13" t="str">
        <f>+IFERROR(VLOOKUP(#REF!&amp;"-"&amp;ROW()-108,[2]ワークシート!$C$2:$BW$498,19,0),"")</f>
        <v/>
      </c>
      <c r="L98" s="29"/>
      <c r="M98" s="24"/>
      <c r="N98" s="55" t="str">
        <f>+IFERROR(VLOOKUP(#REF!&amp;"-"&amp;ROW()-108,[2]ワークシート!$C$2:$BW$498,24,0),"")</f>
        <v/>
      </c>
      <c r="O98" s="62"/>
      <c r="P98" s="65" t="str">
        <f>+IFERROR(VLOOKUP(#REF!&amp;"-"&amp;ROW()-108,[2]ワークシート!$C$2:$BW$498,25,0),"")</f>
        <v/>
      </c>
      <c r="Q98" s="65"/>
      <c r="R98" s="74" t="str">
        <f>+IFERROR(VLOOKUP(#REF!&amp;"-"&amp;ROW()-108,[2]ワークシート!$C$2:$BW$498,55,0),"")</f>
        <v/>
      </c>
      <c r="S98" s="74"/>
      <c r="T98" s="74"/>
      <c r="U98" s="74"/>
      <c r="V98" s="65" t="str">
        <f>+IFERROR(VLOOKUP(#REF!&amp;"-"&amp;ROW()-108,[2]ワークシート!$C$2:$BW$498,60,0),"")</f>
        <v/>
      </c>
      <c r="W98" s="65"/>
      <c r="X98" s="65" t="str">
        <f>+IFERROR(VLOOKUP(#REF!&amp;"-"&amp;ROW()-108,[2]ワークシート!$C$2:$BW$498,61,0),"")</f>
        <v/>
      </c>
      <c r="Y98" s="65"/>
      <c r="Z98" s="65"/>
      <c r="AA98" s="40" t="str">
        <f t="shared" si="0"/>
        <v/>
      </c>
      <c r="AB98" s="40"/>
      <c r="AC98" s="98" t="str">
        <f>+IFERROR(IF(VLOOKUP(#REF!&amp;"-"&amp;ROW()-108,[2]ワークシート!$C$2:$BW$498,13,0)="","",VLOOKUP(#REF!&amp;"-"&amp;ROW()-108,[2]ワークシート!$C$2:$BW$498,13,0)),"")</f>
        <v/>
      </c>
      <c r="AD98" s="98"/>
      <c r="AE98" s="98" t="str">
        <f>+IFERROR(VLOOKUP(#REF!&amp;"-"&amp;ROW()-108,[2]ワークシート!$C$2:$BW$498,30,0),"")</f>
        <v/>
      </c>
      <c r="AF98" s="98"/>
      <c r="AG98" s="40" t="str">
        <f t="shared" si="1"/>
        <v/>
      </c>
      <c r="AH98" s="40"/>
      <c r="AI98" s="40"/>
      <c r="AJ98" s="40"/>
      <c r="AK98" s="98" t="str">
        <f>+IFERROR(IF(VLOOKUP(#REF!&amp;"-"&amp;ROW()-108,[2]ワークシート!$C$2:$BW$498,31,0)="","",VLOOKUP(#REF!&amp;"-"&amp;ROW()-108,[2]ワークシート!$C$2:$BW$498,31,0)),"")</f>
        <v/>
      </c>
      <c r="AL98" s="2"/>
      <c r="AM98" s="2"/>
      <c r="AN98" s="2"/>
      <c r="AO98" s="2"/>
      <c r="AP98" s="2"/>
      <c r="AQ98" s="2"/>
      <c r="AR98" s="2"/>
      <c r="AS98" s="2"/>
      <c r="AT98" s="2"/>
      <c r="AU98" s="2"/>
      <c r="AV98" s="2"/>
      <c r="AW98" s="2"/>
      <c r="AX98" s="2"/>
      <c r="AY98" s="2"/>
      <c r="AZ98" s="2"/>
      <c r="BA98" s="2"/>
      <c r="BB98" s="2"/>
      <c r="BC98" s="2"/>
      <c r="BD98" s="2"/>
      <c r="BE98" s="2"/>
      <c r="BF98" s="2"/>
    </row>
    <row r="99" spans="1:58" ht="35.1" hidden="1" customHeight="1">
      <c r="A99" s="2"/>
      <c r="B99" s="13" t="str">
        <f>+IFERROR(VLOOKUP(#REF!&amp;"-"&amp;ROW()-108,[2]ワークシート!$C$2:$BW$498,9,0),"")</f>
        <v/>
      </c>
      <c r="C99" s="24"/>
      <c r="D99" s="29" t="str">
        <f>+IFERROR(IF(VLOOKUP(#REF!&amp;"-"&amp;ROW()-108,[2]ワークシート!$C$2:$BW$498,10,0)="","",VLOOKUP(#REF!&amp;"-"&amp;ROW()-108,[2]ワークシート!$C$2:$BW$498,10,0)),"")</f>
        <v/>
      </c>
      <c r="E99" s="24"/>
      <c r="F99" s="13" t="str">
        <f>+IFERROR(VLOOKUP(#REF!&amp;"-"&amp;ROW()-108,[2]ワークシート!$C$2:$BW$498,11,0),"")</f>
        <v/>
      </c>
      <c r="G99" s="24"/>
      <c r="H99" s="40" t="str">
        <f>+IFERROR(VLOOKUP(#REF!&amp;"-"&amp;ROW()-108,[2]ワークシート!$C$2:$BW$498,12,0),"")</f>
        <v/>
      </c>
      <c r="I9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9" s="48"/>
      <c r="K99" s="13" t="str">
        <f>+IFERROR(VLOOKUP(#REF!&amp;"-"&amp;ROW()-108,[2]ワークシート!$C$2:$BW$498,19,0),"")</f>
        <v/>
      </c>
      <c r="L99" s="29"/>
      <c r="M99" s="24"/>
      <c r="N99" s="55" t="str">
        <f>+IFERROR(VLOOKUP(#REF!&amp;"-"&amp;ROW()-108,[2]ワークシート!$C$2:$BW$498,24,0),"")</f>
        <v/>
      </c>
      <c r="O99" s="62"/>
      <c r="P99" s="65" t="str">
        <f>+IFERROR(VLOOKUP(#REF!&amp;"-"&amp;ROW()-108,[2]ワークシート!$C$2:$BW$498,25,0),"")</f>
        <v/>
      </c>
      <c r="Q99" s="65"/>
      <c r="R99" s="74" t="str">
        <f>+IFERROR(VLOOKUP(#REF!&amp;"-"&amp;ROW()-108,[2]ワークシート!$C$2:$BW$498,55,0),"")</f>
        <v/>
      </c>
      <c r="S99" s="74"/>
      <c r="T99" s="74"/>
      <c r="U99" s="74"/>
      <c r="V99" s="65" t="str">
        <f>+IFERROR(VLOOKUP(#REF!&amp;"-"&amp;ROW()-108,[2]ワークシート!$C$2:$BW$498,60,0),"")</f>
        <v/>
      </c>
      <c r="W99" s="65"/>
      <c r="X99" s="65" t="str">
        <f>+IFERROR(VLOOKUP(#REF!&amp;"-"&amp;ROW()-108,[2]ワークシート!$C$2:$BW$498,61,0),"")</f>
        <v/>
      </c>
      <c r="Y99" s="65"/>
      <c r="Z99" s="65"/>
      <c r="AA99" s="40" t="str">
        <f t="shared" si="0"/>
        <v/>
      </c>
      <c r="AB99" s="40"/>
      <c r="AC99" s="98" t="str">
        <f>+IFERROR(IF(VLOOKUP(#REF!&amp;"-"&amp;ROW()-108,[2]ワークシート!$C$2:$BW$498,13,0)="","",VLOOKUP(#REF!&amp;"-"&amp;ROW()-108,[2]ワークシート!$C$2:$BW$498,13,0)),"")</f>
        <v/>
      </c>
      <c r="AD99" s="98"/>
      <c r="AE99" s="98" t="str">
        <f>+IFERROR(VLOOKUP(#REF!&amp;"-"&amp;ROW()-108,[2]ワークシート!$C$2:$BW$498,30,0),"")</f>
        <v/>
      </c>
      <c r="AF99" s="98"/>
      <c r="AG99" s="40" t="str">
        <f t="shared" si="1"/>
        <v/>
      </c>
      <c r="AH99" s="40"/>
      <c r="AI99" s="40"/>
      <c r="AJ99" s="40"/>
      <c r="AK99" s="98" t="str">
        <f>+IFERROR(IF(VLOOKUP(#REF!&amp;"-"&amp;ROW()-108,[2]ワークシート!$C$2:$BW$498,31,0)="","",VLOOKUP(#REF!&amp;"-"&amp;ROW()-108,[2]ワークシート!$C$2:$BW$498,31,0)),"")</f>
        <v/>
      </c>
      <c r="AL99" s="2"/>
      <c r="AM99" s="2"/>
      <c r="AN99" s="2"/>
      <c r="AO99" s="2"/>
      <c r="AP99" s="2"/>
      <c r="AQ99" s="2"/>
      <c r="AR99" s="2"/>
      <c r="AS99" s="2"/>
      <c r="AT99" s="2"/>
      <c r="AU99" s="2"/>
      <c r="AV99" s="2"/>
      <c r="AW99" s="2"/>
      <c r="AX99" s="2"/>
      <c r="AY99" s="2"/>
      <c r="AZ99" s="2"/>
      <c r="BA99" s="2"/>
      <c r="BB99" s="2"/>
      <c r="BC99" s="2"/>
      <c r="BD99" s="2"/>
      <c r="BE99" s="2"/>
      <c r="BF99" s="2"/>
    </row>
    <row r="100" spans="1:58" ht="35.1" hidden="1" customHeight="1">
      <c r="A100" s="2"/>
      <c r="B100" s="13" t="str">
        <f>+IFERROR(VLOOKUP(#REF!&amp;"-"&amp;ROW()-108,[2]ワークシート!$C$2:$BW$498,9,0),"")</f>
        <v/>
      </c>
      <c r="C100" s="24"/>
      <c r="D100" s="29" t="str">
        <f>+IFERROR(IF(VLOOKUP(#REF!&amp;"-"&amp;ROW()-108,[2]ワークシート!$C$2:$BW$498,10,0)="","",VLOOKUP(#REF!&amp;"-"&amp;ROW()-108,[2]ワークシート!$C$2:$BW$498,10,0)),"")</f>
        <v/>
      </c>
      <c r="E100" s="24"/>
      <c r="F100" s="13" t="str">
        <f>+IFERROR(VLOOKUP(#REF!&amp;"-"&amp;ROW()-108,[2]ワークシート!$C$2:$BW$498,11,0),"")</f>
        <v/>
      </c>
      <c r="G100" s="24"/>
      <c r="H100" s="40" t="str">
        <f>+IFERROR(VLOOKUP(#REF!&amp;"-"&amp;ROW()-108,[2]ワークシート!$C$2:$BW$498,12,0),"")</f>
        <v/>
      </c>
      <c r="I10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0" s="48"/>
      <c r="K100" s="13" t="str">
        <f>+IFERROR(VLOOKUP(#REF!&amp;"-"&amp;ROW()-108,[2]ワークシート!$C$2:$BW$498,19,0),"")</f>
        <v/>
      </c>
      <c r="L100" s="29"/>
      <c r="M100" s="24"/>
      <c r="N100" s="55" t="str">
        <f>+IFERROR(VLOOKUP(#REF!&amp;"-"&amp;ROW()-108,[2]ワークシート!$C$2:$BW$498,24,0),"")</f>
        <v/>
      </c>
      <c r="O100" s="62"/>
      <c r="P100" s="65" t="str">
        <f>+IFERROR(VLOOKUP(#REF!&amp;"-"&amp;ROW()-108,[2]ワークシート!$C$2:$BW$498,25,0),"")</f>
        <v/>
      </c>
      <c r="Q100" s="65"/>
      <c r="R100" s="74" t="str">
        <f>+IFERROR(VLOOKUP(#REF!&amp;"-"&amp;ROW()-108,[2]ワークシート!$C$2:$BW$498,55,0),"")</f>
        <v/>
      </c>
      <c r="S100" s="74"/>
      <c r="T100" s="74"/>
      <c r="U100" s="74"/>
      <c r="V100" s="65" t="str">
        <f>+IFERROR(VLOOKUP(#REF!&amp;"-"&amp;ROW()-108,[2]ワークシート!$C$2:$BW$498,60,0),"")</f>
        <v/>
      </c>
      <c r="W100" s="65"/>
      <c r="X100" s="65" t="str">
        <f>+IFERROR(VLOOKUP(#REF!&amp;"-"&amp;ROW()-108,[2]ワークシート!$C$2:$BW$498,61,0),"")</f>
        <v/>
      </c>
      <c r="Y100" s="65"/>
      <c r="Z100" s="65"/>
      <c r="AA100" s="40" t="str">
        <f t="shared" si="0"/>
        <v/>
      </c>
      <c r="AB100" s="40"/>
      <c r="AC100" s="98" t="str">
        <f>+IFERROR(IF(VLOOKUP(#REF!&amp;"-"&amp;ROW()-108,[2]ワークシート!$C$2:$BW$498,13,0)="","",VLOOKUP(#REF!&amp;"-"&amp;ROW()-108,[2]ワークシート!$C$2:$BW$498,13,0)),"")</f>
        <v/>
      </c>
      <c r="AD100" s="98"/>
      <c r="AE100" s="98" t="str">
        <f>+IFERROR(VLOOKUP(#REF!&amp;"-"&amp;ROW()-108,[2]ワークシート!$C$2:$BW$498,30,0),"")</f>
        <v/>
      </c>
      <c r="AF100" s="98"/>
      <c r="AG100" s="40" t="str">
        <f t="shared" si="1"/>
        <v/>
      </c>
      <c r="AH100" s="40"/>
      <c r="AI100" s="40"/>
      <c r="AJ100" s="40"/>
      <c r="AK100" s="98" t="str">
        <f>+IFERROR(IF(VLOOKUP(#REF!&amp;"-"&amp;ROW()-108,[2]ワークシート!$C$2:$BW$498,31,0)="","",VLOOKUP(#REF!&amp;"-"&amp;ROW()-108,[2]ワークシート!$C$2:$BW$498,31,0)),"")</f>
        <v/>
      </c>
      <c r="AL100" s="2"/>
      <c r="AM100" s="2"/>
      <c r="AN100" s="2"/>
      <c r="AO100" s="2"/>
      <c r="AP100" s="2"/>
      <c r="AQ100" s="2"/>
      <c r="AR100" s="2"/>
      <c r="AS100" s="2"/>
      <c r="AT100" s="2"/>
      <c r="AU100" s="2"/>
      <c r="AV100" s="2"/>
      <c r="AW100" s="2"/>
      <c r="AX100" s="2"/>
      <c r="AY100" s="2"/>
      <c r="AZ100" s="2"/>
      <c r="BA100" s="2"/>
      <c r="BB100" s="2"/>
      <c r="BC100" s="2"/>
      <c r="BD100" s="2"/>
      <c r="BE100" s="2"/>
      <c r="BF100" s="2"/>
    </row>
    <row r="101" spans="1:58" ht="35.1" hidden="1" customHeight="1">
      <c r="A101" s="2"/>
      <c r="B101" s="13" t="str">
        <f>+IFERROR(VLOOKUP(#REF!&amp;"-"&amp;ROW()-108,[2]ワークシート!$C$2:$BW$498,9,0),"")</f>
        <v/>
      </c>
      <c r="C101" s="24"/>
      <c r="D101" s="29" t="str">
        <f>+IFERROR(IF(VLOOKUP(#REF!&amp;"-"&amp;ROW()-108,[2]ワークシート!$C$2:$BW$498,10,0)="","",VLOOKUP(#REF!&amp;"-"&amp;ROW()-108,[2]ワークシート!$C$2:$BW$498,10,0)),"")</f>
        <v/>
      </c>
      <c r="E101" s="24"/>
      <c r="F101" s="13" t="str">
        <f>+IFERROR(VLOOKUP(#REF!&amp;"-"&amp;ROW()-108,[2]ワークシート!$C$2:$BW$498,11,0),"")</f>
        <v/>
      </c>
      <c r="G101" s="24"/>
      <c r="H101" s="40" t="str">
        <f>+IFERROR(VLOOKUP(#REF!&amp;"-"&amp;ROW()-108,[2]ワークシート!$C$2:$BW$498,12,0),"")</f>
        <v/>
      </c>
      <c r="I10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1" s="48"/>
      <c r="K101" s="13" t="str">
        <f>+IFERROR(VLOOKUP(#REF!&amp;"-"&amp;ROW()-108,[2]ワークシート!$C$2:$BW$498,19,0),"")</f>
        <v/>
      </c>
      <c r="L101" s="29"/>
      <c r="M101" s="24"/>
      <c r="N101" s="55" t="str">
        <f>+IFERROR(VLOOKUP(#REF!&amp;"-"&amp;ROW()-108,[2]ワークシート!$C$2:$BW$498,24,0),"")</f>
        <v/>
      </c>
      <c r="O101" s="62"/>
      <c r="P101" s="65" t="str">
        <f>+IFERROR(VLOOKUP(#REF!&amp;"-"&amp;ROW()-108,[2]ワークシート!$C$2:$BW$498,25,0),"")</f>
        <v/>
      </c>
      <c r="Q101" s="65"/>
      <c r="R101" s="74" t="str">
        <f>+IFERROR(VLOOKUP(#REF!&amp;"-"&amp;ROW()-108,[2]ワークシート!$C$2:$BW$498,55,0),"")</f>
        <v/>
      </c>
      <c r="S101" s="74"/>
      <c r="T101" s="74"/>
      <c r="U101" s="74"/>
      <c r="V101" s="65" t="str">
        <f>+IFERROR(VLOOKUP(#REF!&amp;"-"&amp;ROW()-108,[2]ワークシート!$C$2:$BW$498,60,0),"")</f>
        <v/>
      </c>
      <c r="W101" s="65"/>
      <c r="X101" s="65" t="str">
        <f>+IFERROR(VLOOKUP(#REF!&amp;"-"&amp;ROW()-108,[2]ワークシート!$C$2:$BW$498,61,0),"")</f>
        <v/>
      </c>
      <c r="Y101" s="65"/>
      <c r="Z101" s="65"/>
      <c r="AA101" s="40" t="str">
        <f t="shared" si="0"/>
        <v/>
      </c>
      <c r="AB101" s="40"/>
      <c r="AC101" s="98" t="str">
        <f>+IFERROR(IF(VLOOKUP(#REF!&amp;"-"&amp;ROW()-108,[2]ワークシート!$C$2:$BW$498,13,0)="","",VLOOKUP(#REF!&amp;"-"&amp;ROW()-108,[2]ワークシート!$C$2:$BW$498,13,0)),"")</f>
        <v/>
      </c>
      <c r="AD101" s="98"/>
      <c r="AE101" s="98" t="str">
        <f>+IFERROR(VLOOKUP(#REF!&amp;"-"&amp;ROW()-108,[2]ワークシート!$C$2:$BW$498,30,0),"")</f>
        <v/>
      </c>
      <c r="AF101" s="98"/>
      <c r="AG101" s="40" t="str">
        <f t="shared" si="1"/>
        <v/>
      </c>
      <c r="AH101" s="40"/>
      <c r="AI101" s="40"/>
      <c r="AJ101" s="40"/>
      <c r="AK101" s="98" t="str">
        <f>+IFERROR(IF(VLOOKUP(#REF!&amp;"-"&amp;ROW()-108,[2]ワークシート!$C$2:$BW$498,31,0)="","",VLOOKUP(#REF!&amp;"-"&amp;ROW()-108,[2]ワークシート!$C$2:$BW$498,31,0)),"")</f>
        <v/>
      </c>
      <c r="AL101" s="2"/>
      <c r="AM101" s="2"/>
      <c r="AN101" s="2"/>
      <c r="AO101" s="2"/>
      <c r="AP101" s="2"/>
      <c r="AQ101" s="2"/>
      <c r="AR101" s="2"/>
      <c r="AS101" s="2"/>
      <c r="AT101" s="2"/>
      <c r="AU101" s="2"/>
      <c r="AV101" s="2"/>
      <c r="AW101" s="2"/>
      <c r="AX101" s="2"/>
      <c r="AY101" s="2"/>
      <c r="AZ101" s="2"/>
      <c r="BA101" s="2"/>
      <c r="BB101" s="2"/>
      <c r="BC101" s="2"/>
      <c r="BD101" s="2"/>
      <c r="BE101" s="2"/>
      <c r="BF101" s="2"/>
    </row>
    <row r="102" spans="1:58" ht="35.1" hidden="1" customHeight="1">
      <c r="A102" s="2"/>
      <c r="B102" s="13" t="str">
        <f>+IFERROR(VLOOKUP(#REF!&amp;"-"&amp;ROW()-108,[2]ワークシート!$C$2:$BW$498,9,0),"")</f>
        <v/>
      </c>
      <c r="C102" s="24"/>
      <c r="D102" s="29" t="str">
        <f>+IFERROR(IF(VLOOKUP(#REF!&amp;"-"&amp;ROW()-108,[2]ワークシート!$C$2:$BW$498,10,0)="","",VLOOKUP(#REF!&amp;"-"&amp;ROW()-108,[2]ワークシート!$C$2:$BW$498,10,0)),"")</f>
        <v/>
      </c>
      <c r="E102" s="24"/>
      <c r="F102" s="13" t="str">
        <f>+IFERROR(VLOOKUP(#REF!&amp;"-"&amp;ROW()-108,[2]ワークシート!$C$2:$BW$498,11,0),"")</f>
        <v/>
      </c>
      <c r="G102" s="24"/>
      <c r="H102" s="40" t="str">
        <f>+IFERROR(VLOOKUP(#REF!&amp;"-"&amp;ROW()-108,[2]ワークシート!$C$2:$BW$498,12,0),"")</f>
        <v/>
      </c>
      <c r="I10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2" s="48"/>
      <c r="K102" s="13" t="str">
        <f>+IFERROR(VLOOKUP(#REF!&amp;"-"&amp;ROW()-108,[2]ワークシート!$C$2:$BW$498,19,0),"")</f>
        <v/>
      </c>
      <c r="L102" s="29"/>
      <c r="M102" s="24"/>
      <c r="N102" s="55" t="str">
        <f>+IFERROR(VLOOKUP(#REF!&amp;"-"&amp;ROW()-108,[2]ワークシート!$C$2:$BW$498,24,0),"")</f>
        <v/>
      </c>
      <c r="O102" s="62"/>
      <c r="P102" s="65" t="str">
        <f>+IFERROR(VLOOKUP(#REF!&amp;"-"&amp;ROW()-108,[2]ワークシート!$C$2:$BW$498,25,0),"")</f>
        <v/>
      </c>
      <c r="Q102" s="65"/>
      <c r="R102" s="74" t="str">
        <f>+IFERROR(VLOOKUP(#REF!&amp;"-"&amp;ROW()-108,[2]ワークシート!$C$2:$BW$498,55,0),"")</f>
        <v/>
      </c>
      <c r="S102" s="74"/>
      <c r="T102" s="74"/>
      <c r="U102" s="74"/>
      <c r="V102" s="65" t="str">
        <f>+IFERROR(VLOOKUP(#REF!&amp;"-"&amp;ROW()-108,[2]ワークシート!$C$2:$BW$498,60,0),"")</f>
        <v/>
      </c>
      <c r="W102" s="65"/>
      <c r="X102" s="65" t="str">
        <f>+IFERROR(VLOOKUP(#REF!&amp;"-"&amp;ROW()-108,[2]ワークシート!$C$2:$BW$498,61,0),"")</f>
        <v/>
      </c>
      <c r="Y102" s="65"/>
      <c r="Z102" s="65"/>
      <c r="AA102" s="40" t="str">
        <f t="shared" si="0"/>
        <v/>
      </c>
      <c r="AB102" s="40"/>
      <c r="AC102" s="98" t="str">
        <f>+IFERROR(IF(VLOOKUP(#REF!&amp;"-"&amp;ROW()-108,[2]ワークシート!$C$2:$BW$498,13,0)="","",VLOOKUP(#REF!&amp;"-"&amp;ROW()-108,[2]ワークシート!$C$2:$BW$498,13,0)),"")</f>
        <v/>
      </c>
      <c r="AD102" s="98"/>
      <c r="AE102" s="98" t="str">
        <f>+IFERROR(VLOOKUP(#REF!&amp;"-"&amp;ROW()-108,[2]ワークシート!$C$2:$BW$498,30,0),"")</f>
        <v/>
      </c>
      <c r="AF102" s="98"/>
      <c r="AG102" s="40" t="str">
        <f t="shared" si="1"/>
        <v/>
      </c>
      <c r="AH102" s="40"/>
      <c r="AI102" s="40"/>
      <c r="AJ102" s="40"/>
      <c r="AK102" s="98" t="str">
        <f>+IFERROR(IF(VLOOKUP(#REF!&amp;"-"&amp;ROW()-108,[2]ワークシート!$C$2:$BW$498,31,0)="","",VLOOKUP(#REF!&amp;"-"&amp;ROW()-108,[2]ワークシート!$C$2:$BW$498,31,0)),"")</f>
        <v/>
      </c>
      <c r="AL102" s="2"/>
      <c r="AM102" s="2"/>
      <c r="AN102" s="2"/>
      <c r="AO102" s="2"/>
      <c r="AP102" s="2"/>
      <c r="AQ102" s="2"/>
      <c r="AR102" s="2"/>
      <c r="AS102" s="2"/>
      <c r="AT102" s="2"/>
      <c r="AU102" s="2"/>
      <c r="AV102" s="2"/>
      <c r="AW102" s="2"/>
      <c r="AX102" s="2"/>
      <c r="AY102" s="2"/>
      <c r="AZ102" s="2"/>
      <c r="BA102" s="2"/>
      <c r="BB102" s="2"/>
      <c r="BC102" s="2"/>
      <c r="BD102" s="2"/>
      <c r="BE102" s="2"/>
      <c r="BF102" s="2"/>
    </row>
    <row r="103" spans="1:58" ht="35.1" hidden="1" customHeight="1">
      <c r="A103" s="2"/>
      <c r="B103" s="13" t="str">
        <f>+IFERROR(VLOOKUP(#REF!&amp;"-"&amp;ROW()-108,[2]ワークシート!$C$2:$BW$498,9,0),"")</f>
        <v/>
      </c>
      <c r="C103" s="24"/>
      <c r="D103" s="29" t="str">
        <f>+IFERROR(IF(VLOOKUP(#REF!&amp;"-"&amp;ROW()-108,[2]ワークシート!$C$2:$BW$498,10,0)="","",VLOOKUP(#REF!&amp;"-"&amp;ROW()-108,[2]ワークシート!$C$2:$BW$498,10,0)),"")</f>
        <v/>
      </c>
      <c r="E103" s="24"/>
      <c r="F103" s="13" t="str">
        <f>+IFERROR(VLOOKUP(#REF!&amp;"-"&amp;ROW()-108,[2]ワークシート!$C$2:$BW$498,11,0),"")</f>
        <v/>
      </c>
      <c r="G103" s="24"/>
      <c r="H103" s="40" t="str">
        <f>+IFERROR(VLOOKUP(#REF!&amp;"-"&amp;ROW()-108,[2]ワークシート!$C$2:$BW$498,12,0),"")</f>
        <v/>
      </c>
      <c r="I10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3" s="48"/>
      <c r="K103" s="13" t="str">
        <f>+IFERROR(VLOOKUP(#REF!&amp;"-"&amp;ROW()-108,[2]ワークシート!$C$2:$BW$498,19,0),"")</f>
        <v/>
      </c>
      <c r="L103" s="29"/>
      <c r="M103" s="24"/>
      <c r="N103" s="55" t="str">
        <f>+IFERROR(VLOOKUP(#REF!&amp;"-"&amp;ROW()-108,[2]ワークシート!$C$2:$BW$498,24,0),"")</f>
        <v/>
      </c>
      <c r="O103" s="62"/>
      <c r="P103" s="65" t="str">
        <f>+IFERROR(VLOOKUP(#REF!&amp;"-"&amp;ROW()-108,[2]ワークシート!$C$2:$BW$498,25,0),"")</f>
        <v/>
      </c>
      <c r="Q103" s="65"/>
      <c r="R103" s="74" t="str">
        <f>+IFERROR(VLOOKUP(#REF!&amp;"-"&amp;ROW()-108,[2]ワークシート!$C$2:$BW$498,55,0),"")</f>
        <v/>
      </c>
      <c r="S103" s="74"/>
      <c r="T103" s="74"/>
      <c r="U103" s="74"/>
      <c r="V103" s="65" t="str">
        <f>+IFERROR(VLOOKUP(#REF!&amp;"-"&amp;ROW()-108,[2]ワークシート!$C$2:$BW$498,60,0),"")</f>
        <v/>
      </c>
      <c r="W103" s="65"/>
      <c r="X103" s="65" t="str">
        <f>+IFERROR(VLOOKUP(#REF!&amp;"-"&amp;ROW()-108,[2]ワークシート!$C$2:$BW$498,61,0),"")</f>
        <v/>
      </c>
      <c r="Y103" s="65"/>
      <c r="Z103" s="65"/>
      <c r="AA103" s="40" t="str">
        <f t="shared" si="0"/>
        <v/>
      </c>
      <c r="AB103" s="40"/>
      <c r="AC103" s="98" t="str">
        <f>+IFERROR(IF(VLOOKUP(#REF!&amp;"-"&amp;ROW()-108,[2]ワークシート!$C$2:$BW$498,13,0)="","",VLOOKUP(#REF!&amp;"-"&amp;ROW()-108,[2]ワークシート!$C$2:$BW$498,13,0)),"")</f>
        <v/>
      </c>
      <c r="AD103" s="98"/>
      <c r="AE103" s="98" t="str">
        <f>+IFERROR(VLOOKUP(#REF!&amp;"-"&amp;ROW()-108,[2]ワークシート!$C$2:$BW$498,30,0),"")</f>
        <v/>
      </c>
      <c r="AF103" s="98"/>
      <c r="AG103" s="40" t="str">
        <f t="shared" si="1"/>
        <v/>
      </c>
      <c r="AH103" s="40"/>
      <c r="AI103" s="40"/>
      <c r="AJ103" s="40"/>
      <c r="AK103" s="98" t="str">
        <f>+IFERROR(IF(VLOOKUP(#REF!&amp;"-"&amp;ROW()-108,[2]ワークシート!$C$2:$BW$498,31,0)="","",VLOOKUP(#REF!&amp;"-"&amp;ROW()-108,[2]ワークシート!$C$2:$BW$498,31,0)),"")</f>
        <v/>
      </c>
      <c r="AL103" s="2"/>
      <c r="AM103" s="2"/>
      <c r="AN103" s="2"/>
      <c r="AO103" s="2"/>
      <c r="AP103" s="2"/>
      <c r="AQ103" s="2"/>
      <c r="AR103" s="2"/>
      <c r="AS103" s="2"/>
      <c r="AT103" s="2"/>
      <c r="AU103" s="2"/>
      <c r="AV103" s="2"/>
      <c r="AW103" s="2"/>
      <c r="AX103" s="2"/>
      <c r="AY103" s="2"/>
      <c r="AZ103" s="2"/>
      <c r="BA103" s="2"/>
      <c r="BB103" s="2"/>
      <c r="BC103" s="2"/>
      <c r="BD103" s="2"/>
      <c r="BE103" s="2"/>
      <c r="BF103" s="2"/>
    </row>
    <row r="104" spans="1:58" ht="35.1" hidden="1" customHeight="1">
      <c r="A104" s="2"/>
      <c r="B104" s="13" t="str">
        <f>+IFERROR(VLOOKUP(#REF!&amp;"-"&amp;ROW()-108,[2]ワークシート!$C$2:$BW$498,9,0),"")</f>
        <v/>
      </c>
      <c r="C104" s="24"/>
      <c r="D104" s="29" t="str">
        <f>+IFERROR(IF(VLOOKUP(#REF!&amp;"-"&amp;ROW()-108,[2]ワークシート!$C$2:$BW$498,10,0)="","",VLOOKUP(#REF!&amp;"-"&amp;ROW()-108,[2]ワークシート!$C$2:$BW$498,10,0)),"")</f>
        <v/>
      </c>
      <c r="E104" s="24"/>
      <c r="F104" s="13" t="str">
        <f>+IFERROR(VLOOKUP(#REF!&amp;"-"&amp;ROW()-108,[2]ワークシート!$C$2:$BW$498,11,0),"")</f>
        <v/>
      </c>
      <c r="G104" s="24"/>
      <c r="H104" s="40" t="str">
        <f>+IFERROR(VLOOKUP(#REF!&amp;"-"&amp;ROW()-108,[2]ワークシート!$C$2:$BW$498,12,0),"")</f>
        <v/>
      </c>
      <c r="I10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4" s="48"/>
      <c r="K104" s="13" t="str">
        <f>+IFERROR(VLOOKUP(#REF!&amp;"-"&amp;ROW()-108,[2]ワークシート!$C$2:$BW$498,19,0),"")</f>
        <v/>
      </c>
      <c r="L104" s="29"/>
      <c r="M104" s="24"/>
      <c r="N104" s="55" t="str">
        <f>+IFERROR(VLOOKUP(#REF!&amp;"-"&amp;ROW()-108,[2]ワークシート!$C$2:$BW$498,24,0),"")</f>
        <v/>
      </c>
      <c r="O104" s="62"/>
      <c r="P104" s="65" t="str">
        <f>+IFERROR(VLOOKUP(#REF!&amp;"-"&amp;ROW()-108,[2]ワークシート!$C$2:$BW$498,25,0),"")</f>
        <v/>
      </c>
      <c r="Q104" s="65"/>
      <c r="R104" s="74" t="str">
        <f>+IFERROR(VLOOKUP(#REF!&amp;"-"&amp;ROW()-108,[2]ワークシート!$C$2:$BW$498,55,0),"")</f>
        <v/>
      </c>
      <c r="S104" s="74"/>
      <c r="T104" s="74"/>
      <c r="U104" s="74"/>
      <c r="V104" s="65" t="str">
        <f>+IFERROR(VLOOKUP(#REF!&amp;"-"&amp;ROW()-108,[2]ワークシート!$C$2:$BW$498,60,0),"")</f>
        <v/>
      </c>
      <c r="W104" s="65"/>
      <c r="X104" s="65" t="str">
        <f>+IFERROR(VLOOKUP(#REF!&amp;"-"&amp;ROW()-108,[2]ワークシート!$C$2:$BW$498,61,0),"")</f>
        <v/>
      </c>
      <c r="Y104" s="65"/>
      <c r="Z104" s="65"/>
      <c r="AA104" s="40" t="str">
        <f t="shared" si="0"/>
        <v/>
      </c>
      <c r="AB104" s="40"/>
      <c r="AC104" s="98" t="str">
        <f>+IFERROR(IF(VLOOKUP(#REF!&amp;"-"&amp;ROW()-108,[2]ワークシート!$C$2:$BW$498,13,0)="","",VLOOKUP(#REF!&amp;"-"&amp;ROW()-108,[2]ワークシート!$C$2:$BW$498,13,0)),"")</f>
        <v/>
      </c>
      <c r="AD104" s="98"/>
      <c r="AE104" s="98" t="str">
        <f>+IFERROR(VLOOKUP(#REF!&amp;"-"&amp;ROW()-108,[2]ワークシート!$C$2:$BW$498,30,0),"")</f>
        <v/>
      </c>
      <c r="AF104" s="98"/>
      <c r="AG104" s="40" t="str">
        <f t="shared" si="1"/>
        <v/>
      </c>
      <c r="AH104" s="40"/>
      <c r="AI104" s="40"/>
      <c r="AJ104" s="40"/>
      <c r="AK104" s="98" t="str">
        <f>+IFERROR(IF(VLOOKUP(#REF!&amp;"-"&amp;ROW()-108,[2]ワークシート!$C$2:$BW$498,31,0)="","",VLOOKUP(#REF!&amp;"-"&amp;ROW()-108,[2]ワークシート!$C$2:$BW$498,31,0)),"")</f>
        <v/>
      </c>
      <c r="AL104" s="2"/>
      <c r="AM104" s="2"/>
      <c r="AN104" s="2"/>
      <c r="AO104" s="2"/>
      <c r="AP104" s="2"/>
      <c r="AQ104" s="2"/>
      <c r="AR104" s="2"/>
      <c r="AS104" s="2"/>
      <c r="AT104" s="2"/>
      <c r="AU104" s="2"/>
      <c r="AV104" s="2"/>
      <c r="AW104" s="2"/>
      <c r="AX104" s="2"/>
      <c r="AY104" s="2"/>
      <c r="AZ104" s="2"/>
      <c r="BA104" s="2"/>
      <c r="BB104" s="2"/>
      <c r="BC104" s="2"/>
      <c r="BD104" s="2"/>
      <c r="BE104" s="2"/>
      <c r="BF104" s="2"/>
    </row>
    <row r="105" spans="1:58" ht="35.1" hidden="1" customHeight="1">
      <c r="A105" s="2"/>
      <c r="B105" s="13" t="str">
        <f>+IFERROR(VLOOKUP(#REF!&amp;"-"&amp;ROW()-108,[2]ワークシート!$C$2:$BW$498,9,0),"")</f>
        <v/>
      </c>
      <c r="C105" s="24"/>
      <c r="D105" s="29" t="str">
        <f>+IFERROR(IF(VLOOKUP(#REF!&amp;"-"&amp;ROW()-108,[2]ワークシート!$C$2:$BW$498,10,0)="","",VLOOKUP(#REF!&amp;"-"&amp;ROW()-108,[2]ワークシート!$C$2:$BW$498,10,0)),"")</f>
        <v/>
      </c>
      <c r="E105" s="24"/>
      <c r="F105" s="13" t="str">
        <f>+IFERROR(VLOOKUP(#REF!&amp;"-"&amp;ROW()-108,[2]ワークシート!$C$2:$BW$498,11,0),"")</f>
        <v/>
      </c>
      <c r="G105" s="24"/>
      <c r="H105" s="40" t="str">
        <f>+IFERROR(VLOOKUP(#REF!&amp;"-"&amp;ROW()-108,[2]ワークシート!$C$2:$BW$498,12,0),"")</f>
        <v/>
      </c>
      <c r="I10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5" s="48"/>
      <c r="K105" s="13" t="str">
        <f>+IFERROR(VLOOKUP(#REF!&amp;"-"&amp;ROW()-108,[2]ワークシート!$C$2:$BW$498,19,0),"")</f>
        <v/>
      </c>
      <c r="L105" s="29"/>
      <c r="M105" s="24"/>
      <c r="N105" s="55" t="str">
        <f>+IFERROR(VLOOKUP(#REF!&amp;"-"&amp;ROW()-108,[2]ワークシート!$C$2:$BW$498,24,0),"")</f>
        <v/>
      </c>
      <c r="O105" s="62"/>
      <c r="P105" s="65" t="str">
        <f>+IFERROR(VLOOKUP(#REF!&amp;"-"&amp;ROW()-108,[2]ワークシート!$C$2:$BW$498,25,0),"")</f>
        <v/>
      </c>
      <c r="Q105" s="65"/>
      <c r="R105" s="74" t="str">
        <f>+IFERROR(VLOOKUP(#REF!&amp;"-"&amp;ROW()-108,[2]ワークシート!$C$2:$BW$498,55,0),"")</f>
        <v/>
      </c>
      <c r="S105" s="74"/>
      <c r="T105" s="74"/>
      <c r="U105" s="74"/>
      <c r="V105" s="65" t="str">
        <f>+IFERROR(VLOOKUP(#REF!&amp;"-"&amp;ROW()-108,[2]ワークシート!$C$2:$BW$498,60,0),"")</f>
        <v/>
      </c>
      <c r="W105" s="65"/>
      <c r="X105" s="65" t="str">
        <f>+IFERROR(VLOOKUP(#REF!&amp;"-"&amp;ROW()-108,[2]ワークシート!$C$2:$BW$498,61,0),"")</f>
        <v/>
      </c>
      <c r="Y105" s="65"/>
      <c r="Z105" s="65"/>
      <c r="AA105" s="40" t="str">
        <f t="shared" si="0"/>
        <v/>
      </c>
      <c r="AB105" s="40"/>
      <c r="AC105" s="98" t="str">
        <f>+IFERROR(IF(VLOOKUP(#REF!&amp;"-"&amp;ROW()-108,[2]ワークシート!$C$2:$BW$498,13,0)="","",VLOOKUP(#REF!&amp;"-"&amp;ROW()-108,[2]ワークシート!$C$2:$BW$498,13,0)),"")</f>
        <v/>
      </c>
      <c r="AD105" s="98"/>
      <c r="AE105" s="98" t="str">
        <f>+IFERROR(VLOOKUP(#REF!&amp;"-"&amp;ROW()-108,[2]ワークシート!$C$2:$BW$498,30,0),"")</f>
        <v/>
      </c>
      <c r="AF105" s="98"/>
      <c r="AG105" s="40" t="str">
        <f t="shared" si="1"/>
        <v/>
      </c>
      <c r="AH105" s="40"/>
      <c r="AI105" s="40"/>
      <c r="AJ105" s="40"/>
      <c r="AK105" s="98" t="str">
        <f>+IFERROR(IF(VLOOKUP(#REF!&amp;"-"&amp;ROW()-108,[2]ワークシート!$C$2:$BW$498,31,0)="","",VLOOKUP(#REF!&amp;"-"&amp;ROW()-108,[2]ワークシート!$C$2:$BW$498,31,0)),"")</f>
        <v/>
      </c>
      <c r="AL105" s="2"/>
      <c r="AM105" s="2"/>
      <c r="AN105" s="2"/>
      <c r="AO105" s="2"/>
      <c r="AP105" s="2"/>
      <c r="AQ105" s="2"/>
      <c r="AR105" s="2"/>
      <c r="AS105" s="2"/>
      <c r="AT105" s="2"/>
      <c r="AU105" s="2"/>
      <c r="AV105" s="2"/>
      <c r="AW105" s="2"/>
      <c r="AX105" s="2"/>
      <c r="AY105" s="2"/>
      <c r="AZ105" s="2"/>
      <c r="BA105" s="2"/>
      <c r="BB105" s="2"/>
      <c r="BC105" s="2"/>
      <c r="BD105" s="2"/>
      <c r="BE105" s="2"/>
      <c r="BF105" s="2"/>
    </row>
    <row r="106" spans="1:58" ht="35.1" hidden="1" customHeight="1">
      <c r="A106" s="2"/>
      <c r="B106" s="13" t="str">
        <f>+IFERROR(VLOOKUP(#REF!&amp;"-"&amp;ROW()-108,[2]ワークシート!$C$2:$BW$498,9,0),"")</f>
        <v/>
      </c>
      <c r="C106" s="24"/>
      <c r="D106" s="29" t="str">
        <f>+IFERROR(IF(VLOOKUP(#REF!&amp;"-"&amp;ROW()-108,[2]ワークシート!$C$2:$BW$498,10,0)="","",VLOOKUP(#REF!&amp;"-"&amp;ROW()-108,[2]ワークシート!$C$2:$BW$498,10,0)),"")</f>
        <v/>
      </c>
      <c r="E106" s="24"/>
      <c r="F106" s="13" t="str">
        <f>+IFERROR(VLOOKUP(#REF!&amp;"-"&amp;ROW()-108,[2]ワークシート!$C$2:$BW$498,11,0),"")</f>
        <v/>
      </c>
      <c r="G106" s="24"/>
      <c r="H106" s="40" t="str">
        <f>+IFERROR(VLOOKUP(#REF!&amp;"-"&amp;ROW()-108,[2]ワークシート!$C$2:$BW$498,12,0),"")</f>
        <v/>
      </c>
      <c r="I10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6" s="48"/>
      <c r="K106" s="13" t="str">
        <f>+IFERROR(VLOOKUP(#REF!&amp;"-"&amp;ROW()-108,[2]ワークシート!$C$2:$BW$498,19,0),"")</f>
        <v/>
      </c>
      <c r="L106" s="29"/>
      <c r="M106" s="24"/>
      <c r="N106" s="55" t="str">
        <f>+IFERROR(VLOOKUP(#REF!&amp;"-"&amp;ROW()-108,[2]ワークシート!$C$2:$BW$498,24,0),"")</f>
        <v/>
      </c>
      <c r="O106" s="62"/>
      <c r="P106" s="65" t="str">
        <f>+IFERROR(VLOOKUP(#REF!&amp;"-"&amp;ROW()-108,[2]ワークシート!$C$2:$BW$498,25,0),"")</f>
        <v/>
      </c>
      <c r="Q106" s="65"/>
      <c r="R106" s="74" t="str">
        <f>+IFERROR(VLOOKUP(#REF!&amp;"-"&amp;ROW()-108,[2]ワークシート!$C$2:$BW$498,55,0),"")</f>
        <v/>
      </c>
      <c r="S106" s="74"/>
      <c r="T106" s="74"/>
      <c r="U106" s="74"/>
      <c r="V106" s="65" t="str">
        <f>+IFERROR(VLOOKUP(#REF!&amp;"-"&amp;ROW()-108,[2]ワークシート!$C$2:$BW$498,60,0),"")</f>
        <v/>
      </c>
      <c r="W106" s="65"/>
      <c r="X106" s="65" t="str">
        <f>+IFERROR(VLOOKUP(#REF!&amp;"-"&amp;ROW()-108,[2]ワークシート!$C$2:$BW$498,61,0),"")</f>
        <v/>
      </c>
      <c r="Y106" s="65"/>
      <c r="Z106" s="65"/>
      <c r="AA106" s="40" t="str">
        <f t="shared" si="0"/>
        <v/>
      </c>
      <c r="AB106" s="40"/>
      <c r="AC106" s="98" t="str">
        <f>+IFERROR(IF(VLOOKUP(#REF!&amp;"-"&amp;ROW()-108,[2]ワークシート!$C$2:$BW$498,13,0)="","",VLOOKUP(#REF!&amp;"-"&amp;ROW()-108,[2]ワークシート!$C$2:$BW$498,13,0)),"")</f>
        <v/>
      </c>
      <c r="AD106" s="98"/>
      <c r="AE106" s="98" t="str">
        <f>+IFERROR(VLOOKUP(#REF!&amp;"-"&amp;ROW()-108,[2]ワークシート!$C$2:$BW$498,30,0),"")</f>
        <v/>
      </c>
      <c r="AF106" s="98"/>
      <c r="AG106" s="40" t="str">
        <f t="shared" si="1"/>
        <v/>
      </c>
      <c r="AH106" s="40"/>
      <c r="AI106" s="40"/>
      <c r="AJ106" s="40"/>
      <c r="AK106" s="98" t="str">
        <f>+IFERROR(IF(VLOOKUP(#REF!&amp;"-"&amp;ROW()-108,[2]ワークシート!$C$2:$BW$498,31,0)="","",VLOOKUP(#REF!&amp;"-"&amp;ROW()-108,[2]ワークシート!$C$2:$BW$498,31,0)),"")</f>
        <v/>
      </c>
      <c r="AL106" s="2"/>
      <c r="AM106" s="2"/>
      <c r="AN106" s="2"/>
      <c r="AO106" s="2"/>
      <c r="AP106" s="2"/>
      <c r="AQ106" s="2"/>
      <c r="AR106" s="2"/>
      <c r="AS106" s="2"/>
      <c r="AT106" s="2"/>
      <c r="AU106" s="2"/>
      <c r="AV106" s="2"/>
      <c r="AW106" s="2"/>
      <c r="AX106" s="2"/>
      <c r="AY106" s="2"/>
      <c r="AZ106" s="2"/>
      <c r="BA106" s="2"/>
      <c r="BB106" s="2"/>
      <c r="BC106" s="2"/>
      <c r="BD106" s="2"/>
      <c r="BE106" s="2"/>
      <c r="BF106" s="2"/>
    </row>
    <row r="107" spans="1:58" ht="35.1" hidden="1" customHeight="1">
      <c r="A107" s="2"/>
      <c r="B107" s="13" t="str">
        <f>+IFERROR(VLOOKUP(#REF!&amp;"-"&amp;ROW()-108,[2]ワークシート!$C$2:$BW$498,9,0),"")</f>
        <v/>
      </c>
      <c r="C107" s="24"/>
      <c r="D107" s="29" t="str">
        <f>+IFERROR(IF(VLOOKUP(#REF!&amp;"-"&amp;ROW()-108,[2]ワークシート!$C$2:$BW$498,10,0)="","",VLOOKUP(#REF!&amp;"-"&amp;ROW()-108,[2]ワークシート!$C$2:$BW$498,10,0)),"")</f>
        <v/>
      </c>
      <c r="E107" s="24"/>
      <c r="F107" s="13" t="str">
        <f>+IFERROR(VLOOKUP(#REF!&amp;"-"&amp;ROW()-108,[2]ワークシート!$C$2:$BW$498,11,0),"")</f>
        <v/>
      </c>
      <c r="G107" s="24"/>
      <c r="H107" s="40" t="str">
        <f>+IFERROR(VLOOKUP(#REF!&amp;"-"&amp;ROW()-108,[2]ワークシート!$C$2:$BW$498,12,0),"")</f>
        <v/>
      </c>
      <c r="I10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7" s="48"/>
      <c r="K107" s="13" t="str">
        <f>+IFERROR(VLOOKUP(#REF!&amp;"-"&amp;ROW()-108,[2]ワークシート!$C$2:$BW$498,19,0),"")</f>
        <v/>
      </c>
      <c r="L107" s="29"/>
      <c r="M107" s="24"/>
      <c r="N107" s="55" t="str">
        <f>+IFERROR(VLOOKUP(#REF!&amp;"-"&amp;ROW()-108,[2]ワークシート!$C$2:$BW$498,24,0),"")</f>
        <v/>
      </c>
      <c r="O107" s="62"/>
      <c r="P107" s="65" t="str">
        <f>+IFERROR(VLOOKUP(#REF!&amp;"-"&amp;ROW()-108,[2]ワークシート!$C$2:$BW$498,25,0),"")</f>
        <v/>
      </c>
      <c r="Q107" s="65"/>
      <c r="R107" s="74" t="str">
        <f>+IFERROR(VLOOKUP(#REF!&amp;"-"&amp;ROW()-108,[2]ワークシート!$C$2:$BW$498,55,0),"")</f>
        <v/>
      </c>
      <c r="S107" s="74"/>
      <c r="T107" s="74"/>
      <c r="U107" s="74"/>
      <c r="V107" s="65" t="str">
        <f>+IFERROR(VLOOKUP(#REF!&amp;"-"&amp;ROW()-108,[2]ワークシート!$C$2:$BW$498,60,0),"")</f>
        <v/>
      </c>
      <c r="W107" s="65"/>
      <c r="X107" s="65" t="str">
        <f>+IFERROR(VLOOKUP(#REF!&amp;"-"&amp;ROW()-108,[2]ワークシート!$C$2:$BW$498,61,0),"")</f>
        <v/>
      </c>
      <c r="Y107" s="65"/>
      <c r="Z107" s="65"/>
      <c r="AA107" s="40" t="str">
        <f t="shared" si="0"/>
        <v/>
      </c>
      <c r="AB107" s="40"/>
      <c r="AC107" s="98" t="str">
        <f>+IFERROR(IF(VLOOKUP(#REF!&amp;"-"&amp;ROW()-108,[2]ワークシート!$C$2:$BW$498,13,0)="","",VLOOKUP(#REF!&amp;"-"&amp;ROW()-108,[2]ワークシート!$C$2:$BW$498,13,0)),"")</f>
        <v/>
      </c>
      <c r="AD107" s="98"/>
      <c r="AE107" s="98" t="str">
        <f>+IFERROR(VLOOKUP(#REF!&amp;"-"&amp;ROW()-108,[2]ワークシート!$C$2:$BW$498,30,0),"")</f>
        <v/>
      </c>
      <c r="AF107" s="98"/>
      <c r="AG107" s="40" t="str">
        <f t="shared" si="1"/>
        <v/>
      </c>
      <c r="AH107" s="40"/>
      <c r="AI107" s="40"/>
      <c r="AJ107" s="40"/>
      <c r="AK107" s="98" t="str">
        <f>+IFERROR(IF(VLOOKUP(#REF!&amp;"-"&amp;ROW()-108,[2]ワークシート!$C$2:$BW$498,31,0)="","",VLOOKUP(#REF!&amp;"-"&amp;ROW()-108,[2]ワークシート!$C$2:$BW$498,31,0)),"")</f>
        <v/>
      </c>
      <c r="AL107" s="2"/>
      <c r="AM107" s="2"/>
      <c r="AN107" s="2"/>
      <c r="AO107" s="2"/>
      <c r="AP107" s="2"/>
      <c r="AQ107" s="2"/>
      <c r="AR107" s="2"/>
      <c r="AS107" s="2"/>
      <c r="AT107" s="2"/>
      <c r="AU107" s="2"/>
      <c r="AV107" s="2"/>
      <c r="AW107" s="2"/>
      <c r="AX107" s="2"/>
      <c r="AY107" s="2"/>
      <c r="AZ107" s="2"/>
      <c r="BA107" s="2"/>
      <c r="BB107" s="2"/>
      <c r="BC107" s="2"/>
      <c r="BD107" s="2"/>
      <c r="BE107" s="2"/>
      <c r="BF107" s="2"/>
    </row>
    <row r="108" spans="1:58" ht="35.1" hidden="1" customHeight="1">
      <c r="A108" s="2"/>
      <c r="B108" s="13" t="str">
        <f>+IFERROR(VLOOKUP(#REF!&amp;"-"&amp;ROW()-108,[2]ワークシート!$C$2:$BW$498,9,0),"")</f>
        <v/>
      </c>
      <c r="C108" s="24"/>
      <c r="D108" s="29" t="str">
        <f>+IFERROR(IF(VLOOKUP(#REF!&amp;"-"&amp;ROW()-108,[2]ワークシート!$C$2:$BW$498,10,0)="","",VLOOKUP(#REF!&amp;"-"&amp;ROW()-108,[2]ワークシート!$C$2:$BW$498,10,0)),"")</f>
        <v/>
      </c>
      <c r="E108" s="24"/>
      <c r="F108" s="13" t="str">
        <f>+IFERROR(VLOOKUP(#REF!&amp;"-"&amp;ROW()-108,[2]ワークシート!$C$2:$BW$498,11,0),"")</f>
        <v/>
      </c>
      <c r="G108" s="24"/>
      <c r="H108" s="40" t="str">
        <f>+IFERROR(VLOOKUP(#REF!&amp;"-"&amp;ROW()-108,[2]ワークシート!$C$2:$BW$498,12,0),"")</f>
        <v/>
      </c>
      <c r="I10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8" s="48"/>
      <c r="K108" s="13" t="str">
        <f>+IFERROR(VLOOKUP(#REF!&amp;"-"&amp;ROW()-108,[2]ワークシート!$C$2:$BW$498,19,0),"")</f>
        <v/>
      </c>
      <c r="L108" s="29"/>
      <c r="M108" s="24"/>
      <c r="N108" s="55" t="str">
        <f>+IFERROR(VLOOKUP(#REF!&amp;"-"&amp;ROW()-108,[2]ワークシート!$C$2:$BW$498,24,0),"")</f>
        <v/>
      </c>
      <c r="O108" s="62"/>
      <c r="P108" s="65" t="str">
        <f>+IFERROR(VLOOKUP(#REF!&amp;"-"&amp;ROW()-108,[2]ワークシート!$C$2:$BW$498,25,0),"")</f>
        <v/>
      </c>
      <c r="Q108" s="65"/>
      <c r="R108" s="74" t="str">
        <f>+IFERROR(VLOOKUP(#REF!&amp;"-"&amp;ROW()-108,[2]ワークシート!$C$2:$BW$498,55,0),"")</f>
        <v/>
      </c>
      <c r="S108" s="74"/>
      <c r="T108" s="74"/>
      <c r="U108" s="74"/>
      <c r="V108" s="65" t="str">
        <f>+IFERROR(VLOOKUP(#REF!&amp;"-"&amp;ROW()-108,[2]ワークシート!$C$2:$BW$498,60,0),"")</f>
        <v/>
      </c>
      <c r="W108" s="65"/>
      <c r="X108" s="65" t="str">
        <f>+IFERROR(VLOOKUP(#REF!&amp;"-"&amp;ROW()-108,[2]ワークシート!$C$2:$BW$498,61,0),"")</f>
        <v/>
      </c>
      <c r="Y108" s="65"/>
      <c r="Z108" s="65"/>
      <c r="AA108" s="40" t="str">
        <f t="shared" si="0"/>
        <v/>
      </c>
      <c r="AB108" s="40"/>
      <c r="AC108" s="98" t="str">
        <f>+IFERROR(IF(VLOOKUP(#REF!&amp;"-"&amp;ROW()-108,[2]ワークシート!$C$2:$BW$498,13,0)="","",VLOOKUP(#REF!&amp;"-"&amp;ROW()-108,[2]ワークシート!$C$2:$BW$498,13,0)),"")</f>
        <v/>
      </c>
      <c r="AD108" s="98"/>
      <c r="AE108" s="98" t="str">
        <f>+IFERROR(VLOOKUP(#REF!&amp;"-"&amp;ROW()-108,[2]ワークシート!$C$2:$BW$498,30,0),"")</f>
        <v/>
      </c>
      <c r="AF108" s="98"/>
      <c r="AG108" s="40" t="str">
        <f t="shared" si="1"/>
        <v/>
      </c>
      <c r="AH108" s="40"/>
      <c r="AI108" s="40"/>
      <c r="AJ108" s="40"/>
      <c r="AK108" s="98" t="str">
        <f>+IFERROR(IF(VLOOKUP(#REF!&amp;"-"&amp;ROW()-108,[2]ワークシート!$C$2:$BW$498,31,0)="","",VLOOKUP(#REF!&amp;"-"&amp;ROW()-108,[2]ワークシート!$C$2:$BW$498,31,0)),"")</f>
        <v/>
      </c>
      <c r="AL108" s="2"/>
      <c r="AM108" s="2"/>
      <c r="AN108" s="2"/>
      <c r="AO108" s="2"/>
      <c r="AP108" s="2"/>
      <c r="AQ108" s="2"/>
      <c r="AR108" s="2"/>
      <c r="AS108" s="2"/>
      <c r="AT108" s="2"/>
      <c r="AU108" s="2"/>
      <c r="AV108" s="2"/>
      <c r="AW108" s="2"/>
      <c r="AX108" s="2"/>
      <c r="AY108" s="2"/>
      <c r="AZ108" s="2"/>
      <c r="BA108" s="2"/>
      <c r="BB108" s="2"/>
      <c r="BC108" s="2"/>
      <c r="BD108" s="2"/>
      <c r="BE108" s="2"/>
      <c r="BF108" s="2"/>
    </row>
    <row r="109" spans="1:58" ht="35.1" hidden="1" customHeight="1">
      <c r="A109" s="2"/>
      <c r="B109" s="13" t="str">
        <f>+IFERROR(VLOOKUP(#REF!&amp;"-"&amp;ROW()-108,[2]ワークシート!$C$2:$BW$498,9,0),"")</f>
        <v/>
      </c>
      <c r="C109" s="24"/>
      <c r="D109" s="29" t="str">
        <f>+IFERROR(IF(VLOOKUP(#REF!&amp;"-"&amp;ROW()-108,[2]ワークシート!$C$2:$BW$498,10,0)="","",VLOOKUP(#REF!&amp;"-"&amp;ROW()-108,[2]ワークシート!$C$2:$BW$498,10,0)),"")</f>
        <v/>
      </c>
      <c r="E109" s="24"/>
      <c r="F109" s="13" t="str">
        <f>+IFERROR(VLOOKUP(#REF!&amp;"-"&amp;ROW()-108,[2]ワークシート!$C$2:$BW$498,11,0),"")</f>
        <v/>
      </c>
      <c r="G109" s="24"/>
      <c r="H109" s="40" t="str">
        <f>+IFERROR(VLOOKUP(#REF!&amp;"-"&amp;ROW()-108,[2]ワークシート!$C$2:$BW$498,12,0),"")</f>
        <v/>
      </c>
      <c r="I10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9" s="48"/>
      <c r="K109" s="13" t="str">
        <f>+IFERROR(VLOOKUP(#REF!&amp;"-"&amp;ROW()-108,[2]ワークシート!$C$2:$BW$498,19,0),"")</f>
        <v/>
      </c>
      <c r="L109" s="29"/>
      <c r="M109" s="24"/>
      <c r="N109" s="55" t="str">
        <f>+IFERROR(VLOOKUP(#REF!&amp;"-"&amp;ROW()-108,[2]ワークシート!$C$2:$BW$498,24,0),"")</f>
        <v/>
      </c>
      <c r="O109" s="62"/>
      <c r="P109" s="65" t="str">
        <f>+IFERROR(VLOOKUP(#REF!&amp;"-"&amp;ROW()-108,[2]ワークシート!$C$2:$BW$498,25,0),"")</f>
        <v/>
      </c>
      <c r="Q109" s="65"/>
      <c r="R109" s="74" t="str">
        <f>+IFERROR(VLOOKUP(#REF!&amp;"-"&amp;ROW()-108,[2]ワークシート!$C$2:$BW$498,55,0),"")</f>
        <v/>
      </c>
      <c r="S109" s="74"/>
      <c r="T109" s="74"/>
      <c r="U109" s="74"/>
      <c r="V109" s="65" t="str">
        <f>+IFERROR(VLOOKUP(#REF!&amp;"-"&amp;ROW()-108,[2]ワークシート!$C$2:$BW$498,60,0),"")</f>
        <v/>
      </c>
      <c r="W109" s="65"/>
      <c r="X109" s="65" t="str">
        <f>+IFERROR(VLOOKUP(#REF!&amp;"-"&amp;ROW()-108,[2]ワークシート!$C$2:$BW$498,61,0),"")</f>
        <v/>
      </c>
      <c r="Y109" s="65"/>
      <c r="Z109" s="65"/>
      <c r="AA109" s="40" t="str">
        <f t="shared" si="0"/>
        <v/>
      </c>
      <c r="AB109" s="40"/>
      <c r="AC109" s="98" t="str">
        <f>+IFERROR(IF(VLOOKUP(#REF!&amp;"-"&amp;ROW()-108,[2]ワークシート!$C$2:$BW$498,13,0)="","",VLOOKUP(#REF!&amp;"-"&amp;ROW()-108,[2]ワークシート!$C$2:$BW$498,13,0)),"")</f>
        <v/>
      </c>
      <c r="AD109" s="98"/>
      <c r="AE109" s="98" t="str">
        <f>+IFERROR(VLOOKUP(#REF!&amp;"-"&amp;ROW()-108,[2]ワークシート!$C$2:$BW$498,30,0),"")</f>
        <v/>
      </c>
      <c r="AF109" s="98"/>
      <c r="AG109" s="40" t="str">
        <f t="shared" si="1"/>
        <v/>
      </c>
      <c r="AH109" s="40"/>
      <c r="AI109" s="40"/>
      <c r="AJ109" s="40"/>
      <c r="AK109" s="98" t="str">
        <f>+IFERROR(IF(VLOOKUP(#REF!&amp;"-"&amp;ROW()-108,[2]ワークシート!$C$2:$BW$498,31,0)="","",VLOOKUP(#REF!&amp;"-"&amp;ROW()-108,[2]ワークシート!$C$2:$BW$498,31,0)),"")</f>
        <v/>
      </c>
      <c r="AL109" s="2"/>
      <c r="AM109" s="2"/>
      <c r="AN109" s="2"/>
      <c r="AO109" s="2"/>
      <c r="AP109" s="2"/>
      <c r="AQ109" s="2"/>
      <c r="AR109" s="2"/>
      <c r="AS109" s="2"/>
      <c r="AT109" s="2"/>
      <c r="AU109" s="2"/>
      <c r="AV109" s="2"/>
      <c r="AW109" s="2"/>
      <c r="AX109" s="2"/>
      <c r="AY109" s="2"/>
      <c r="AZ109" s="2"/>
      <c r="BA109" s="2"/>
      <c r="BB109" s="2"/>
      <c r="BC109" s="2"/>
      <c r="BD109" s="2"/>
      <c r="BE109" s="2"/>
      <c r="BF109" s="2"/>
    </row>
    <row r="110" spans="1:58" ht="35.1" hidden="1" customHeight="1">
      <c r="A110" s="2"/>
      <c r="B110" s="13" t="str">
        <f>+IFERROR(VLOOKUP(#REF!&amp;"-"&amp;ROW()-108,[2]ワークシート!$C$2:$BW$498,9,0),"")</f>
        <v/>
      </c>
      <c r="C110" s="24"/>
      <c r="D110" s="29" t="str">
        <f>+IFERROR(IF(VLOOKUP(#REF!&amp;"-"&amp;ROW()-108,[2]ワークシート!$C$2:$BW$498,10,0)="","",VLOOKUP(#REF!&amp;"-"&amp;ROW()-108,[2]ワークシート!$C$2:$BW$498,10,0)),"")</f>
        <v/>
      </c>
      <c r="E110" s="24"/>
      <c r="F110" s="13" t="str">
        <f>+IFERROR(VLOOKUP(#REF!&amp;"-"&amp;ROW()-108,[2]ワークシート!$C$2:$BW$498,11,0),"")</f>
        <v/>
      </c>
      <c r="G110" s="24"/>
      <c r="H110" s="40" t="str">
        <f>+IFERROR(VLOOKUP(#REF!&amp;"-"&amp;ROW()-108,[2]ワークシート!$C$2:$BW$498,12,0),"")</f>
        <v/>
      </c>
      <c r="I11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0" s="48"/>
      <c r="K110" s="13" t="str">
        <f>+IFERROR(VLOOKUP(#REF!&amp;"-"&amp;ROW()-108,[2]ワークシート!$C$2:$BW$498,19,0),"")</f>
        <v/>
      </c>
      <c r="L110" s="29"/>
      <c r="M110" s="24"/>
      <c r="N110" s="55" t="str">
        <f>+IFERROR(VLOOKUP(#REF!&amp;"-"&amp;ROW()-108,[2]ワークシート!$C$2:$BW$498,24,0),"")</f>
        <v/>
      </c>
      <c r="O110" s="62"/>
      <c r="P110" s="65" t="str">
        <f>+IFERROR(VLOOKUP(#REF!&amp;"-"&amp;ROW()-108,[2]ワークシート!$C$2:$BW$498,25,0),"")</f>
        <v/>
      </c>
      <c r="Q110" s="65"/>
      <c r="R110" s="74" t="str">
        <f>+IFERROR(VLOOKUP(#REF!&amp;"-"&amp;ROW()-108,[2]ワークシート!$C$2:$BW$498,55,0),"")</f>
        <v/>
      </c>
      <c r="S110" s="74"/>
      <c r="T110" s="74"/>
      <c r="U110" s="74"/>
      <c r="V110" s="65" t="str">
        <f>+IFERROR(VLOOKUP(#REF!&amp;"-"&amp;ROW()-108,[2]ワークシート!$C$2:$BW$498,60,0),"")</f>
        <v/>
      </c>
      <c r="W110" s="65"/>
      <c r="X110" s="65" t="str">
        <f>+IFERROR(VLOOKUP(#REF!&amp;"-"&amp;ROW()-108,[2]ワークシート!$C$2:$BW$498,61,0),"")</f>
        <v/>
      </c>
      <c r="Y110" s="65"/>
      <c r="Z110" s="65"/>
      <c r="AA110" s="40" t="str">
        <f t="shared" si="0"/>
        <v/>
      </c>
      <c r="AB110" s="40"/>
      <c r="AC110" s="98" t="str">
        <f>+IFERROR(IF(VLOOKUP(#REF!&amp;"-"&amp;ROW()-108,[2]ワークシート!$C$2:$BW$498,13,0)="","",VLOOKUP(#REF!&amp;"-"&amp;ROW()-108,[2]ワークシート!$C$2:$BW$498,13,0)),"")</f>
        <v/>
      </c>
      <c r="AD110" s="98"/>
      <c r="AE110" s="98" t="str">
        <f>+IFERROR(VLOOKUP(#REF!&amp;"-"&amp;ROW()-108,[2]ワークシート!$C$2:$BW$498,30,0),"")</f>
        <v/>
      </c>
      <c r="AF110" s="98"/>
      <c r="AG110" s="40" t="str">
        <f t="shared" si="1"/>
        <v/>
      </c>
      <c r="AH110" s="40"/>
      <c r="AI110" s="40"/>
      <c r="AJ110" s="40"/>
      <c r="AK110" s="98" t="str">
        <f>+IFERROR(IF(VLOOKUP(#REF!&amp;"-"&amp;ROW()-108,[2]ワークシート!$C$2:$BW$498,31,0)="","",VLOOKUP(#REF!&amp;"-"&amp;ROW()-108,[2]ワークシート!$C$2:$BW$498,31,0)),"")</f>
        <v/>
      </c>
      <c r="AL110" s="2"/>
      <c r="AM110" s="2"/>
      <c r="AN110" s="2"/>
      <c r="AO110" s="2"/>
      <c r="AP110" s="2"/>
      <c r="AQ110" s="2"/>
      <c r="AR110" s="2"/>
      <c r="AS110" s="2"/>
      <c r="AT110" s="2"/>
      <c r="AU110" s="2"/>
      <c r="AV110" s="2"/>
      <c r="AW110" s="2"/>
      <c r="AX110" s="2"/>
      <c r="AY110" s="2"/>
      <c r="AZ110" s="2"/>
      <c r="BA110" s="2"/>
      <c r="BB110" s="2"/>
      <c r="BC110" s="2"/>
      <c r="BD110" s="2"/>
      <c r="BE110" s="2"/>
      <c r="BF110" s="2"/>
    </row>
    <row r="111" spans="1:58" ht="35.1" hidden="1" customHeight="1">
      <c r="A111" s="2"/>
      <c r="B111" s="13" t="str">
        <f>+IFERROR(VLOOKUP(#REF!&amp;"-"&amp;ROW()-108,[2]ワークシート!$C$2:$BW$498,9,0),"")</f>
        <v/>
      </c>
      <c r="C111" s="24"/>
      <c r="D111" s="29" t="str">
        <f>+IFERROR(IF(VLOOKUP(#REF!&amp;"-"&amp;ROW()-108,[2]ワークシート!$C$2:$BW$498,10,0)="","",VLOOKUP(#REF!&amp;"-"&amp;ROW()-108,[2]ワークシート!$C$2:$BW$498,10,0)),"")</f>
        <v/>
      </c>
      <c r="E111" s="24"/>
      <c r="F111" s="13" t="str">
        <f>+IFERROR(VLOOKUP(#REF!&amp;"-"&amp;ROW()-108,[2]ワークシート!$C$2:$BW$498,11,0),"")</f>
        <v/>
      </c>
      <c r="G111" s="24"/>
      <c r="H111" s="40" t="str">
        <f>+IFERROR(VLOOKUP(#REF!&amp;"-"&amp;ROW()-108,[2]ワークシート!$C$2:$BW$498,12,0),"")</f>
        <v/>
      </c>
      <c r="I11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1" s="48"/>
      <c r="K111" s="13" t="str">
        <f>+IFERROR(VLOOKUP(#REF!&amp;"-"&amp;ROW()-108,[2]ワークシート!$C$2:$BW$498,19,0),"")</f>
        <v/>
      </c>
      <c r="L111" s="29"/>
      <c r="M111" s="24"/>
      <c r="N111" s="55" t="str">
        <f>+IFERROR(VLOOKUP(#REF!&amp;"-"&amp;ROW()-108,[2]ワークシート!$C$2:$BW$498,24,0),"")</f>
        <v/>
      </c>
      <c r="O111" s="62"/>
      <c r="P111" s="65" t="str">
        <f>+IFERROR(VLOOKUP(#REF!&amp;"-"&amp;ROW()-108,[2]ワークシート!$C$2:$BW$498,25,0),"")</f>
        <v/>
      </c>
      <c r="Q111" s="65"/>
      <c r="R111" s="74" t="str">
        <f>+IFERROR(VLOOKUP(#REF!&amp;"-"&amp;ROW()-108,[2]ワークシート!$C$2:$BW$498,55,0),"")</f>
        <v/>
      </c>
      <c r="S111" s="74"/>
      <c r="T111" s="74"/>
      <c r="U111" s="74"/>
      <c r="V111" s="65" t="str">
        <f>+IFERROR(VLOOKUP(#REF!&amp;"-"&amp;ROW()-108,[2]ワークシート!$C$2:$BW$498,60,0),"")</f>
        <v/>
      </c>
      <c r="W111" s="65"/>
      <c r="X111" s="65" t="str">
        <f>+IFERROR(VLOOKUP(#REF!&amp;"-"&amp;ROW()-108,[2]ワークシート!$C$2:$BW$498,61,0),"")</f>
        <v/>
      </c>
      <c r="Y111" s="65"/>
      <c r="Z111" s="65"/>
      <c r="AA111" s="40" t="str">
        <f t="shared" si="0"/>
        <v/>
      </c>
      <c r="AB111" s="40"/>
      <c r="AC111" s="98" t="str">
        <f>+IFERROR(IF(VLOOKUP(#REF!&amp;"-"&amp;ROW()-108,[2]ワークシート!$C$2:$BW$498,13,0)="","",VLOOKUP(#REF!&amp;"-"&amp;ROW()-108,[2]ワークシート!$C$2:$BW$498,13,0)),"")</f>
        <v/>
      </c>
      <c r="AD111" s="98"/>
      <c r="AE111" s="98" t="str">
        <f>+IFERROR(VLOOKUP(#REF!&amp;"-"&amp;ROW()-108,[2]ワークシート!$C$2:$BW$498,30,0),"")</f>
        <v/>
      </c>
      <c r="AF111" s="98"/>
      <c r="AG111" s="40" t="str">
        <f t="shared" si="1"/>
        <v/>
      </c>
      <c r="AH111" s="40"/>
      <c r="AI111" s="40"/>
      <c r="AJ111" s="40"/>
      <c r="AK111" s="98" t="str">
        <f>+IFERROR(IF(VLOOKUP(#REF!&amp;"-"&amp;ROW()-108,[2]ワークシート!$C$2:$BW$498,31,0)="","",VLOOKUP(#REF!&amp;"-"&amp;ROW()-108,[2]ワークシート!$C$2:$BW$498,31,0)),"")</f>
        <v/>
      </c>
      <c r="AL111" s="2"/>
      <c r="AM111" s="2"/>
      <c r="AN111" s="2"/>
      <c r="AO111" s="2"/>
      <c r="AP111" s="2"/>
      <c r="AQ111" s="2"/>
      <c r="AR111" s="2"/>
      <c r="AS111" s="2"/>
      <c r="AT111" s="2"/>
      <c r="AU111" s="2"/>
      <c r="AV111" s="2"/>
      <c r="AW111" s="2"/>
      <c r="AX111" s="2"/>
      <c r="AY111" s="2"/>
      <c r="AZ111" s="2"/>
      <c r="BA111" s="2"/>
      <c r="BB111" s="2"/>
      <c r="BC111" s="2"/>
      <c r="BD111" s="2"/>
      <c r="BE111" s="2"/>
      <c r="BF111" s="2"/>
    </row>
    <row r="112" spans="1:58" ht="35.1" hidden="1" customHeight="1">
      <c r="A112" s="2"/>
      <c r="B112" s="13" t="str">
        <f>+IFERROR(VLOOKUP(#REF!&amp;"-"&amp;ROW()-108,[2]ワークシート!$C$2:$BW$498,9,0),"")</f>
        <v/>
      </c>
      <c r="C112" s="24"/>
      <c r="D112" s="29" t="str">
        <f>+IFERROR(IF(VLOOKUP(#REF!&amp;"-"&amp;ROW()-108,[2]ワークシート!$C$2:$BW$498,10,0)="","",VLOOKUP(#REF!&amp;"-"&amp;ROW()-108,[2]ワークシート!$C$2:$BW$498,10,0)),"")</f>
        <v/>
      </c>
      <c r="E112" s="24"/>
      <c r="F112" s="13" t="str">
        <f>+IFERROR(VLOOKUP(#REF!&amp;"-"&amp;ROW()-108,[2]ワークシート!$C$2:$BW$498,11,0),"")</f>
        <v/>
      </c>
      <c r="G112" s="24"/>
      <c r="H112" s="40" t="str">
        <f>+IFERROR(VLOOKUP(#REF!&amp;"-"&amp;ROW()-108,[2]ワークシート!$C$2:$BW$498,12,0),"")</f>
        <v/>
      </c>
      <c r="I11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2" s="48"/>
      <c r="K112" s="13" t="str">
        <f>+IFERROR(VLOOKUP(#REF!&amp;"-"&amp;ROW()-108,[2]ワークシート!$C$2:$BW$498,19,0),"")</f>
        <v/>
      </c>
      <c r="L112" s="29"/>
      <c r="M112" s="24"/>
      <c r="N112" s="55" t="str">
        <f>+IFERROR(VLOOKUP(#REF!&amp;"-"&amp;ROW()-108,[2]ワークシート!$C$2:$BW$498,24,0),"")</f>
        <v/>
      </c>
      <c r="O112" s="62"/>
      <c r="P112" s="65" t="str">
        <f>+IFERROR(VLOOKUP(#REF!&amp;"-"&amp;ROW()-108,[2]ワークシート!$C$2:$BW$498,25,0),"")</f>
        <v/>
      </c>
      <c r="Q112" s="65"/>
      <c r="R112" s="74" t="str">
        <f>+IFERROR(VLOOKUP(#REF!&amp;"-"&amp;ROW()-108,[2]ワークシート!$C$2:$BW$498,55,0),"")</f>
        <v/>
      </c>
      <c r="S112" s="74"/>
      <c r="T112" s="74"/>
      <c r="U112" s="74"/>
      <c r="V112" s="65" t="str">
        <f>+IFERROR(VLOOKUP(#REF!&amp;"-"&amp;ROW()-108,[2]ワークシート!$C$2:$BW$498,60,0),"")</f>
        <v/>
      </c>
      <c r="W112" s="65"/>
      <c r="X112" s="65" t="str">
        <f>+IFERROR(VLOOKUP(#REF!&amp;"-"&amp;ROW()-108,[2]ワークシート!$C$2:$BW$498,61,0),"")</f>
        <v/>
      </c>
      <c r="Y112" s="65"/>
      <c r="Z112" s="65"/>
      <c r="AA112" s="40" t="str">
        <f t="shared" si="0"/>
        <v/>
      </c>
      <c r="AB112" s="40"/>
      <c r="AC112" s="98" t="str">
        <f>+IFERROR(IF(VLOOKUP(#REF!&amp;"-"&amp;ROW()-108,[2]ワークシート!$C$2:$BW$498,13,0)="","",VLOOKUP(#REF!&amp;"-"&amp;ROW()-108,[2]ワークシート!$C$2:$BW$498,13,0)),"")</f>
        <v/>
      </c>
      <c r="AD112" s="98"/>
      <c r="AE112" s="98" t="str">
        <f>+IFERROR(VLOOKUP(#REF!&amp;"-"&amp;ROW()-108,[2]ワークシート!$C$2:$BW$498,30,0),"")</f>
        <v/>
      </c>
      <c r="AF112" s="98"/>
      <c r="AG112" s="40" t="str">
        <f t="shared" si="1"/>
        <v/>
      </c>
      <c r="AH112" s="40"/>
      <c r="AI112" s="40"/>
      <c r="AJ112" s="40"/>
      <c r="AK112" s="98" t="str">
        <f>+IFERROR(IF(VLOOKUP(#REF!&amp;"-"&amp;ROW()-108,[2]ワークシート!$C$2:$BW$498,31,0)="","",VLOOKUP(#REF!&amp;"-"&amp;ROW()-108,[2]ワークシート!$C$2:$BW$498,31,0)),"")</f>
        <v/>
      </c>
      <c r="AL112" s="2"/>
      <c r="AM112" s="2"/>
      <c r="AN112" s="2"/>
      <c r="AO112" s="2"/>
      <c r="AP112" s="2"/>
      <c r="AQ112" s="2"/>
      <c r="AR112" s="2"/>
      <c r="AS112" s="2"/>
      <c r="AT112" s="2"/>
      <c r="AU112" s="2"/>
      <c r="AV112" s="2"/>
      <c r="AW112" s="2"/>
      <c r="AX112" s="2"/>
      <c r="AY112" s="2"/>
      <c r="AZ112" s="2"/>
      <c r="BA112" s="2"/>
      <c r="BB112" s="2"/>
      <c r="BC112" s="2"/>
      <c r="BD112" s="2"/>
      <c r="BE112" s="2"/>
      <c r="BF112" s="2"/>
    </row>
    <row r="113" spans="1:58" ht="35.1" hidden="1" customHeight="1">
      <c r="A113" s="2"/>
      <c r="B113" s="13" t="str">
        <f>+IFERROR(VLOOKUP(#REF!&amp;"-"&amp;ROW()-108,[2]ワークシート!$C$2:$BW$498,9,0),"")</f>
        <v/>
      </c>
      <c r="C113" s="24"/>
      <c r="D113" s="29" t="str">
        <f>+IFERROR(IF(VLOOKUP(#REF!&amp;"-"&amp;ROW()-108,[2]ワークシート!$C$2:$BW$498,10,0)="","",VLOOKUP(#REF!&amp;"-"&amp;ROW()-108,[2]ワークシート!$C$2:$BW$498,10,0)),"")</f>
        <v/>
      </c>
      <c r="E113" s="24"/>
      <c r="F113" s="13" t="str">
        <f>+IFERROR(VLOOKUP(#REF!&amp;"-"&amp;ROW()-108,[2]ワークシート!$C$2:$BW$498,11,0),"")</f>
        <v/>
      </c>
      <c r="G113" s="24"/>
      <c r="H113" s="40" t="str">
        <f>+IFERROR(VLOOKUP(#REF!&amp;"-"&amp;ROW()-108,[2]ワークシート!$C$2:$BW$498,12,0),"")</f>
        <v/>
      </c>
      <c r="I11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3" s="48"/>
      <c r="K113" s="13" t="str">
        <f>+IFERROR(VLOOKUP(#REF!&amp;"-"&amp;ROW()-108,[2]ワークシート!$C$2:$BW$498,19,0),"")</f>
        <v/>
      </c>
      <c r="L113" s="29"/>
      <c r="M113" s="24"/>
      <c r="N113" s="55" t="str">
        <f>+IFERROR(VLOOKUP(#REF!&amp;"-"&amp;ROW()-108,[2]ワークシート!$C$2:$BW$498,24,0),"")</f>
        <v/>
      </c>
      <c r="O113" s="62"/>
      <c r="P113" s="65" t="str">
        <f>+IFERROR(VLOOKUP(#REF!&amp;"-"&amp;ROW()-108,[2]ワークシート!$C$2:$BW$498,25,0),"")</f>
        <v/>
      </c>
      <c r="Q113" s="65"/>
      <c r="R113" s="74" t="str">
        <f>+IFERROR(VLOOKUP(#REF!&amp;"-"&amp;ROW()-108,[2]ワークシート!$C$2:$BW$498,55,0),"")</f>
        <v/>
      </c>
      <c r="S113" s="74"/>
      <c r="T113" s="74"/>
      <c r="U113" s="74"/>
      <c r="V113" s="65" t="str">
        <f>+IFERROR(VLOOKUP(#REF!&amp;"-"&amp;ROW()-108,[2]ワークシート!$C$2:$BW$498,60,0),"")</f>
        <v/>
      </c>
      <c r="W113" s="65"/>
      <c r="X113" s="65" t="str">
        <f>+IFERROR(VLOOKUP(#REF!&amp;"-"&amp;ROW()-108,[2]ワークシート!$C$2:$BW$498,61,0),"")</f>
        <v/>
      </c>
      <c r="Y113" s="65"/>
      <c r="Z113" s="65"/>
      <c r="AA113" s="40" t="str">
        <f t="shared" si="0"/>
        <v/>
      </c>
      <c r="AB113" s="40"/>
      <c r="AC113" s="98" t="str">
        <f>+IFERROR(IF(VLOOKUP(#REF!&amp;"-"&amp;ROW()-108,[2]ワークシート!$C$2:$BW$498,13,0)="","",VLOOKUP(#REF!&amp;"-"&amp;ROW()-108,[2]ワークシート!$C$2:$BW$498,13,0)),"")</f>
        <v/>
      </c>
      <c r="AD113" s="98"/>
      <c r="AE113" s="98" t="str">
        <f>+IFERROR(VLOOKUP(#REF!&amp;"-"&amp;ROW()-108,[2]ワークシート!$C$2:$BW$498,30,0),"")</f>
        <v/>
      </c>
      <c r="AF113" s="98"/>
      <c r="AG113" s="40" t="str">
        <f t="shared" si="1"/>
        <v/>
      </c>
      <c r="AH113" s="40"/>
      <c r="AI113" s="40"/>
      <c r="AJ113" s="40"/>
      <c r="AK113" s="98" t="str">
        <f>+IFERROR(IF(VLOOKUP(#REF!&amp;"-"&amp;ROW()-108,[2]ワークシート!$C$2:$BW$498,31,0)="","",VLOOKUP(#REF!&amp;"-"&amp;ROW()-108,[2]ワークシート!$C$2:$BW$498,31,0)),"")</f>
        <v/>
      </c>
      <c r="AL113" s="2"/>
      <c r="AM113" s="2"/>
      <c r="AN113" s="2"/>
      <c r="AO113" s="2"/>
      <c r="AP113" s="2"/>
      <c r="AQ113" s="2"/>
      <c r="AR113" s="2"/>
      <c r="AS113" s="2"/>
      <c r="AT113" s="2"/>
      <c r="AU113" s="2"/>
      <c r="AV113" s="2"/>
      <c r="AW113" s="2"/>
      <c r="AX113" s="2"/>
      <c r="AY113" s="2"/>
      <c r="AZ113" s="2"/>
      <c r="BA113" s="2"/>
      <c r="BB113" s="2"/>
      <c r="BC113" s="2"/>
      <c r="BD113" s="2"/>
      <c r="BE113" s="2"/>
      <c r="BF113" s="2"/>
    </row>
    <row r="114" spans="1:58" ht="35.1" hidden="1" customHeight="1">
      <c r="A114" s="2"/>
      <c r="B114" s="13" t="str">
        <f>+IFERROR(VLOOKUP(#REF!&amp;"-"&amp;ROW()-108,[2]ワークシート!$C$2:$BW$498,9,0),"")</f>
        <v/>
      </c>
      <c r="C114" s="24"/>
      <c r="D114" s="29" t="str">
        <f>+IFERROR(IF(VLOOKUP(#REF!&amp;"-"&amp;ROW()-108,[2]ワークシート!$C$2:$BW$498,10,0)="","",VLOOKUP(#REF!&amp;"-"&amp;ROW()-108,[2]ワークシート!$C$2:$BW$498,10,0)),"")</f>
        <v/>
      </c>
      <c r="E114" s="24"/>
      <c r="F114" s="13" t="str">
        <f>+IFERROR(VLOOKUP(#REF!&amp;"-"&amp;ROW()-108,[2]ワークシート!$C$2:$BW$498,11,0),"")</f>
        <v/>
      </c>
      <c r="G114" s="24"/>
      <c r="H114" s="40" t="str">
        <f>+IFERROR(VLOOKUP(#REF!&amp;"-"&amp;ROW()-108,[2]ワークシート!$C$2:$BW$498,12,0),"")</f>
        <v/>
      </c>
      <c r="I11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4" s="48"/>
      <c r="K114" s="13" t="str">
        <f>+IFERROR(VLOOKUP(#REF!&amp;"-"&amp;ROW()-108,[2]ワークシート!$C$2:$BW$498,19,0),"")</f>
        <v/>
      </c>
      <c r="L114" s="29"/>
      <c r="M114" s="24"/>
      <c r="N114" s="55" t="str">
        <f>+IFERROR(VLOOKUP(#REF!&amp;"-"&amp;ROW()-108,[2]ワークシート!$C$2:$BW$498,24,0),"")</f>
        <v/>
      </c>
      <c r="O114" s="62"/>
      <c r="P114" s="65" t="str">
        <f>+IFERROR(VLOOKUP(#REF!&amp;"-"&amp;ROW()-108,[2]ワークシート!$C$2:$BW$498,25,0),"")</f>
        <v/>
      </c>
      <c r="Q114" s="65"/>
      <c r="R114" s="74" t="str">
        <f>+IFERROR(VLOOKUP(#REF!&amp;"-"&amp;ROW()-108,[2]ワークシート!$C$2:$BW$498,55,0),"")</f>
        <v/>
      </c>
      <c r="S114" s="74"/>
      <c r="T114" s="74"/>
      <c r="U114" s="74"/>
      <c r="V114" s="65" t="str">
        <f>+IFERROR(VLOOKUP(#REF!&amp;"-"&amp;ROW()-108,[2]ワークシート!$C$2:$BW$498,60,0),"")</f>
        <v/>
      </c>
      <c r="W114" s="65"/>
      <c r="X114" s="65" t="str">
        <f>+IFERROR(VLOOKUP(#REF!&amp;"-"&amp;ROW()-108,[2]ワークシート!$C$2:$BW$498,61,0),"")</f>
        <v/>
      </c>
      <c r="Y114" s="65"/>
      <c r="Z114" s="65"/>
      <c r="AA114" s="40" t="str">
        <f t="shared" si="0"/>
        <v/>
      </c>
      <c r="AB114" s="40"/>
      <c r="AC114" s="98" t="str">
        <f>+IFERROR(IF(VLOOKUP(#REF!&amp;"-"&amp;ROW()-108,[2]ワークシート!$C$2:$BW$498,13,0)="","",VLOOKUP(#REF!&amp;"-"&amp;ROW()-108,[2]ワークシート!$C$2:$BW$498,13,0)),"")</f>
        <v/>
      </c>
      <c r="AD114" s="98"/>
      <c r="AE114" s="98" t="str">
        <f>+IFERROR(VLOOKUP(#REF!&amp;"-"&amp;ROW()-108,[2]ワークシート!$C$2:$BW$498,30,0),"")</f>
        <v/>
      </c>
      <c r="AF114" s="98"/>
      <c r="AG114" s="40" t="str">
        <f t="shared" si="1"/>
        <v/>
      </c>
      <c r="AH114" s="40"/>
      <c r="AI114" s="40"/>
      <c r="AJ114" s="40"/>
      <c r="AK114" s="98" t="str">
        <f>+IFERROR(IF(VLOOKUP(#REF!&amp;"-"&amp;ROW()-108,[2]ワークシート!$C$2:$BW$498,31,0)="","",VLOOKUP(#REF!&amp;"-"&amp;ROW()-108,[2]ワークシート!$C$2:$BW$498,31,0)),"")</f>
        <v/>
      </c>
      <c r="AL114" s="2"/>
      <c r="AM114" s="2"/>
      <c r="AN114" s="2"/>
      <c r="AO114" s="2"/>
      <c r="AP114" s="2"/>
      <c r="AQ114" s="2"/>
      <c r="AR114" s="2"/>
      <c r="AS114" s="2"/>
      <c r="AT114" s="2"/>
      <c r="AU114" s="2"/>
      <c r="AV114" s="2"/>
      <c r="AW114" s="2"/>
      <c r="AX114" s="2"/>
      <c r="AY114" s="2"/>
      <c r="AZ114" s="2"/>
      <c r="BA114" s="2"/>
      <c r="BB114" s="2"/>
      <c r="BC114" s="2"/>
      <c r="BD114" s="2"/>
      <c r="BE114" s="2"/>
      <c r="BF114" s="2"/>
    </row>
    <row r="115" spans="1:58" ht="35.1" hidden="1" customHeight="1">
      <c r="A115" s="2"/>
      <c r="B115" s="13" t="str">
        <f>+IFERROR(VLOOKUP(#REF!&amp;"-"&amp;ROW()-108,[2]ワークシート!$C$2:$BW$498,9,0),"")</f>
        <v/>
      </c>
      <c r="C115" s="24"/>
      <c r="D115" s="29" t="str">
        <f>+IFERROR(IF(VLOOKUP(#REF!&amp;"-"&amp;ROW()-108,[2]ワークシート!$C$2:$BW$498,10,0)="","",VLOOKUP(#REF!&amp;"-"&amp;ROW()-108,[2]ワークシート!$C$2:$BW$498,10,0)),"")</f>
        <v/>
      </c>
      <c r="E115" s="24"/>
      <c r="F115" s="13" t="str">
        <f>+IFERROR(VLOOKUP(#REF!&amp;"-"&amp;ROW()-108,[2]ワークシート!$C$2:$BW$498,11,0),"")</f>
        <v/>
      </c>
      <c r="G115" s="24"/>
      <c r="H115" s="40" t="str">
        <f>+IFERROR(VLOOKUP(#REF!&amp;"-"&amp;ROW()-108,[2]ワークシート!$C$2:$BW$498,12,0),"")</f>
        <v/>
      </c>
      <c r="I11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5" s="48"/>
      <c r="K115" s="13" t="str">
        <f>+IFERROR(VLOOKUP(#REF!&amp;"-"&amp;ROW()-108,[2]ワークシート!$C$2:$BW$498,19,0),"")</f>
        <v/>
      </c>
      <c r="L115" s="29"/>
      <c r="M115" s="24"/>
      <c r="N115" s="55" t="str">
        <f>+IFERROR(VLOOKUP(#REF!&amp;"-"&amp;ROW()-108,[2]ワークシート!$C$2:$BW$498,24,0),"")</f>
        <v/>
      </c>
      <c r="O115" s="62"/>
      <c r="P115" s="65" t="str">
        <f>+IFERROR(VLOOKUP(#REF!&amp;"-"&amp;ROW()-108,[2]ワークシート!$C$2:$BW$498,25,0),"")</f>
        <v/>
      </c>
      <c r="Q115" s="65"/>
      <c r="R115" s="74" t="str">
        <f>+IFERROR(VLOOKUP(#REF!&amp;"-"&amp;ROW()-108,[2]ワークシート!$C$2:$BW$498,55,0),"")</f>
        <v/>
      </c>
      <c r="S115" s="74"/>
      <c r="T115" s="74"/>
      <c r="U115" s="74"/>
      <c r="V115" s="65" t="str">
        <f>+IFERROR(VLOOKUP(#REF!&amp;"-"&amp;ROW()-108,[2]ワークシート!$C$2:$BW$498,60,0),"")</f>
        <v/>
      </c>
      <c r="W115" s="65"/>
      <c r="X115" s="65" t="str">
        <f>+IFERROR(VLOOKUP(#REF!&amp;"-"&amp;ROW()-108,[2]ワークシート!$C$2:$BW$498,61,0),"")</f>
        <v/>
      </c>
      <c r="Y115" s="65"/>
      <c r="Z115" s="65"/>
      <c r="AA115" s="40" t="str">
        <f t="shared" si="0"/>
        <v/>
      </c>
      <c r="AB115" s="40"/>
      <c r="AC115" s="98" t="str">
        <f>+IFERROR(IF(VLOOKUP(#REF!&amp;"-"&amp;ROW()-108,[2]ワークシート!$C$2:$BW$498,13,0)="","",VLOOKUP(#REF!&amp;"-"&amp;ROW()-108,[2]ワークシート!$C$2:$BW$498,13,0)),"")</f>
        <v/>
      </c>
      <c r="AD115" s="98"/>
      <c r="AE115" s="98" t="str">
        <f>+IFERROR(VLOOKUP(#REF!&amp;"-"&amp;ROW()-108,[2]ワークシート!$C$2:$BW$498,30,0),"")</f>
        <v/>
      </c>
      <c r="AF115" s="98"/>
      <c r="AG115" s="40" t="str">
        <f t="shared" si="1"/>
        <v/>
      </c>
      <c r="AH115" s="40"/>
      <c r="AI115" s="40"/>
      <c r="AJ115" s="40"/>
      <c r="AK115" s="98" t="str">
        <f>+IFERROR(IF(VLOOKUP(#REF!&amp;"-"&amp;ROW()-108,[2]ワークシート!$C$2:$BW$498,31,0)="","",VLOOKUP(#REF!&amp;"-"&amp;ROW()-108,[2]ワークシート!$C$2:$BW$498,31,0)),"")</f>
        <v/>
      </c>
      <c r="AL115" s="2"/>
      <c r="AM115" s="2"/>
      <c r="AN115" s="2"/>
      <c r="AO115" s="2"/>
      <c r="AP115" s="2"/>
      <c r="AQ115" s="2"/>
      <c r="AR115" s="2"/>
      <c r="AS115" s="2"/>
      <c r="AT115" s="2"/>
      <c r="AU115" s="2"/>
      <c r="AV115" s="2"/>
      <c r="AW115" s="2"/>
      <c r="AX115" s="2"/>
      <c r="AY115" s="2"/>
      <c r="AZ115" s="2"/>
      <c r="BA115" s="2"/>
      <c r="BB115" s="2"/>
      <c r="BC115" s="2"/>
      <c r="BD115" s="2"/>
      <c r="BE115" s="2"/>
      <c r="BF115" s="2"/>
    </row>
    <row r="116" spans="1:58" ht="35.1" hidden="1" customHeight="1">
      <c r="A116" s="2"/>
      <c r="B116" s="13" t="str">
        <f>+IFERROR(VLOOKUP(#REF!&amp;"-"&amp;ROW()-108,[2]ワークシート!$C$2:$BW$498,9,0),"")</f>
        <v/>
      </c>
      <c r="C116" s="24"/>
      <c r="D116" s="29" t="str">
        <f>+IFERROR(IF(VLOOKUP(#REF!&amp;"-"&amp;ROW()-108,[2]ワークシート!$C$2:$BW$498,10,0)="","",VLOOKUP(#REF!&amp;"-"&amp;ROW()-108,[2]ワークシート!$C$2:$BW$498,10,0)),"")</f>
        <v/>
      </c>
      <c r="E116" s="24"/>
      <c r="F116" s="13" t="str">
        <f>+IFERROR(VLOOKUP(#REF!&amp;"-"&amp;ROW()-108,[2]ワークシート!$C$2:$BW$498,11,0),"")</f>
        <v/>
      </c>
      <c r="G116" s="24"/>
      <c r="H116" s="40" t="str">
        <f>+IFERROR(VLOOKUP(#REF!&amp;"-"&amp;ROW()-108,[2]ワークシート!$C$2:$BW$498,12,0),"")</f>
        <v/>
      </c>
      <c r="I11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6" s="48"/>
      <c r="K116" s="13" t="str">
        <f>+IFERROR(VLOOKUP(#REF!&amp;"-"&amp;ROW()-108,[2]ワークシート!$C$2:$BW$498,19,0),"")</f>
        <v/>
      </c>
      <c r="L116" s="29"/>
      <c r="M116" s="24"/>
      <c r="N116" s="55" t="str">
        <f>+IFERROR(VLOOKUP(#REF!&amp;"-"&amp;ROW()-108,[2]ワークシート!$C$2:$BW$498,24,0),"")</f>
        <v/>
      </c>
      <c r="O116" s="62"/>
      <c r="P116" s="65" t="str">
        <f>+IFERROR(VLOOKUP(#REF!&amp;"-"&amp;ROW()-108,[2]ワークシート!$C$2:$BW$498,25,0),"")</f>
        <v/>
      </c>
      <c r="Q116" s="65"/>
      <c r="R116" s="74" t="str">
        <f>+IFERROR(VLOOKUP(#REF!&amp;"-"&amp;ROW()-108,[2]ワークシート!$C$2:$BW$498,55,0),"")</f>
        <v/>
      </c>
      <c r="S116" s="74"/>
      <c r="T116" s="74"/>
      <c r="U116" s="74"/>
      <c r="V116" s="65" t="str">
        <f>+IFERROR(VLOOKUP(#REF!&amp;"-"&amp;ROW()-108,[2]ワークシート!$C$2:$BW$498,60,0),"")</f>
        <v/>
      </c>
      <c r="W116" s="65"/>
      <c r="X116" s="65" t="str">
        <f>+IFERROR(VLOOKUP(#REF!&amp;"-"&amp;ROW()-108,[2]ワークシート!$C$2:$BW$498,61,0),"")</f>
        <v/>
      </c>
      <c r="Y116" s="65"/>
      <c r="Z116" s="65"/>
      <c r="AA116" s="40" t="str">
        <f t="shared" si="0"/>
        <v/>
      </c>
      <c r="AB116" s="40"/>
      <c r="AC116" s="98" t="str">
        <f>+IFERROR(IF(VLOOKUP(#REF!&amp;"-"&amp;ROW()-108,[2]ワークシート!$C$2:$BW$498,13,0)="","",VLOOKUP(#REF!&amp;"-"&amp;ROW()-108,[2]ワークシート!$C$2:$BW$498,13,0)),"")</f>
        <v/>
      </c>
      <c r="AD116" s="98"/>
      <c r="AE116" s="98" t="str">
        <f>+IFERROR(VLOOKUP(#REF!&amp;"-"&amp;ROW()-108,[2]ワークシート!$C$2:$BW$498,30,0),"")</f>
        <v/>
      </c>
      <c r="AF116" s="98"/>
      <c r="AG116" s="40" t="str">
        <f t="shared" si="1"/>
        <v/>
      </c>
      <c r="AH116" s="40"/>
      <c r="AI116" s="40"/>
      <c r="AJ116" s="40"/>
      <c r="AK116" s="98" t="str">
        <f>+IFERROR(IF(VLOOKUP(#REF!&amp;"-"&amp;ROW()-108,[2]ワークシート!$C$2:$BW$498,31,0)="","",VLOOKUP(#REF!&amp;"-"&amp;ROW()-108,[2]ワークシート!$C$2:$BW$498,31,0)),"")</f>
        <v/>
      </c>
      <c r="AL116" s="2"/>
      <c r="AM116" s="2"/>
      <c r="AN116" s="2"/>
      <c r="AO116" s="2"/>
      <c r="AP116" s="2"/>
      <c r="AQ116" s="2"/>
      <c r="AR116" s="2"/>
      <c r="AS116" s="2"/>
      <c r="AT116" s="2"/>
      <c r="AU116" s="2"/>
      <c r="AV116" s="2"/>
      <c r="AW116" s="2"/>
      <c r="AX116" s="2"/>
      <c r="AY116" s="2"/>
      <c r="AZ116" s="2"/>
      <c r="BA116" s="2"/>
      <c r="BB116" s="2"/>
      <c r="BC116" s="2"/>
      <c r="BD116" s="2"/>
      <c r="BE116" s="2"/>
      <c r="BF116" s="2"/>
    </row>
    <row r="117" spans="1:58" ht="35.1" hidden="1" customHeight="1">
      <c r="A117" s="2"/>
      <c r="B117" s="13" t="str">
        <f>+IFERROR(VLOOKUP(#REF!&amp;"-"&amp;ROW()-108,[2]ワークシート!$C$2:$BW$498,9,0),"")</f>
        <v/>
      </c>
      <c r="C117" s="24"/>
      <c r="D117" s="29" t="str">
        <f>+IFERROR(IF(VLOOKUP(#REF!&amp;"-"&amp;ROW()-108,[2]ワークシート!$C$2:$BW$498,10,0)="","",VLOOKUP(#REF!&amp;"-"&amp;ROW()-108,[2]ワークシート!$C$2:$BW$498,10,0)),"")</f>
        <v/>
      </c>
      <c r="E117" s="24"/>
      <c r="F117" s="13" t="str">
        <f>+IFERROR(VLOOKUP(#REF!&amp;"-"&amp;ROW()-108,[2]ワークシート!$C$2:$BW$498,11,0),"")</f>
        <v/>
      </c>
      <c r="G117" s="24"/>
      <c r="H117" s="40" t="str">
        <f>+IFERROR(VLOOKUP(#REF!&amp;"-"&amp;ROW()-108,[2]ワークシート!$C$2:$BW$498,12,0),"")</f>
        <v/>
      </c>
      <c r="I11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7" s="48"/>
      <c r="K117" s="13" t="str">
        <f>+IFERROR(VLOOKUP(#REF!&amp;"-"&amp;ROW()-108,[2]ワークシート!$C$2:$BW$498,19,0),"")</f>
        <v/>
      </c>
      <c r="L117" s="29"/>
      <c r="M117" s="24"/>
      <c r="N117" s="55" t="str">
        <f>+IFERROR(VLOOKUP(#REF!&amp;"-"&amp;ROW()-108,[2]ワークシート!$C$2:$BW$498,24,0),"")</f>
        <v/>
      </c>
      <c r="O117" s="62"/>
      <c r="P117" s="65" t="str">
        <f>+IFERROR(VLOOKUP(#REF!&amp;"-"&amp;ROW()-108,[2]ワークシート!$C$2:$BW$498,25,0),"")</f>
        <v/>
      </c>
      <c r="Q117" s="65"/>
      <c r="R117" s="74" t="str">
        <f>+IFERROR(VLOOKUP(#REF!&amp;"-"&amp;ROW()-108,[2]ワークシート!$C$2:$BW$498,55,0),"")</f>
        <v/>
      </c>
      <c r="S117" s="74"/>
      <c r="T117" s="74"/>
      <c r="U117" s="74"/>
      <c r="V117" s="65" t="str">
        <f>+IFERROR(VLOOKUP(#REF!&amp;"-"&amp;ROW()-108,[2]ワークシート!$C$2:$BW$498,60,0),"")</f>
        <v/>
      </c>
      <c r="W117" s="65"/>
      <c r="X117" s="65" t="str">
        <f>+IFERROR(VLOOKUP(#REF!&amp;"-"&amp;ROW()-108,[2]ワークシート!$C$2:$BW$498,61,0),"")</f>
        <v/>
      </c>
      <c r="Y117" s="65"/>
      <c r="Z117" s="65"/>
      <c r="AA117" s="40" t="str">
        <f t="shared" si="0"/>
        <v/>
      </c>
      <c r="AB117" s="40"/>
      <c r="AC117" s="98" t="str">
        <f>+IFERROR(IF(VLOOKUP(#REF!&amp;"-"&amp;ROW()-108,[2]ワークシート!$C$2:$BW$498,13,0)="","",VLOOKUP(#REF!&amp;"-"&amp;ROW()-108,[2]ワークシート!$C$2:$BW$498,13,0)),"")</f>
        <v/>
      </c>
      <c r="AD117" s="98"/>
      <c r="AE117" s="98" t="str">
        <f>+IFERROR(VLOOKUP(#REF!&amp;"-"&amp;ROW()-108,[2]ワークシート!$C$2:$BW$498,30,0),"")</f>
        <v/>
      </c>
      <c r="AF117" s="98"/>
      <c r="AG117" s="40" t="str">
        <f t="shared" si="1"/>
        <v/>
      </c>
      <c r="AH117" s="40"/>
      <c r="AI117" s="40"/>
      <c r="AJ117" s="40"/>
      <c r="AK117" s="98" t="str">
        <f>+IFERROR(IF(VLOOKUP(#REF!&amp;"-"&amp;ROW()-108,[2]ワークシート!$C$2:$BW$498,31,0)="","",VLOOKUP(#REF!&amp;"-"&amp;ROW()-108,[2]ワークシート!$C$2:$BW$498,31,0)),"")</f>
        <v/>
      </c>
      <c r="AL117" s="2"/>
      <c r="AM117" s="2"/>
      <c r="AN117" s="2"/>
      <c r="AO117" s="2"/>
      <c r="AP117" s="2"/>
      <c r="AQ117" s="2"/>
      <c r="AR117" s="2"/>
      <c r="AS117" s="2"/>
      <c r="AT117" s="2"/>
      <c r="AU117" s="2"/>
      <c r="AV117" s="2"/>
      <c r="AW117" s="2"/>
      <c r="AX117" s="2"/>
      <c r="AY117" s="2"/>
      <c r="AZ117" s="2"/>
      <c r="BA117" s="2"/>
      <c r="BB117" s="2"/>
      <c r="BC117" s="2"/>
      <c r="BD117" s="2"/>
      <c r="BE117" s="2"/>
      <c r="BF117" s="2"/>
    </row>
    <row r="118" spans="1:58" ht="35.1" hidden="1" customHeight="1">
      <c r="A118" s="2"/>
      <c r="B118" s="13" t="str">
        <f>+IFERROR(VLOOKUP(#REF!&amp;"-"&amp;ROW()-108,[2]ワークシート!$C$2:$BW$498,9,0),"")</f>
        <v/>
      </c>
      <c r="C118" s="24"/>
      <c r="D118" s="29" t="str">
        <f>+IFERROR(IF(VLOOKUP(#REF!&amp;"-"&amp;ROW()-108,[2]ワークシート!$C$2:$BW$498,10,0)="","",VLOOKUP(#REF!&amp;"-"&amp;ROW()-108,[2]ワークシート!$C$2:$BW$498,10,0)),"")</f>
        <v/>
      </c>
      <c r="E118" s="24"/>
      <c r="F118" s="13" t="str">
        <f>+IFERROR(VLOOKUP(#REF!&amp;"-"&amp;ROW()-108,[2]ワークシート!$C$2:$BW$498,11,0),"")</f>
        <v/>
      </c>
      <c r="G118" s="24"/>
      <c r="H118" s="40" t="str">
        <f>+IFERROR(VLOOKUP(#REF!&amp;"-"&amp;ROW()-108,[2]ワークシート!$C$2:$BW$498,12,0),"")</f>
        <v/>
      </c>
      <c r="I11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8" s="48"/>
      <c r="K118" s="13" t="str">
        <f>+IFERROR(VLOOKUP(#REF!&amp;"-"&amp;ROW()-108,[2]ワークシート!$C$2:$BW$498,19,0),"")</f>
        <v/>
      </c>
      <c r="L118" s="29"/>
      <c r="M118" s="24"/>
      <c r="N118" s="55" t="str">
        <f>+IFERROR(VLOOKUP(#REF!&amp;"-"&amp;ROW()-108,[2]ワークシート!$C$2:$BW$498,24,0),"")</f>
        <v/>
      </c>
      <c r="O118" s="62"/>
      <c r="P118" s="65" t="str">
        <f>+IFERROR(VLOOKUP(#REF!&amp;"-"&amp;ROW()-108,[2]ワークシート!$C$2:$BW$498,25,0),"")</f>
        <v/>
      </c>
      <c r="Q118" s="65"/>
      <c r="R118" s="74" t="str">
        <f>+IFERROR(VLOOKUP(#REF!&amp;"-"&amp;ROW()-108,[2]ワークシート!$C$2:$BW$498,55,0),"")</f>
        <v/>
      </c>
      <c r="S118" s="74"/>
      <c r="T118" s="74"/>
      <c r="U118" s="74"/>
      <c r="V118" s="65" t="str">
        <f>+IFERROR(VLOOKUP(#REF!&amp;"-"&amp;ROW()-108,[2]ワークシート!$C$2:$BW$498,60,0),"")</f>
        <v/>
      </c>
      <c r="W118" s="65"/>
      <c r="X118" s="65" t="str">
        <f>+IFERROR(VLOOKUP(#REF!&amp;"-"&amp;ROW()-108,[2]ワークシート!$C$2:$BW$498,61,0),"")</f>
        <v/>
      </c>
      <c r="Y118" s="65"/>
      <c r="Z118" s="65"/>
      <c r="AA118" s="40" t="str">
        <f t="shared" si="0"/>
        <v/>
      </c>
      <c r="AB118" s="40"/>
      <c r="AC118" s="98" t="str">
        <f>+IFERROR(IF(VLOOKUP(#REF!&amp;"-"&amp;ROW()-108,[2]ワークシート!$C$2:$BW$498,13,0)="","",VLOOKUP(#REF!&amp;"-"&amp;ROW()-108,[2]ワークシート!$C$2:$BW$498,13,0)),"")</f>
        <v/>
      </c>
      <c r="AD118" s="98"/>
      <c r="AE118" s="98" t="str">
        <f>+IFERROR(VLOOKUP(#REF!&amp;"-"&amp;ROW()-108,[2]ワークシート!$C$2:$BW$498,30,0),"")</f>
        <v/>
      </c>
      <c r="AF118" s="98"/>
      <c r="AG118" s="40" t="str">
        <f t="shared" si="1"/>
        <v/>
      </c>
      <c r="AH118" s="40"/>
      <c r="AI118" s="40"/>
      <c r="AJ118" s="40"/>
      <c r="AK118" s="98" t="str">
        <f>+IFERROR(IF(VLOOKUP(#REF!&amp;"-"&amp;ROW()-108,[2]ワークシート!$C$2:$BW$498,31,0)="","",VLOOKUP(#REF!&amp;"-"&amp;ROW()-108,[2]ワークシート!$C$2:$BW$498,31,0)),"")</f>
        <v/>
      </c>
      <c r="AL118" s="2"/>
      <c r="AM118" s="2"/>
      <c r="AN118" s="2"/>
      <c r="AO118" s="2"/>
      <c r="AP118" s="2"/>
      <c r="AQ118" s="2"/>
      <c r="AR118" s="2"/>
      <c r="AS118" s="2"/>
      <c r="AT118" s="2"/>
      <c r="AU118" s="2"/>
      <c r="AV118" s="2"/>
      <c r="AW118" s="2"/>
      <c r="AX118" s="2"/>
      <c r="AY118" s="2"/>
      <c r="AZ118" s="2"/>
      <c r="BA118" s="2"/>
      <c r="BB118" s="2"/>
      <c r="BC118" s="2"/>
      <c r="BD118" s="2"/>
      <c r="BE118" s="2"/>
      <c r="BF118" s="2"/>
    </row>
    <row r="119" spans="1:58" ht="35.1" hidden="1" customHeight="1">
      <c r="A119" s="2"/>
      <c r="B119" s="13" t="str">
        <f>+IFERROR(VLOOKUP(#REF!&amp;"-"&amp;ROW()-108,[2]ワークシート!$C$2:$BW$498,9,0),"")</f>
        <v/>
      </c>
      <c r="C119" s="24"/>
      <c r="D119" s="29" t="str">
        <f>+IFERROR(IF(VLOOKUP(#REF!&amp;"-"&amp;ROW()-108,[2]ワークシート!$C$2:$BW$498,10,0)="","",VLOOKUP(#REF!&amp;"-"&amp;ROW()-108,[2]ワークシート!$C$2:$BW$498,10,0)),"")</f>
        <v/>
      </c>
      <c r="E119" s="24"/>
      <c r="F119" s="13" t="str">
        <f>+IFERROR(VLOOKUP(#REF!&amp;"-"&amp;ROW()-108,[2]ワークシート!$C$2:$BW$498,11,0),"")</f>
        <v/>
      </c>
      <c r="G119" s="24"/>
      <c r="H119" s="40" t="str">
        <f>+IFERROR(VLOOKUP(#REF!&amp;"-"&amp;ROW()-108,[2]ワークシート!$C$2:$BW$498,12,0),"")</f>
        <v/>
      </c>
      <c r="I11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9" s="48"/>
      <c r="K119" s="13" t="str">
        <f>+IFERROR(VLOOKUP(#REF!&amp;"-"&amp;ROW()-108,[2]ワークシート!$C$2:$BW$498,19,0),"")</f>
        <v/>
      </c>
      <c r="L119" s="29"/>
      <c r="M119" s="24"/>
      <c r="N119" s="55" t="str">
        <f>+IFERROR(VLOOKUP(#REF!&amp;"-"&amp;ROW()-108,[2]ワークシート!$C$2:$BW$498,24,0),"")</f>
        <v/>
      </c>
      <c r="O119" s="62"/>
      <c r="P119" s="65" t="str">
        <f>+IFERROR(VLOOKUP(#REF!&amp;"-"&amp;ROW()-108,[2]ワークシート!$C$2:$BW$498,25,0),"")</f>
        <v/>
      </c>
      <c r="Q119" s="65"/>
      <c r="R119" s="74" t="str">
        <f>+IFERROR(VLOOKUP(#REF!&amp;"-"&amp;ROW()-108,[2]ワークシート!$C$2:$BW$498,55,0),"")</f>
        <v/>
      </c>
      <c r="S119" s="74"/>
      <c r="T119" s="74"/>
      <c r="U119" s="74"/>
      <c r="V119" s="65" t="str">
        <f>+IFERROR(VLOOKUP(#REF!&amp;"-"&amp;ROW()-108,[2]ワークシート!$C$2:$BW$498,60,0),"")</f>
        <v/>
      </c>
      <c r="W119" s="65"/>
      <c r="X119" s="65" t="str">
        <f>+IFERROR(VLOOKUP(#REF!&amp;"-"&amp;ROW()-108,[2]ワークシート!$C$2:$BW$498,61,0),"")</f>
        <v/>
      </c>
      <c r="Y119" s="65"/>
      <c r="Z119" s="65"/>
      <c r="AA119" s="40" t="str">
        <f t="shared" si="0"/>
        <v/>
      </c>
      <c r="AB119" s="40"/>
      <c r="AC119" s="98" t="str">
        <f>+IFERROR(IF(VLOOKUP(#REF!&amp;"-"&amp;ROW()-108,[2]ワークシート!$C$2:$BW$498,13,0)="","",VLOOKUP(#REF!&amp;"-"&amp;ROW()-108,[2]ワークシート!$C$2:$BW$498,13,0)),"")</f>
        <v/>
      </c>
      <c r="AD119" s="98"/>
      <c r="AE119" s="98" t="str">
        <f>+IFERROR(VLOOKUP(#REF!&amp;"-"&amp;ROW()-108,[2]ワークシート!$C$2:$BW$498,30,0),"")</f>
        <v/>
      </c>
      <c r="AF119" s="98"/>
      <c r="AG119" s="40" t="str">
        <f t="shared" si="1"/>
        <v/>
      </c>
      <c r="AH119" s="40"/>
      <c r="AI119" s="40"/>
      <c r="AJ119" s="40"/>
      <c r="AK119" s="98" t="str">
        <f>+IFERROR(IF(VLOOKUP(#REF!&amp;"-"&amp;ROW()-108,[2]ワークシート!$C$2:$BW$498,31,0)="","",VLOOKUP(#REF!&amp;"-"&amp;ROW()-108,[2]ワークシート!$C$2:$BW$498,31,0)),"")</f>
        <v/>
      </c>
      <c r="AL119" s="2"/>
      <c r="AM119" s="2"/>
      <c r="AN119" s="2"/>
      <c r="AO119" s="2"/>
      <c r="AP119" s="2"/>
      <c r="AQ119" s="2"/>
      <c r="AR119" s="2"/>
      <c r="AS119" s="2"/>
      <c r="AT119" s="2"/>
      <c r="AU119" s="2"/>
      <c r="AV119" s="2"/>
      <c r="AW119" s="2"/>
      <c r="AX119" s="2"/>
      <c r="AY119" s="2"/>
      <c r="AZ119" s="2"/>
      <c r="BA119" s="2"/>
      <c r="BB119" s="2"/>
      <c r="BC119" s="2"/>
      <c r="BD119" s="2"/>
      <c r="BE119" s="2"/>
      <c r="BF119" s="2"/>
    </row>
    <row r="120" spans="1:58" ht="35.1" hidden="1" customHeight="1">
      <c r="A120" s="2"/>
      <c r="B120" s="13" t="str">
        <f>+IFERROR(VLOOKUP(#REF!&amp;"-"&amp;ROW()-108,[2]ワークシート!$C$2:$BW$498,9,0),"")</f>
        <v/>
      </c>
      <c r="C120" s="24"/>
      <c r="D120" s="29" t="str">
        <f>+IFERROR(IF(VLOOKUP(#REF!&amp;"-"&amp;ROW()-108,[2]ワークシート!$C$2:$BW$498,10,0)="","",VLOOKUP(#REF!&amp;"-"&amp;ROW()-108,[2]ワークシート!$C$2:$BW$498,10,0)),"")</f>
        <v/>
      </c>
      <c r="E120" s="24"/>
      <c r="F120" s="13" t="str">
        <f>+IFERROR(VLOOKUP(#REF!&amp;"-"&amp;ROW()-108,[2]ワークシート!$C$2:$BW$498,11,0),"")</f>
        <v/>
      </c>
      <c r="G120" s="24"/>
      <c r="H120" s="40" t="str">
        <f>+IFERROR(VLOOKUP(#REF!&amp;"-"&amp;ROW()-108,[2]ワークシート!$C$2:$BW$498,12,0),"")</f>
        <v/>
      </c>
      <c r="I12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0" s="48"/>
      <c r="K120" s="13" t="str">
        <f>+IFERROR(VLOOKUP(#REF!&amp;"-"&amp;ROW()-108,[2]ワークシート!$C$2:$BW$498,19,0),"")</f>
        <v/>
      </c>
      <c r="L120" s="29"/>
      <c r="M120" s="24"/>
      <c r="N120" s="55" t="str">
        <f>+IFERROR(VLOOKUP(#REF!&amp;"-"&amp;ROW()-108,[2]ワークシート!$C$2:$BW$498,24,0),"")</f>
        <v/>
      </c>
      <c r="O120" s="62"/>
      <c r="P120" s="65" t="str">
        <f>+IFERROR(VLOOKUP(#REF!&amp;"-"&amp;ROW()-108,[2]ワークシート!$C$2:$BW$498,25,0),"")</f>
        <v/>
      </c>
      <c r="Q120" s="65"/>
      <c r="R120" s="74" t="str">
        <f>+IFERROR(VLOOKUP(#REF!&amp;"-"&amp;ROW()-108,[2]ワークシート!$C$2:$BW$498,55,0),"")</f>
        <v/>
      </c>
      <c r="S120" s="74"/>
      <c r="T120" s="74"/>
      <c r="U120" s="74"/>
      <c r="V120" s="65" t="str">
        <f>+IFERROR(VLOOKUP(#REF!&amp;"-"&amp;ROW()-108,[2]ワークシート!$C$2:$BW$498,60,0),"")</f>
        <v/>
      </c>
      <c r="W120" s="65"/>
      <c r="X120" s="65" t="str">
        <f>+IFERROR(VLOOKUP(#REF!&amp;"-"&amp;ROW()-108,[2]ワークシート!$C$2:$BW$498,61,0),"")</f>
        <v/>
      </c>
      <c r="Y120" s="65"/>
      <c r="Z120" s="65"/>
      <c r="AA120" s="40" t="str">
        <f t="shared" si="0"/>
        <v/>
      </c>
      <c r="AB120" s="40"/>
      <c r="AC120" s="98" t="str">
        <f>+IFERROR(IF(VLOOKUP(#REF!&amp;"-"&amp;ROW()-108,[2]ワークシート!$C$2:$BW$498,13,0)="","",VLOOKUP(#REF!&amp;"-"&amp;ROW()-108,[2]ワークシート!$C$2:$BW$498,13,0)),"")</f>
        <v/>
      </c>
      <c r="AD120" s="98"/>
      <c r="AE120" s="98" t="str">
        <f>+IFERROR(VLOOKUP(#REF!&amp;"-"&amp;ROW()-108,[2]ワークシート!$C$2:$BW$498,30,0),"")</f>
        <v/>
      </c>
      <c r="AF120" s="98"/>
      <c r="AG120" s="40" t="str">
        <f t="shared" si="1"/>
        <v/>
      </c>
      <c r="AH120" s="40"/>
      <c r="AI120" s="40"/>
      <c r="AJ120" s="40"/>
      <c r="AK120" s="98" t="str">
        <f>+IFERROR(IF(VLOOKUP(#REF!&amp;"-"&amp;ROW()-108,[2]ワークシート!$C$2:$BW$498,31,0)="","",VLOOKUP(#REF!&amp;"-"&amp;ROW()-108,[2]ワークシート!$C$2:$BW$498,31,0)),"")</f>
        <v/>
      </c>
      <c r="AL120" s="2"/>
      <c r="AM120" s="2"/>
      <c r="AN120" s="2"/>
      <c r="AO120" s="2"/>
      <c r="AP120" s="2"/>
      <c r="AQ120" s="2"/>
      <c r="AR120" s="2"/>
      <c r="AS120" s="2"/>
      <c r="AT120" s="2"/>
      <c r="AU120" s="2"/>
      <c r="AV120" s="2"/>
      <c r="AW120" s="2"/>
      <c r="AX120" s="2"/>
      <c r="AY120" s="2"/>
      <c r="AZ120" s="2"/>
      <c r="BA120" s="2"/>
      <c r="BB120" s="2"/>
      <c r="BC120" s="2"/>
      <c r="BD120" s="2"/>
      <c r="BE120" s="2"/>
      <c r="BF120" s="2"/>
    </row>
    <row r="121" spans="1:58" ht="35.1" hidden="1" customHeight="1">
      <c r="A121" s="2"/>
      <c r="B121" s="13" t="str">
        <f>+IFERROR(VLOOKUP(#REF!&amp;"-"&amp;ROW()-108,[2]ワークシート!$C$2:$BW$498,9,0),"")</f>
        <v/>
      </c>
      <c r="C121" s="24"/>
      <c r="D121" s="29" t="str">
        <f>+IFERROR(IF(VLOOKUP(#REF!&amp;"-"&amp;ROW()-108,[2]ワークシート!$C$2:$BW$498,10,0)="","",VLOOKUP(#REF!&amp;"-"&amp;ROW()-108,[2]ワークシート!$C$2:$BW$498,10,0)),"")</f>
        <v/>
      </c>
      <c r="E121" s="24"/>
      <c r="F121" s="13" t="str">
        <f>+IFERROR(VLOOKUP(#REF!&amp;"-"&amp;ROW()-108,[2]ワークシート!$C$2:$BW$498,11,0),"")</f>
        <v/>
      </c>
      <c r="G121" s="24"/>
      <c r="H121" s="40" t="str">
        <f>+IFERROR(VLOOKUP(#REF!&amp;"-"&amp;ROW()-108,[2]ワークシート!$C$2:$BW$498,12,0),"")</f>
        <v/>
      </c>
      <c r="I12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1" s="48"/>
      <c r="K121" s="13" t="str">
        <f>+IFERROR(VLOOKUP(#REF!&amp;"-"&amp;ROW()-108,[2]ワークシート!$C$2:$BW$498,19,0),"")</f>
        <v/>
      </c>
      <c r="L121" s="29"/>
      <c r="M121" s="24"/>
      <c r="N121" s="55" t="str">
        <f>+IFERROR(VLOOKUP(#REF!&amp;"-"&amp;ROW()-108,[2]ワークシート!$C$2:$BW$498,24,0),"")</f>
        <v/>
      </c>
      <c r="O121" s="62"/>
      <c r="P121" s="65" t="str">
        <f>+IFERROR(VLOOKUP(#REF!&amp;"-"&amp;ROW()-108,[2]ワークシート!$C$2:$BW$498,25,0),"")</f>
        <v/>
      </c>
      <c r="Q121" s="65"/>
      <c r="R121" s="74" t="str">
        <f>+IFERROR(VLOOKUP(#REF!&amp;"-"&amp;ROW()-108,[2]ワークシート!$C$2:$BW$498,55,0),"")</f>
        <v/>
      </c>
      <c r="S121" s="74"/>
      <c r="T121" s="74"/>
      <c r="U121" s="74"/>
      <c r="V121" s="65" t="str">
        <f>+IFERROR(VLOOKUP(#REF!&amp;"-"&amp;ROW()-108,[2]ワークシート!$C$2:$BW$498,60,0),"")</f>
        <v/>
      </c>
      <c r="W121" s="65"/>
      <c r="X121" s="65" t="str">
        <f>+IFERROR(VLOOKUP(#REF!&amp;"-"&amp;ROW()-108,[2]ワークシート!$C$2:$BW$498,61,0),"")</f>
        <v/>
      </c>
      <c r="Y121" s="65"/>
      <c r="Z121" s="65"/>
      <c r="AA121" s="40" t="str">
        <f t="shared" si="0"/>
        <v/>
      </c>
      <c r="AB121" s="40"/>
      <c r="AC121" s="98" t="str">
        <f>+IFERROR(IF(VLOOKUP(#REF!&amp;"-"&amp;ROW()-108,[2]ワークシート!$C$2:$BW$498,13,0)="","",VLOOKUP(#REF!&amp;"-"&amp;ROW()-108,[2]ワークシート!$C$2:$BW$498,13,0)),"")</f>
        <v/>
      </c>
      <c r="AD121" s="98"/>
      <c r="AE121" s="98" t="str">
        <f>+IFERROR(VLOOKUP(#REF!&amp;"-"&amp;ROW()-108,[2]ワークシート!$C$2:$BW$498,30,0),"")</f>
        <v/>
      </c>
      <c r="AF121" s="98"/>
      <c r="AG121" s="40" t="str">
        <f t="shared" si="1"/>
        <v/>
      </c>
      <c r="AH121" s="40"/>
      <c r="AI121" s="40"/>
      <c r="AJ121" s="40"/>
      <c r="AK121" s="98" t="str">
        <f>+IFERROR(IF(VLOOKUP(#REF!&amp;"-"&amp;ROW()-108,[2]ワークシート!$C$2:$BW$498,31,0)="","",VLOOKUP(#REF!&amp;"-"&amp;ROW()-108,[2]ワークシート!$C$2:$BW$498,31,0)),"")</f>
        <v/>
      </c>
      <c r="AL121" s="2"/>
      <c r="AM121" s="2"/>
      <c r="AN121" s="2"/>
      <c r="AO121" s="2"/>
      <c r="AP121" s="2"/>
      <c r="AQ121" s="2"/>
      <c r="AR121" s="2"/>
      <c r="AS121" s="2"/>
      <c r="AT121" s="2"/>
      <c r="AU121" s="2"/>
      <c r="AV121" s="2"/>
      <c r="AW121" s="2"/>
      <c r="AX121" s="2"/>
      <c r="AY121" s="2"/>
      <c r="AZ121" s="2"/>
      <c r="BA121" s="2"/>
      <c r="BB121" s="2"/>
      <c r="BC121" s="2"/>
      <c r="BD121" s="2"/>
      <c r="BE121" s="2"/>
      <c r="BF121" s="2"/>
    </row>
    <row r="122" spans="1:58" ht="35.1" hidden="1" customHeight="1">
      <c r="A122" s="2"/>
      <c r="B122" s="13" t="str">
        <f>+IFERROR(VLOOKUP(#REF!&amp;"-"&amp;ROW()-108,[2]ワークシート!$C$2:$BW$498,9,0),"")</f>
        <v/>
      </c>
      <c r="C122" s="24"/>
      <c r="D122" s="29" t="str">
        <f>+IFERROR(IF(VLOOKUP(#REF!&amp;"-"&amp;ROW()-108,[2]ワークシート!$C$2:$BW$498,10,0)="","",VLOOKUP(#REF!&amp;"-"&amp;ROW()-108,[2]ワークシート!$C$2:$BW$498,10,0)),"")</f>
        <v/>
      </c>
      <c r="E122" s="24"/>
      <c r="F122" s="13" t="str">
        <f>+IFERROR(VLOOKUP(#REF!&amp;"-"&amp;ROW()-108,[2]ワークシート!$C$2:$BW$498,11,0),"")</f>
        <v/>
      </c>
      <c r="G122" s="24"/>
      <c r="H122" s="40" t="str">
        <f>+IFERROR(VLOOKUP(#REF!&amp;"-"&amp;ROW()-108,[2]ワークシート!$C$2:$BW$498,12,0),"")</f>
        <v/>
      </c>
      <c r="I12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2" s="48"/>
      <c r="K122" s="13" t="str">
        <f>+IFERROR(VLOOKUP(#REF!&amp;"-"&amp;ROW()-108,[2]ワークシート!$C$2:$BW$498,19,0),"")</f>
        <v/>
      </c>
      <c r="L122" s="29"/>
      <c r="M122" s="24"/>
      <c r="N122" s="55" t="str">
        <f>+IFERROR(VLOOKUP(#REF!&amp;"-"&amp;ROW()-108,[2]ワークシート!$C$2:$BW$498,24,0),"")</f>
        <v/>
      </c>
      <c r="O122" s="62"/>
      <c r="P122" s="65" t="str">
        <f>+IFERROR(VLOOKUP(#REF!&amp;"-"&amp;ROW()-108,[2]ワークシート!$C$2:$BW$498,25,0),"")</f>
        <v/>
      </c>
      <c r="Q122" s="65"/>
      <c r="R122" s="74" t="str">
        <f>+IFERROR(VLOOKUP(#REF!&amp;"-"&amp;ROW()-108,[2]ワークシート!$C$2:$BW$498,55,0),"")</f>
        <v/>
      </c>
      <c r="S122" s="74"/>
      <c r="T122" s="74"/>
      <c r="U122" s="74"/>
      <c r="V122" s="65" t="str">
        <f>+IFERROR(VLOOKUP(#REF!&amp;"-"&amp;ROW()-108,[2]ワークシート!$C$2:$BW$498,60,0),"")</f>
        <v/>
      </c>
      <c r="W122" s="65"/>
      <c r="X122" s="65" t="str">
        <f>+IFERROR(VLOOKUP(#REF!&amp;"-"&amp;ROW()-108,[2]ワークシート!$C$2:$BW$498,61,0),"")</f>
        <v/>
      </c>
      <c r="Y122" s="65"/>
      <c r="Z122" s="65"/>
      <c r="AA122" s="40" t="str">
        <f t="shared" si="0"/>
        <v/>
      </c>
      <c r="AB122" s="40"/>
      <c r="AC122" s="98" t="str">
        <f>+IFERROR(IF(VLOOKUP(#REF!&amp;"-"&amp;ROW()-108,[2]ワークシート!$C$2:$BW$498,13,0)="","",VLOOKUP(#REF!&amp;"-"&amp;ROW()-108,[2]ワークシート!$C$2:$BW$498,13,0)),"")</f>
        <v/>
      </c>
      <c r="AD122" s="98"/>
      <c r="AE122" s="98" t="str">
        <f>+IFERROR(VLOOKUP(#REF!&amp;"-"&amp;ROW()-108,[2]ワークシート!$C$2:$BW$498,30,0),"")</f>
        <v/>
      </c>
      <c r="AF122" s="98"/>
      <c r="AG122" s="40" t="str">
        <f t="shared" si="1"/>
        <v/>
      </c>
      <c r="AH122" s="40"/>
      <c r="AI122" s="40"/>
      <c r="AJ122" s="40"/>
      <c r="AK122" s="98" t="str">
        <f>+IFERROR(IF(VLOOKUP(#REF!&amp;"-"&amp;ROW()-108,[2]ワークシート!$C$2:$BW$498,31,0)="","",VLOOKUP(#REF!&amp;"-"&amp;ROW()-108,[2]ワークシート!$C$2:$BW$498,31,0)),"")</f>
        <v/>
      </c>
      <c r="AL122" s="2"/>
      <c r="AM122" s="2"/>
      <c r="AN122" s="2"/>
      <c r="AO122" s="2"/>
      <c r="AP122" s="2"/>
      <c r="AQ122" s="2"/>
      <c r="AR122" s="2"/>
      <c r="AS122" s="2"/>
      <c r="AT122" s="2"/>
      <c r="AU122" s="2"/>
      <c r="AV122" s="2"/>
      <c r="AW122" s="2"/>
      <c r="AX122" s="2"/>
      <c r="AY122" s="2"/>
      <c r="AZ122" s="2"/>
      <c r="BA122" s="2"/>
      <c r="BB122" s="2"/>
      <c r="BC122" s="2"/>
      <c r="BD122" s="2"/>
      <c r="BE122" s="2"/>
      <c r="BF122" s="2"/>
    </row>
    <row r="123" spans="1:58" ht="35.1" hidden="1" customHeight="1">
      <c r="A123" s="2"/>
      <c r="B123" s="13" t="str">
        <f>+IFERROR(VLOOKUP(#REF!&amp;"-"&amp;ROW()-108,[2]ワークシート!$C$2:$BW$498,9,0),"")</f>
        <v/>
      </c>
      <c r="C123" s="24"/>
      <c r="D123" s="29" t="str">
        <f>+IFERROR(IF(VLOOKUP(#REF!&amp;"-"&amp;ROW()-108,[2]ワークシート!$C$2:$BW$498,10,0)="","",VLOOKUP(#REF!&amp;"-"&amp;ROW()-108,[2]ワークシート!$C$2:$BW$498,10,0)),"")</f>
        <v/>
      </c>
      <c r="E123" s="24"/>
      <c r="F123" s="13" t="str">
        <f>+IFERROR(VLOOKUP(#REF!&amp;"-"&amp;ROW()-108,[2]ワークシート!$C$2:$BW$498,11,0),"")</f>
        <v/>
      </c>
      <c r="G123" s="24"/>
      <c r="H123" s="40" t="str">
        <f>+IFERROR(VLOOKUP(#REF!&amp;"-"&amp;ROW()-108,[2]ワークシート!$C$2:$BW$498,12,0),"")</f>
        <v/>
      </c>
      <c r="I12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3" s="48"/>
      <c r="K123" s="13" t="str">
        <f>+IFERROR(VLOOKUP(#REF!&amp;"-"&amp;ROW()-108,[2]ワークシート!$C$2:$BW$498,19,0),"")</f>
        <v/>
      </c>
      <c r="L123" s="29"/>
      <c r="M123" s="24"/>
      <c r="N123" s="55" t="str">
        <f>+IFERROR(VLOOKUP(#REF!&amp;"-"&amp;ROW()-108,[2]ワークシート!$C$2:$BW$498,24,0),"")</f>
        <v/>
      </c>
      <c r="O123" s="62"/>
      <c r="P123" s="65" t="str">
        <f>+IFERROR(VLOOKUP(#REF!&amp;"-"&amp;ROW()-108,[2]ワークシート!$C$2:$BW$498,25,0),"")</f>
        <v/>
      </c>
      <c r="Q123" s="65"/>
      <c r="R123" s="74" t="str">
        <f>+IFERROR(VLOOKUP(#REF!&amp;"-"&amp;ROW()-108,[2]ワークシート!$C$2:$BW$498,55,0),"")</f>
        <v/>
      </c>
      <c r="S123" s="74"/>
      <c r="T123" s="74"/>
      <c r="U123" s="74"/>
      <c r="V123" s="65" t="str">
        <f>+IFERROR(VLOOKUP(#REF!&amp;"-"&amp;ROW()-108,[2]ワークシート!$C$2:$BW$498,60,0),"")</f>
        <v/>
      </c>
      <c r="W123" s="65"/>
      <c r="X123" s="65" t="str">
        <f>+IFERROR(VLOOKUP(#REF!&amp;"-"&amp;ROW()-108,[2]ワークシート!$C$2:$BW$498,61,0),"")</f>
        <v/>
      </c>
      <c r="Y123" s="65"/>
      <c r="Z123" s="65"/>
      <c r="AA123" s="40" t="str">
        <f t="shared" si="0"/>
        <v/>
      </c>
      <c r="AB123" s="40"/>
      <c r="AC123" s="98" t="str">
        <f>+IFERROR(IF(VLOOKUP(#REF!&amp;"-"&amp;ROW()-108,[2]ワークシート!$C$2:$BW$498,13,0)="","",VLOOKUP(#REF!&amp;"-"&amp;ROW()-108,[2]ワークシート!$C$2:$BW$498,13,0)),"")</f>
        <v/>
      </c>
      <c r="AD123" s="98"/>
      <c r="AE123" s="98" t="str">
        <f>+IFERROR(VLOOKUP(#REF!&amp;"-"&amp;ROW()-108,[2]ワークシート!$C$2:$BW$498,30,0),"")</f>
        <v/>
      </c>
      <c r="AF123" s="98"/>
      <c r="AG123" s="40" t="str">
        <f t="shared" si="1"/>
        <v/>
      </c>
      <c r="AH123" s="40"/>
      <c r="AI123" s="40"/>
      <c r="AJ123" s="40"/>
      <c r="AK123" s="98" t="str">
        <f>+IFERROR(IF(VLOOKUP(#REF!&amp;"-"&amp;ROW()-108,[2]ワークシート!$C$2:$BW$498,31,0)="","",VLOOKUP(#REF!&amp;"-"&amp;ROW()-108,[2]ワークシート!$C$2:$BW$498,31,0)),"")</f>
        <v/>
      </c>
      <c r="AL123" s="2"/>
      <c r="AM123" s="2"/>
      <c r="AN123" s="2"/>
      <c r="AO123" s="2"/>
      <c r="AP123" s="2"/>
      <c r="AQ123" s="2"/>
      <c r="AR123" s="2"/>
      <c r="AS123" s="2"/>
      <c r="AT123" s="2"/>
      <c r="AU123" s="2"/>
      <c r="AV123" s="2"/>
      <c r="AW123" s="2"/>
      <c r="AX123" s="2"/>
      <c r="AY123" s="2"/>
      <c r="AZ123" s="2"/>
      <c r="BA123" s="2"/>
      <c r="BB123" s="2"/>
      <c r="BC123" s="2"/>
      <c r="BD123" s="2"/>
      <c r="BE123" s="2"/>
      <c r="BF123" s="2"/>
    </row>
    <row r="124" spans="1:58" ht="35.1" hidden="1" customHeight="1">
      <c r="A124" s="2"/>
      <c r="B124" s="13" t="str">
        <f>+IFERROR(VLOOKUP(#REF!&amp;"-"&amp;ROW()-108,[2]ワークシート!$C$2:$BW$498,9,0),"")</f>
        <v/>
      </c>
      <c r="C124" s="24"/>
      <c r="D124" s="29" t="str">
        <f>+IFERROR(IF(VLOOKUP(#REF!&amp;"-"&amp;ROW()-108,[2]ワークシート!$C$2:$BW$498,10,0)="","",VLOOKUP(#REF!&amp;"-"&amp;ROW()-108,[2]ワークシート!$C$2:$BW$498,10,0)),"")</f>
        <v/>
      </c>
      <c r="E124" s="24"/>
      <c r="F124" s="13" t="str">
        <f>+IFERROR(VLOOKUP(#REF!&amp;"-"&amp;ROW()-108,[2]ワークシート!$C$2:$BW$498,11,0),"")</f>
        <v/>
      </c>
      <c r="G124" s="24"/>
      <c r="H124" s="40" t="str">
        <f>+IFERROR(VLOOKUP(#REF!&amp;"-"&amp;ROW()-108,[2]ワークシート!$C$2:$BW$498,12,0),"")</f>
        <v/>
      </c>
      <c r="I12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4" s="48"/>
      <c r="K124" s="13" t="str">
        <f>+IFERROR(VLOOKUP(#REF!&amp;"-"&amp;ROW()-108,[2]ワークシート!$C$2:$BW$498,19,0),"")</f>
        <v/>
      </c>
      <c r="L124" s="29"/>
      <c r="M124" s="24"/>
      <c r="N124" s="55" t="str">
        <f>+IFERROR(VLOOKUP(#REF!&amp;"-"&amp;ROW()-108,[2]ワークシート!$C$2:$BW$498,24,0),"")</f>
        <v/>
      </c>
      <c r="O124" s="62"/>
      <c r="P124" s="65" t="str">
        <f>+IFERROR(VLOOKUP(#REF!&amp;"-"&amp;ROW()-108,[2]ワークシート!$C$2:$BW$498,25,0),"")</f>
        <v/>
      </c>
      <c r="Q124" s="65"/>
      <c r="R124" s="74" t="str">
        <f>+IFERROR(VLOOKUP(#REF!&amp;"-"&amp;ROW()-108,[2]ワークシート!$C$2:$BW$498,55,0),"")</f>
        <v/>
      </c>
      <c r="S124" s="74"/>
      <c r="T124" s="74"/>
      <c r="U124" s="74"/>
      <c r="V124" s="65" t="str">
        <f>+IFERROR(VLOOKUP(#REF!&amp;"-"&amp;ROW()-108,[2]ワークシート!$C$2:$BW$498,60,0),"")</f>
        <v/>
      </c>
      <c r="W124" s="65"/>
      <c r="X124" s="65" t="str">
        <f>+IFERROR(VLOOKUP(#REF!&amp;"-"&amp;ROW()-108,[2]ワークシート!$C$2:$BW$498,61,0),"")</f>
        <v/>
      </c>
      <c r="Y124" s="65"/>
      <c r="Z124" s="65"/>
      <c r="AA124" s="40" t="str">
        <f t="shared" si="0"/>
        <v/>
      </c>
      <c r="AB124" s="40"/>
      <c r="AC124" s="98" t="str">
        <f>+IFERROR(IF(VLOOKUP(#REF!&amp;"-"&amp;ROW()-108,[2]ワークシート!$C$2:$BW$498,13,0)="","",VLOOKUP(#REF!&amp;"-"&amp;ROW()-108,[2]ワークシート!$C$2:$BW$498,13,0)),"")</f>
        <v/>
      </c>
      <c r="AD124" s="98"/>
      <c r="AE124" s="98" t="str">
        <f>+IFERROR(VLOOKUP(#REF!&amp;"-"&amp;ROW()-108,[2]ワークシート!$C$2:$BW$498,30,0),"")</f>
        <v/>
      </c>
      <c r="AF124" s="98"/>
      <c r="AG124" s="40" t="str">
        <f t="shared" si="1"/>
        <v/>
      </c>
      <c r="AH124" s="40"/>
      <c r="AI124" s="40"/>
      <c r="AJ124" s="40"/>
      <c r="AK124" s="98" t="str">
        <f>+IFERROR(IF(VLOOKUP(#REF!&amp;"-"&amp;ROW()-108,[2]ワークシート!$C$2:$BW$498,31,0)="","",VLOOKUP(#REF!&amp;"-"&amp;ROW()-108,[2]ワークシート!$C$2:$BW$498,31,0)),"")</f>
        <v/>
      </c>
      <c r="AL124" s="2"/>
      <c r="AM124" s="2"/>
      <c r="AN124" s="2"/>
      <c r="AO124" s="2"/>
      <c r="AP124" s="2"/>
      <c r="AQ124" s="2"/>
      <c r="AR124" s="2"/>
      <c r="AS124" s="2"/>
      <c r="AT124" s="2"/>
      <c r="AU124" s="2"/>
      <c r="AV124" s="2"/>
      <c r="AW124" s="2"/>
      <c r="AX124" s="2"/>
      <c r="AY124" s="2"/>
      <c r="AZ124" s="2"/>
      <c r="BA124" s="2"/>
      <c r="BB124" s="2"/>
      <c r="BC124" s="2"/>
      <c r="BD124" s="2"/>
      <c r="BE124" s="2"/>
      <c r="BF124" s="2"/>
    </row>
    <row r="125" spans="1:58" ht="35.1" hidden="1" customHeight="1">
      <c r="A125" s="2"/>
      <c r="B125" s="13" t="str">
        <f>+IFERROR(VLOOKUP(#REF!&amp;"-"&amp;ROW()-108,[2]ワークシート!$C$2:$BW$498,9,0),"")</f>
        <v/>
      </c>
      <c r="C125" s="24"/>
      <c r="D125" s="29" t="str">
        <f>+IFERROR(IF(VLOOKUP(#REF!&amp;"-"&amp;ROW()-108,[2]ワークシート!$C$2:$BW$498,10,0)="","",VLOOKUP(#REF!&amp;"-"&amp;ROW()-108,[2]ワークシート!$C$2:$BW$498,10,0)),"")</f>
        <v/>
      </c>
      <c r="E125" s="24"/>
      <c r="F125" s="13" t="str">
        <f>+IFERROR(VLOOKUP(#REF!&amp;"-"&amp;ROW()-108,[2]ワークシート!$C$2:$BW$498,11,0),"")</f>
        <v/>
      </c>
      <c r="G125" s="24"/>
      <c r="H125" s="40" t="str">
        <f>+IFERROR(VLOOKUP(#REF!&amp;"-"&amp;ROW()-108,[2]ワークシート!$C$2:$BW$498,12,0),"")</f>
        <v/>
      </c>
      <c r="I12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5" s="48"/>
      <c r="K125" s="13" t="str">
        <f>+IFERROR(VLOOKUP(#REF!&amp;"-"&amp;ROW()-108,[2]ワークシート!$C$2:$BW$498,19,0),"")</f>
        <v/>
      </c>
      <c r="L125" s="29"/>
      <c r="M125" s="24"/>
      <c r="N125" s="55" t="str">
        <f>+IFERROR(VLOOKUP(#REF!&amp;"-"&amp;ROW()-108,[2]ワークシート!$C$2:$BW$498,24,0),"")</f>
        <v/>
      </c>
      <c r="O125" s="62"/>
      <c r="P125" s="65" t="str">
        <f>+IFERROR(VLOOKUP(#REF!&amp;"-"&amp;ROW()-108,[2]ワークシート!$C$2:$BW$498,25,0),"")</f>
        <v/>
      </c>
      <c r="Q125" s="65"/>
      <c r="R125" s="74" t="str">
        <f>+IFERROR(VLOOKUP(#REF!&amp;"-"&amp;ROW()-108,[2]ワークシート!$C$2:$BW$498,55,0),"")</f>
        <v/>
      </c>
      <c r="S125" s="74"/>
      <c r="T125" s="74"/>
      <c r="U125" s="74"/>
      <c r="V125" s="65" t="str">
        <f>+IFERROR(VLOOKUP(#REF!&amp;"-"&amp;ROW()-108,[2]ワークシート!$C$2:$BW$498,60,0),"")</f>
        <v/>
      </c>
      <c r="W125" s="65"/>
      <c r="X125" s="65" t="str">
        <f>+IFERROR(VLOOKUP(#REF!&amp;"-"&amp;ROW()-108,[2]ワークシート!$C$2:$BW$498,61,0),"")</f>
        <v/>
      </c>
      <c r="Y125" s="65"/>
      <c r="Z125" s="65"/>
      <c r="AA125" s="40" t="str">
        <f t="shared" si="0"/>
        <v/>
      </c>
      <c r="AB125" s="40"/>
      <c r="AC125" s="98" t="str">
        <f>+IFERROR(IF(VLOOKUP(#REF!&amp;"-"&amp;ROW()-108,[2]ワークシート!$C$2:$BW$498,13,0)="","",VLOOKUP(#REF!&amp;"-"&amp;ROW()-108,[2]ワークシート!$C$2:$BW$498,13,0)),"")</f>
        <v/>
      </c>
      <c r="AD125" s="98"/>
      <c r="AE125" s="98" t="str">
        <f>+IFERROR(VLOOKUP(#REF!&amp;"-"&amp;ROW()-108,[2]ワークシート!$C$2:$BW$498,30,0),"")</f>
        <v/>
      </c>
      <c r="AF125" s="98"/>
      <c r="AG125" s="40" t="str">
        <f t="shared" si="1"/>
        <v/>
      </c>
      <c r="AH125" s="40"/>
      <c r="AI125" s="40"/>
      <c r="AJ125" s="40"/>
      <c r="AK125" s="98" t="str">
        <f>+IFERROR(IF(VLOOKUP(#REF!&amp;"-"&amp;ROW()-108,[2]ワークシート!$C$2:$BW$498,31,0)="","",VLOOKUP(#REF!&amp;"-"&amp;ROW()-108,[2]ワークシート!$C$2:$BW$498,31,0)),"")</f>
        <v/>
      </c>
      <c r="AL125" s="2"/>
      <c r="AM125" s="2"/>
      <c r="AN125" s="2"/>
      <c r="AO125" s="2"/>
      <c r="AP125" s="2"/>
      <c r="AQ125" s="2"/>
      <c r="AR125" s="2"/>
      <c r="AS125" s="2"/>
      <c r="AT125" s="2"/>
      <c r="AU125" s="2"/>
      <c r="AV125" s="2"/>
      <c r="AW125" s="2"/>
      <c r="AX125" s="2"/>
      <c r="AY125" s="2"/>
      <c r="AZ125" s="2"/>
      <c r="BA125" s="2"/>
      <c r="BB125" s="2"/>
      <c r="BC125" s="2"/>
      <c r="BD125" s="2"/>
      <c r="BE125" s="2"/>
      <c r="BF125" s="2"/>
    </row>
    <row r="126" spans="1:58" ht="35.1" hidden="1" customHeight="1">
      <c r="A126" s="2"/>
      <c r="B126" s="13" t="str">
        <f>+IFERROR(VLOOKUP(#REF!&amp;"-"&amp;ROW()-108,[2]ワークシート!$C$2:$BW$498,9,0),"")</f>
        <v/>
      </c>
      <c r="C126" s="24"/>
      <c r="D126" s="29" t="str">
        <f>+IFERROR(IF(VLOOKUP(#REF!&amp;"-"&amp;ROW()-108,[2]ワークシート!$C$2:$BW$498,10,0)="","",VLOOKUP(#REF!&amp;"-"&amp;ROW()-108,[2]ワークシート!$C$2:$BW$498,10,0)),"")</f>
        <v/>
      </c>
      <c r="E126" s="24"/>
      <c r="F126" s="13" t="str">
        <f>+IFERROR(VLOOKUP(#REF!&amp;"-"&amp;ROW()-108,[2]ワークシート!$C$2:$BW$498,11,0),"")</f>
        <v/>
      </c>
      <c r="G126" s="24"/>
      <c r="H126" s="40" t="str">
        <f>+IFERROR(VLOOKUP(#REF!&amp;"-"&amp;ROW()-108,[2]ワークシート!$C$2:$BW$498,12,0),"")</f>
        <v/>
      </c>
      <c r="I12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6" s="48"/>
      <c r="K126" s="13" t="str">
        <f>+IFERROR(VLOOKUP(#REF!&amp;"-"&amp;ROW()-108,[2]ワークシート!$C$2:$BW$498,19,0),"")</f>
        <v/>
      </c>
      <c r="L126" s="29"/>
      <c r="M126" s="24"/>
      <c r="N126" s="55" t="str">
        <f>+IFERROR(VLOOKUP(#REF!&amp;"-"&amp;ROW()-108,[2]ワークシート!$C$2:$BW$498,24,0),"")</f>
        <v/>
      </c>
      <c r="O126" s="62"/>
      <c r="P126" s="65" t="str">
        <f>+IFERROR(VLOOKUP(#REF!&amp;"-"&amp;ROW()-108,[2]ワークシート!$C$2:$BW$498,25,0),"")</f>
        <v/>
      </c>
      <c r="Q126" s="65"/>
      <c r="R126" s="74" t="str">
        <f>+IFERROR(VLOOKUP(#REF!&amp;"-"&amp;ROW()-108,[2]ワークシート!$C$2:$BW$498,55,0),"")</f>
        <v/>
      </c>
      <c r="S126" s="74"/>
      <c r="T126" s="74"/>
      <c r="U126" s="74"/>
      <c r="V126" s="65" t="str">
        <f>+IFERROR(VLOOKUP(#REF!&amp;"-"&amp;ROW()-108,[2]ワークシート!$C$2:$BW$498,60,0),"")</f>
        <v/>
      </c>
      <c r="W126" s="65"/>
      <c r="X126" s="65" t="str">
        <f>+IFERROR(VLOOKUP(#REF!&amp;"-"&amp;ROW()-108,[2]ワークシート!$C$2:$BW$498,61,0),"")</f>
        <v/>
      </c>
      <c r="Y126" s="65"/>
      <c r="Z126" s="65"/>
      <c r="AA126" s="40" t="str">
        <f t="shared" si="0"/>
        <v/>
      </c>
      <c r="AB126" s="40"/>
      <c r="AC126" s="98" t="str">
        <f>+IFERROR(IF(VLOOKUP(#REF!&amp;"-"&amp;ROW()-108,[2]ワークシート!$C$2:$BW$498,13,0)="","",VLOOKUP(#REF!&amp;"-"&amp;ROW()-108,[2]ワークシート!$C$2:$BW$498,13,0)),"")</f>
        <v/>
      </c>
      <c r="AD126" s="98"/>
      <c r="AE126" s="98" t="str">
        <f>+IFERROR(VLOOKUP(#REF!&amp;"-"&amp;ROW()-108,[2]ワークシート!$C$2:$BW$498,30,0),"")</f>
        <v/>
      </c>
      <c r="AF126" s="98"/>
      <c r="AG126" s="40" t="str">
        <f t="shared" si="1"/>
        <v/>
      </c>
      <c r="AH126" s="40"/>
      <c r="AI126" s="40"/>
      <c r="AJ126" s="40"/>
      <c r="AK126" s="98" t="str">
        <f>+IFERROR(IF(VLOOKUP(#REF!&amp;"-"&amp;ROW()-108,[2]ワークシート!$C$2:$BW$498,31,0)="","",VLOOKUP(#REF!&amp;"-"&amp;ROW()-108,[2]ワークシート!$C$2:$BW$498,31,0)),"")</f>
        <v/>
      </c>
      <c r="AL126" s="2"/>
      <c r="AM126" s="2"/>
      <c r="AN126" s="2"/>
      <c r="AO126" s="2"/>
      <c r="AP126" s="2"/>
      <c r="AQ126" s="2"/>
      <c r="AR126" s="2"/>
      <c r="AS126" s="2"/>
      <c r="AT126" s="2"/>
      <c r="AU126" s="2"/>
      <c r="AV126" s="2"/>
      <c r="AW126" s="2"/>
      <c r="AX126" s="2"/>
      <c r="AY126" s="2"/>
      <c r="AZ126" s="2"/>
      <c r="BA126" s="2"/>
      <c r="BB126" s="2"/>
      <c r="BC126" s="2"/>
      <c r="BD126" s="2"/>
      <c r="BE126" s="2"/>
      <c r="BF126" s="2"/>
    </row>
    <row r="127" spans="1:58" ht="35.1" hidden="1" customHeight="1">
      <c r="A127" s="2"/>
      <c r="B127" s="13" t="str">
        <f>+IFERROR(VLOOKUP(#REF!&amp;"-"&amp;ROW()-108,[2]ワークシート!$C$2:$BW$498,9,0),"")</f>
        <v/>
      </c>
      <c r="C127" s="24"/>
      <c r="D127" s="29" t="str">
        <f>+IFERROR(IF(VLOOKUP(#REF!&amp;"-"&amp;ROW()-108,[2]ワークシート!$C$2:$BW$498,10,0)="","",VLOOKUP(#REF!&amp;"-"&amp;ROW()-108,[2]ワークシート!$C$2:$BW$498,10,0)),"")</f>
        <v/>
      </c>
      <c r="E127" s="24"/>
      <c r="F127" s="13" t="str">
        <f>+IFERROR(VLOOKUP(#REF!&amp;"-"&amp;ROW()-108,[2]ワークシート!$C$2:$BW$498,11,0),"")</f>
        <v/>
      </c>
      <c r="G127" s="24"/>
      <c r="H127" s="40" t="str">
        <f>+IFERROR(VLOOKUP(#REF!&amp;"-"&amp;ROW()-108,[2]ワークシート!$C$2:$BW$498,12,0),"")</f>
        <v/>
      </c>
      <c r="I12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7" s="48"/>
      <c r="K127" s="13" t="str">
        <f>+IFERROR(VLOOKUP(#REF!&amp;"-"&amp;ROW()-108,[2]ワークシート!$C$2:$BW$498,19,0),"")</f>
        <v/>
      </c>
      <c r="L127" s="29"/>
      <c r="M127" s="24"/>
      <c r="N127" s="55" t="str">
        <f>+IFERROR(VLOOKUP(#REF!&amp;"-"&amp;ROW()-108,[2]ワークシート!$C$2:$BW$498,24,0),"")</f>
        <v/>
      </c>
      <c r="O127" s="62"/>
      <c r="P127" s="65" t="str">
        <f>+IFERROR(VLOOKUP(#REF!&amp;"-"&amp;ROW()-108,[2]ワークシート!$C$2:$BW$498,25,0),"")</f>
        <v/>
      </c>
      <c r="Q127" s="65"/>
      <c r="R127" s="74" t="str">
        <f>+IFERROR(VLOOKUP(#REF!&amp;"-"&amp;ROW()-108,[2]ワークシート!$C$2:$BW$498,55,0),"")</f>
        <v/>
      </c>
      <c r="S127" s="74"/>
      <c r="T127" s="74"/>
      <c r="U127" s="74"/>
      <c r="V127" s="65" t="str">
        <f>+IFERROR(VLOOKUP(#REF!&amp;"-"&amp;ROW()-108,[2]ワークシート!$C$2:$BW$498,60,0),"")</f>
        <v/>
      </c>
      <c r="W127" s="65"/>
      <c r="X127" s="65" t="str">
        <f>+IFERROR(VLOOKUP(#REF!&amp;"-"&amp;ROW()-108,[2]ワークシート!$C$2:$BW$498,61,0),"")</f>
        <v/>
      </c>
      <c r="Y127" s="65"/>
      <c r="Z127" s="65"/>
      <c r="AA127" s="40" t="str">
        <f t="shared" si="0"/>
        <v/>
      </c>
      <c r="AB127" s="40"/>
      <c r="AC127" s="98" t="str">
        <f>+IFERROR(IF(VLOOKUP(#REF!&amp;"-"&amp;ROW()-108,[2]ワークシート!$C$2:$BW$498,13,0)="","",VLOOKUP(#REF!&amp;"-"&amp;ROW()-108,[2]ワークシート!$C$2:$BW$498,13,0)),"")</f>
        <v/>
      </c>
      <c r="AD127" s="98"/>
      <c r="AE127" s="98" t="str">
        <f>+IFERROR(VLOOKUP(#REF!&amp;"-"&amp;ROW()-108,[2]ワークシート!$C$2:$BW$498,30,0),"")</f>
        <v/>
      </c>
      <c r="AF127" s="98"/>
      <c r="AG127" s="40" t="str">
        <f t="shared" si="1"/>
        <v/>
      </c>
      <c r="AH127" s="40"/>
      <c r="AI127" s="40"/>
      <c r="AJ127" s="40"/>
      <c r="AK127" s="98" t="str">
        <f>+IFERROR(IF(VLOOKUP(#REF!&amp;"-"&amp;ROW()-108,[2]ワークシート!$C$2:$BW$498,31,0)="","",VLOOKUP(#REF!&amp;"-"&amp;ROW()-108,[2]ワークシート!$C$2:$BW$498,31,0)),"")</f>
        <v/>
      </c>
      <c r="AL127" s="2"/>
      <c r="AM127" s="2"/>
      <c r="AN127" s="2"/>
      <c r="AO127" s="2"/>
      <c r="AP127" s="2"/>
      <c r="AQ127" s="2"/>
      <c r="AR127" s="2"/>
      <c r="AS127" s="2"/>
      <c r="AT127" s="2"/>
      <c r="AU127" s="2"/>
      <c r="AV127" s="2"/>
      <c r="AW127" s="2"/>
      <c r="AX127" s="2"/>
      <c r="AY127" s="2"/>
      <c r="AZ127" s="2"/>
      <c r="BA127" s="2"/>
      <c r="BB127" s="2"/>
      <c r="BC127" s="2"/>
      <c r="BD127" s="2"/>
      <c r="BE127" s="2"/>
      <c r="BF127" s="2"/>
    </row>
    <row r="128" spans="1:58" ht="35.1" hidden="1" customHeight="1">
      <c r="A128" s="2"/>
      <c r="B128" s="13" t="str">
        <f>+IFERROR(VLOOKUP(#REF!&amp;"-"&amp;ROW()-108,[2]ワークシート!$C$2:$BW$498,9,0),"")</f>
        <v/>
      </c>
      <c r="C128" s="24"/>
      <c r="D128" s="29" t="str">
        <f>+IFERROR(IF(VLOOKUP(#REF!&amp;"-"&amp;ROW()-108,[2]ワークシート!$C$2:$BW$498,10,0)="","",VLOOKUP(#REF!&amp;"-"&amp;ROW()-108,[2]ワークシート!$C$2:$BW$498,10,0)),"")</f>
        <v/>
      </c>
      <c r="E128" s="24"/>
      <c r="F128" s="13" t="str">
        <f>+IFERROR(VLOOKUP(#REF!&amp;"-"&amp;ROW()-108,[2]ワークシート!$C$2:$BW$498,11,0),"")</f>
        <v/>
      </c>
      <c r="G128" s="24"/>
      <c r="H128" s="40" t="str">
        <f>+IFERROR(VLOOKUP(#REF!&amp;"-"&amp;ROW()-108,[2]ワークシート!$C$2:$BW$498,12,0),"")</f>
        <v/>
      </c>
      <c r="I12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8" s="48"/>
      <c r="K128" s="13" t="str">
        <f>+IFERROR(VLOOKUP(#REF!&amp;"-"&amp;ROW()-108,[2]ワークシート!$C$2:$BW$498,19,0),"")</f>
        <v/>
      </c>
      <c r="L128" s="29"/>
      <c r="M128" s="24"/>
      <c r="N128" s="55" t="str">
        <f>+IFERROR(VLOOKUP(#REF!&amp;"-"&amp;ROW()-108,[2]ワークシート!$C$2:$BW$498,24,0),"")</f>
        <v/>
      </c>
      <c r="O128" s="62"/>
      <c r="P128" s="65" t="str">
        <f>+IFERROR(VLOOKUP(#REF!&amp;"-"&amp;ROW()-108,[2]ワークシート!$C$2:$BW$498,25,0),"")</f>
        <v/>
      </c>
      <c r="Q128" s="65"/>
      <c r="R128" s="74" t="str">
        <f>+IFERROR(VLOOKUP(#REF!&amp;"-"&amp;ROW()-108,[2]ワークシート!$C$2:$BW$498,55,0),"")</f>
        <v/>
      </c>
      <c r="S128" s="74"/>
      <c r="T128" s="74"/>
      <c r="U128" s="74"/>
      <c r="V128" s="65" t="str">
        <f>+IFERROR(VLOOKUP(#REF!&amp;"-"&amp;ROW()-108,[2]ワークシート!$C$2:$BW$498,60,0),"")</f>
        <v/>
      </c>
      <c r="W128" s="65"/>
      <c r="X128" s="65" t="str">
        <f>+IFERROR(VLOOKUP(#REF!&amp;"-"&amp;ROW()-108,[2]ワークシート!$C$2:$BW$498,61,0),"")</f>
        <v/>
      </c>
      <c r="Y128" s="65"/>
      <c r="Z128" s="65"/>
      <c r="AA128" s="40" t="str">
        <f t="shared" si="0"/>
        <v/>
      </c>
      <c r="AB128" s="40"/>
      <c r="AC128" s="98" t="str">
        <f>+IFERROR(IF(VLOOKUP(#REF!&amp;"-"&amp;ROW()-108,[2]ワークシート!$C$2:$BW$498,13,0)="","",VLOOKUP(#REF!&amp;"-"&amp;ROW()-108,[2]ワークシート!$C$2:$BW$498,13,0)),"")</f>
        <v/>
      </c>
      <c r="AD128" s="98"/>
      <c r="AE128" s="98" t="str">
        <f>+IFERROR(VLOOKUP(#REF!&amp;"-"&amp;ROW()-108,[2]ワークシート!$C$2:$BW$498,30,0),"")</f>
        <v/>
      </c>
      <c r="AF128" s="98"/>
      <c r="AG128" s="40" t="str">
        <f t="shared" si="1"/>
        <v/>
      </c>
      <c r="AH128" s="40"/>
      <c r="AI128" s="40"/>
      <c r="AJ128" s="40"/>
      <c r="AK128" s="98" t="str">
        <f>+IFERROR(IF(VLOOKUP(#REF!&amp;"-"&amp;ROW()-108,[2]ワークシート!$C$2:$BW$498,31,0)="","",VLOOKUP(#REF!&amp;"-"&amp;ROW()-108,[2]ワークシート!$C$2:$BW$498,31,0)),"")</f>
        <v/>
      </c>
      <c r="AL128" s="2"/>
      <c r="AM128" s="2"/>
      <c r="AN128" s="2"/>
      <c r="AO128" s="2"/>
      <c r="AP128" s="2"/>
      <c r="AQ128" s="2"/>
      <c r="AR128" s="2"/>
      <c r="AS128" s="2"/>
      <c r="AT128" s="2"/>
      <c r="AU128" s="2"/>
      <c r="AV128" s="2"/>
      <c r="AW128" s="2"/>
      <c r="AX128" s="2"/>
      <c r="AY128" s="2"/>
      <c r="AZ128" s="2"/>
      <c r="BA128" s="2"/>
      <c r="BB128" s="2"/>
      <c r="BC128" s="2"/>
      <c r="BD128" s="2"/>
      <c r="BE128" s="2"/>
      <c r="BF128" s="2"/>
    </row>
    <row r="129" spans="1:58" ht="35.1" hidden="1" customHeight="1">
      <c r="A129" s="2"/>
      <c r="B129" s="13" t="str">
        <f>+IFERROR(VLOOKUP(#REF!&amp;"-"&amp;ROW()-108,[2]ワークシート!$C$2:$BW$498,9,0),"")</f>
        <v/>
      </c>
      <c r="C129" s="24"/>
      <c r="D129" s="29" t="str">
        <f>+IFERROR(IF(VLOOKUP(#REF!&amp;"-"&amp;ROW()-108,[2]ワークシート!$C$2:$BW$498,10,0)="","",VLOOKUP(#REF!&amp;"-"&amp;ROW()-108,[2]ワークシート!$C$2:$BW$498,10,0)),"")</f>
        <v/>
      </c>
      <c r="E129" s="24"/>
      <c r="F129" s="13" t="str">
        <f>+IFERROR(VLOOKUP(#REF!&amp;"-"&amp;ROW()-108,[2]ワークシート!$C$2:$BW$498,11,0),"")</f>
        <v/>
      </c>
      <c r="G129" s="24"/>
      <c r="H129" s="40" t="str">
        <f>+IFERROR(VLOOKUP(#REF!&amp;"-"&amp;ROW()-108,[2]ワークシート!$C$2:$BW$498,12,0),"")</f>
        <v/>
      </c>
      <c r="I12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9" s="48"/>
      <c r="K129" s="13" t="str">
        <f>+IFERROR(VLOOKUP(#REF!&amp;"-"&amp;ROW()-108,[2]ワークシート!$C$2:$BW$498,19,0),"")</f>
        <v/>
      </c>
      <c r="L129" s="29"/>
      <c r="M129" s="24"/>
      <c r="N129" s="55" t="str">
        <f>+IFERROR(VLOOKUP(#REF!&amp;"-"&amp;ROW()-108,[2]ワークシート!$C$2:$BW$498,24,0),"")</f>
        <v/>
      </c>
      <c r="O129" s="62"/>
      <c r="P129" s="65" t="str">
        <f>+IFERROR(VLOOKUP(#REF!&amp;"-"&amp;ROW()-108,[2]ワークシート!$C$2:$BW$498,25,0),"")</f>
        <v/>
      </c>
      <c r="Q129" s="65"/>
      <c r="R129" s="74" t="str">
        <f>+IFERROR(VLOOKUP(#REF!&amp;"-"&amp;ROW()-108,[2]ワークシート!$C$2:$BW$498,55,0),"")</f>
        <v/>
      </c>
      <c r="S129" s="74"/>
      <c r="T129" s="74"/>
      <c r="U129" s="74"/>
      <c r="V129" s="65" t="str">
        <f>+IFERROR(VLOOKUP(#REF!&amp;"-"&amp;ROW()-108,[2]ワークシート!$C$2:$BW$498,60,0),"")</f>
        <v/>
      </c>
      <c r="W129" s="65"/>
      <c r="X129" s="65" t="str">
        <f>+IFERROR(VLOOKUP(#REF!&amp;"-"&amp;ROW()-108,[2]ワークシート!$C$2:$BW$498,61,0),"")</f>
        <v/>
      </c>
      <c r="Y129" s="65"/>
      <c r="Z129" s="65"/>
      <c r="AA129" s="40" t="str">
        <f t="shared" si="0"/>
        <v/>
      </c>
      <c r="AB129" s="40"/>
      <c r="AC129" s="98" t="str">
        <f>+IFERROR(IF(VLOOKUP(#REF!&amp;"-"&amp;ROW()-108,[2]ワークシート!$C$2:$BW$498,13,0)="","",VLOOKUP(#REF!&amp;"-"&amp;ROW()-108,[2]ワークシート!$C$2:$BW$498,13,0)),"")</f>
        <v/>
      </c>
      <c r="AD129" s="98"/>
      <c r="AE129" s="98" t="str">
        <f>+IFERROR(VLOOKUP(#REF!&amp;"-"&amp;ROW()-108,[2]ワークシート!$C$2:$BW$498,30,0),"")</f>
        <v/>
      </c>
      <c r="AF129" s="98"/>
      <c r="AG129" s="40" t="str">
        <f t="shared" si="1"/>
        <v/>
      </c>
      <c r="AH129" s="40"/>
      <c r="AI129" s="40"/>
      <c r="AJ129" s="40"/>
      <c r="AK129" s="98" t="str">
        <f>+IFERROR(IF(VLOOKUP(#REF!&amp;"-"&amp;ROW()-108,[2]ワークシート!$C$2:$BW$498,31,0)="","",VLOOKUP(#REF!&amp;"-"&amp;ROW()-108,[2]ワークシート!$C$2:$BW$498,31,0)),"")</f>
        <v/>
      </c>
      <c r="AL129" s="2"/>
      <c r="AM129" s="2"/>
      <c r="AN129" s="2"/>
      <c r="AO129" s="2"/>
      <c r="AP129" s="2"/>
      <c r="AQ129" s="2"/>
      <c r="AR129" s="2"/>
      <c r="AS129" s="2"/>
      <c r="AT129" s="2"/>
      <c r="AU129" s="2"/>
      <c r="AV129" s="2"/>
      <c r="AW129" s="2"/>
      <c r="AX129" s="2"/>
      <c r="AY129" s="2"/>
      <c r="AZ129" s="2"/>
      <c r="BA129" s="2"/>
      <c r="BB129" s="2"/>
      <c r="BC129" s="2"/>
      <c r="BD129" s="2"/>
      <c r="BE129" s="2"/>
      <c r="BF129" s="2"/>
    </row>
    <row r="130" spans="1:58" ht="35.1" hidden="1" customHeight="1">
      <c r="A130" s="2"/>
      <c r="B130" s="13" t="str">
        <f>+IFERROR(VLOOKUP(#REF!&amp;"-"&amp;ROW()-108,[2]ワークシート!$C$2:$BW$498,9,0),"")</f>
        <v/>
      </c>
      <c r="C130" s="24"/>
      <c r="D130" s="29" t="str">
        <f>+IFERROR(IF(VLOOKUP(#REF!&amp;"-"&amp;ROW()-108,[2]ワークシート!$C$2:$BW$498,10,0)="","",VLOOKUP(#REF!&amp;"-"&amp;ROW()-108,[2]ワークシート!$C$2:$BW$498,10,0)),"")</f>
        <v/>
      </c>
      <c r="E130" s="24"/>
      <c r="F130" s="13" t="str">
        <f>+IFERROR(VLOOKUP(#REF!&amp;"-"&amp;ROW()-108,[2]ワークシート!$C$2:$BW$498,11,0),"")</f>
        <v/>
      </c>
      <c r="G130" s="24"/>
      <c r="H130" s="40" t="str">
        <f>+IFERROR(VLOOKUP(#REF!&amp;"-"&amp;ROW()-108,[2]ワークシート!$C$2:$BW$498,12,0),"")</f>
        <v/>
      </c>
      <c r="I13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0" s="48"/>
      <c r="K130" s="13" t="str">
        <f>+IFERROR(VLOOKUP(#REF!&amp;"-"&amp;ROW()-108,[2]ワークシート!$C$2:$BW$498,19,0),"")</f>
        <v/>
      </c>
      <c r="L130" s="29"/>
      <c r="M130" s="24"/>
      <c r="N130" s="55" t="str">
        <f>+IFERROR(VLOOKUP(#REF!&amp;"-"&amp;ROW()-108,[2]ワークシート!$C$2:$BW$498,24,0),"")</f>
        <v/>
      </c>
      <c r="O130" s="62"/>
      <c r="P130" s="65" t="str">
        <f>+IFERROR(VLOOKUP(#REF!&amp;"-"&amp;ROW()-108,[2]ワークシート!$C$2:$BW$498,25,0),"")</f>
        <v/>
      </c>
      <c r="Q130" s="65"/>
      <c r="R130" s="74" t="str">
        <f>+IFERROR(VLOOKUP(#REF!&amp;"-"&amp;ROW()-108,[2]ワークシート!$C$2:$BW$498,55,0),"")</f>
        <v/>
      </c>
      <c r="S130" s="74"/>
      <c r="T130" s="74"/>
      <c r="U130" s="74"/>
      <c r="V130" s="65" t="str">
        <f>+IFERROR(VLOOKUP(#REF!&amp;"-"&amp;ROW()-108,[2]ワークシート!$C$2:$BW$498,60,0),"")</f>
        <v/>
      </c>
      <c r="W130" s="65"/>
      <c r="X130" s="65" t="str">
        <f>+IFERROR(VLOOKUP(#REF!&amp;"-"&amp;ROW()-108,[2]ワークシート!$C$2:$BW$498,61,0),"")</f>
        <v/>
      </c>
      <c r="Y130" s="65"/>
      <c r="Z130" s="65"/>
      <c r="AA130" s="40" t="str">
        <f t="shared" si="0"/>
        <v/>
      </c>
      <c r="AB130" s="40"/>
      <c r="AC130" s="98" t="str">
        <f>+IFERROR(IF(VLOOKUP(#REF!&amp;"-"&amp;ROW()-108,[2]ワークシート!$C$2:$BW$498,13,0)="","",VLOOKUP(#REF!&amp;"-"&amp;ROW()-108,[2]ワークシート!$C$2:$BW$498,13,0)),"")</f>
        <v/>
      </c>
      <c r="AD130" s="98"/>
      <c r="AE130" s="98" t="str">
        <f>+IFERROR(VLOOKUP(#REF!&amp;"-"&amp;ROW()-108,[2]ワークシート!$C$2:$BW$498,30,0),"")</f>
        <v/>
      </c>
      <c r="AF130" s="98"/>
      <c r="AG130" s="40" t="str">
        <f t="shared" si="1"/>
        <v/>
      </c>
      <c r="AH130" s="40"/>
      <c r="AI130" s="40"/>
      <c r="AJ130" s="40"/>
      <c r="AK130" s="98" t="str">
        <f>+IFERROR(IF(VLOOKUP(#REF!&amp;"-"&amp;ROW()-108,[2]ワークシート!$C$2:$BW$498,31,0)="","",VLOOKUP(#REF!&amp;"-"&amp;ROW()-108,[2]ワークシート!$C$2:$BW$498,31,0)),"")</f>
        <v/>
      </c>
      <c r="AL130" s="2"/>
      <c r="AM130" s="2"/>
      <c r="AN130" s="2"/>
      <c r="AO130" s="2"/>
      <c r="AP130" s="2"/>
      <c r="AQ130" s="2"/>
      <c r="AR130" s="2"/>
      <c r="AS130" s="2"/>
      <c r="AT130" s="2"/>
      <c r="AU130" s="2"/>
      <c r="AV130" s="2"/>
      <c r="AW130" s="2"/>
      <c r="AX130" s="2"/>
      <c r="AY130" s="2"/>
      <c r="AZ130" s="2"/>
      <c r="BA130" s="2"/>
      <c r="BB130" s="2"/>
      <c r="BC130" s="2"/>
      <c r="BD130" s="2"/>
      <c r="BE130" s="2"/>
      <c r="BF130" s="2"/>
    </row>
    <row r="131" spans="1:58" ht="35.1" hidden="1" customHeight="1">
      <c r="A131" s="2"/>
      <c r="B131" s="13" t="str">
        <f>+IFERROR(VLOOKUP(#REF!&amp;"-"&amp;ROW()-108,[2]ワークシート!$C$2:$BW$498,9,0),"")</f>
        <v/>
      </c>
      <c r="C131" s="24"/>
      <c r="D131" s="29" t="str">
        <f>+IFERROR(IF(VLOOKUP(#REF!&amp;"-"&amp;ROW()-108,[2]ワークシート!$C$2:$BW$498,10,0)="","",VLOOKUP(#REF!&amp;"-"&amp;ROW()-108,[2]ワークシート!$C$2:$BW$498,10,0)),"")</f>
        <v/>
      </c>
      <c r="E131" s="24"/>
      <c r="F131" s="13" t="str">
        <f>+IFERROR(VLOOKUP(#REF!&amp;"-"&amp;ROW()-108,[2]ワークシート!$C$2:$BW$498,11,0),"")</f>
        <v/>
      </c>
      <c r="G131" s="24"/>
      <c r="H131" s="40" t="str">
        <f>+IFERROR(VLOOKUP(#REF!&amp;"-"&amp;ROW()-108,[2]ワークシート!$C$2:$BW$498,12,0),"")</f>
        <v/>
      </c>
      <c r="I13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1" s="48"/>
      <c r="K131" s="13" t="str">
        <f>+IFERROR(VLOOKUP(#REF!&amp;"-"&amp;ROW()-108,[2]ワークシート!$C$2:$BW$498,19,0),"")</f>
        <v/>
      </c>
      <c r="L131" s="29"/>
      <c r="M131" s="24"/>
      <c r="N131" s="55" t="str">
        <f>+IFERROR(VLOOKUP(#REF!&amp;"-"&amp;ROW()-108,[2]ワークシート!$C$2:$BW$498,24,0),"")</f>
        <v/>
      </c>
      <c r="O131" s="62"/>
      <c r="P131" s="65" t="str">
        <f>+IFERROR(VLOOKUP(#REF!&amp;"-"&amp;ROW()-108,[2]ワークシート!$C$2:$BW$498,25,0),"")</f>
        <v/>
      </c>
      <c r="Q131" s="65"/>
      <c r="R131" s="74" t="str">
        <f>+IFERROR(VLOOKUP(#REF!&amp;"-"&amp;ROW()-108,[2]ワークシート!$C$2:$BW$498,55,0),"")</f>
        <v/>
      </c>
      <c r="S131" s="74"/>
      <c r="T131" s="74"/>
      <c r="U131" s="74"/>
      <c r="V131" s="65" t="str">
        <f>+IFERROR(VLOOKUP(#REF!&amp;"-"&amp;ROW()-108,[2]ワークシート!$C$2:$BW$498,60,0),"")</f>
        <v/>
      </c>
      <c r="W131" s="65"/>
      <c r="X131" s="65" t="str">
        <f>+IFERROR(VLOOKUP(#REF!&amp;"-"&amp;ROW()-108,[2]ワークシート!$C$2:$BW$498,61,0),"")</f>
        <v/>
      </c>
      <c r="Y131" s="65"/>
      <c r="Z131" s="65"/>
      <c r="AA131" s="40" t="str">
        <f t="shared" si="0"/>
        <v/>
      </c>
      <c r="AB131" s="40"/>
      <c r="AC131" s="98" t="str">
        <f>+IFERROR(IF(VLOOKUP(#REF!&amp;"-"&amp;ROW()-108,[2]ワークシート!$C$2:$BW$498,13,0)="","",VLOOKUP(#REF!&amp;"-"&amp;ROW()-108,[2]ワークシート!$C$2:$BW$498,13,0)),"")</f>
        <v/>
      </c>
      <c r="AD131" s="98"/>
      <c r="AE131" s="98" t="str">
        <f>+IFERROR(VLOOKUP(#REF!&amp;"-"&amp;ROW()-108,[2]ワークシート!$C$2:$BW$498,30,0),"")</f>
        <v/>
      </c>
      <c r="AF131" s="98"/>
      <c r="AG131" s="40" t="str">
        <f t="shared" si="1"/>
        <v/>
      </c>
      <c r="AH131" s="40"/>
      <c r="AI131" s="40"/>
      <c r="AJ131" s="40"/>
      <c r="AK131" s="98" t="str">
        <f>+IFERROR(IF(VLOOKUP(#REF!&amp;"-"&amp;ROW()-108,[2]ワークシート!$C$2:$BW$498,31,0)="","",VLOOKUP(#REF!&amp;"-"&amp;ROW()-108,[2]ワークシート!$C$2:$BW$498,31,0)),"")</f>
        <v/>
      </c>
      <c r="AL131" s="2"/>
      <c r="AM131" s="2"/>
      <c r="AN131" s="2"/>
      <c r="AO131" s="2"/>
      <c r="AP131" s="2"/>
      <c r="AQ131" s="2"/>
      <c r="AR131" s="2"/>
      <c r="AS131" s="2"/>
      <c r="AT131" s="2"/>
      <c r="AU131" s="2"/>
      <c r="AV131" s="2"/>
      <c r="AW131" s="2"/>
      <c r="AX131" s="2"/>
      <c r="AY131" s="2"/>
      <c r="AZ131" s="2"/>
      <c r="BA131" s="2"/>
      <c r="BB131" s="2"/>
      <c r="BC131" s="2"/>
      <c r="BD131" s="2"/>
      <c r="BE131" s="2"/>
      <c r="BF131" s="2"/>
    </row>
    <row r="132" spans="1:58" ht="35.1" hidden="1" customHeight="1">
      <c r="A132" s="2"/>
      <c r="B132" s="13" t="str">
        <f>+IFERROR(VLOOKUP(#REF!&amp;"-"&amp;ROW()-108,[2]ワークシート!$C$2:$BW$498,9,0),"")</f>
        <v/>
      </c>
      <c r="C132" s="24"/>
      <c r="D132" s="29" t="str">
        <f>+IFERROR(IF(VLOOKUP(#REF!&amp;"-"&amp;ROW()-108,[2]ワークシート!$C$2:$BW$498,10,0)="","",VLOOKUP(#REF!&amp;"-"&amp;ROW()-108,[2]ワークシート!$C$2:$BW$498,10,0)),"")</f>
        <v/>
      </c>
      <c r="E132" s="24"/>
      <c r="F132" s="13" t="str">
        <f>+IFERROR(VLOOKUP(#REF!&amp;"-"&amp;ROW()-108,[2]ワークシート!$C$2:$BW$498,11,0),"")</f>
        <v/>
      </c>
      <c r="G132" s="24"/>
      <c r="H132" s="40" t="str">
        <f>+IFERROR(VLOOKUP(#REF!&amp;"-"&amp;ROW()-108,[2]ワークシート!$C$2:$BW$498,12,0),"")</f>
        <v/>
      </c>
      <c r="I13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2" s="48"/>
      <c r="K132" s="13" t="str">
        <f>+IFERROR(VLOOKUP(#REF!&amp;"-"&amp;ROW()-108,[2]ワークシート!$C$2:$BW$498,19,0),"")</f>
        <v/>
      </c>
      <c r="L132" s="29"/>
      <c r="M132" s="24"/>
      <c r="N132" s="55" t="str">
        <f>+IFERROR(VLOOKUP(#REF!&amp;"-"&amp;ROW()-108,[2]ワークシート!$C$2:$BW$498,24,0),"")</f>
        <v/>
      </c>
      <c r="O132" s="62"/>
      <c r="P132" s="65" t="str">
        <f>+IFERROR(VLOOKUP(#REF!&amp;"-"&amp;ROW()-108,[2]ワークシート!$C$2:$BW$498,25,0),"")</f>
        <v/>
      </c>
      <c r="Q132" s="65"/>
      <c r="R132" s="74" t="str">
        <f>+IFERROR(VLOOKUP(#REF!&amp;"-"&amp;ROW()-108,[2]ワークシート!$C$2:$BW$498,55,0),"")</f>
        <v/>
      </c>
      <c r="S132" s="74"/>
      <c r="T132" s="74"/>
      <c r="U132" s="74"/>
      <c r="V132" s="65" t="str">
        <f>+IFERROR(VLOOKUP(#REF!&amp;"-"&amp;ROW()-108,[2]ワークシート!$C$2:$BW$498,60,0),"")</f>
        <v/>
      </c>
      <c r="W132" s="65"/>
      <c r="X132" s="65" t="str">
        <f>+IFERROR(VLOOKUP(#REF!&amp;"-"&amp;ROW()-108,[2]ワークシート!$C$2:$BW$498,61,0),"")</f>
        <v/>
      </c>
      <c r="Y132" s="65"/>
      <c r="Z132" s="65"/>
      <c r="AA132" s="40" t="str">
        <f t="shared" si="0"/>
        <v/>
      </c>
      <c r="AB132" s="40"/>
      <c r="AC132" s="98" t="str">
        <f>+IFERROR(IF(VLOOKUP(#REF!&amp;"-"&amp;ROW()-108,[2]ワークシート!$C$2:$BW$498,13,0)="","",VLOOKUP(#REF!&amp;"-"&amp;ROW()-108,[2]ワークシート!$C$2:$BW$498,13,0)),"")</f>
        <v/>
      </c>
      <c r="AD132" s="98"/>
      <c r="AE132" s="98" t="str">
        <f>+IFERROR(VLOOKUP(#REF!&amp;"-"&amp;ROW()-108,[2]ワークシート!$C$2:$BW$498,30,0),"")</f>
        <v/>
      </c>
      <c r="AF132" s="98"/>
      <c r="AG132" s="40" t="str">
        <f t="shared" si="1"/>
        <v/>
      </c>
      <c r="AH132" s="40"/>
      <c r="AI132" s="40"/>
      <c r="AJ132" s="40"/>
      <c r="AK132" s="98" t="str">
        <f>+IFERROR(IF(VLOOKUP(#REF!&amp;"-"&amp;ROW()-108,[2]ワークシート!$C$2:$BW$498,31,0)="","",VLOOKUP(#REF!&amp;"-"&amp;ROW()-108,[2]ワークシート!$C$2:$BW$498,31,0)),"")</f>
        <v/>
      </c>
      <c r="AL132" s="2"/>
      <c r="AM132" s="2"/>
      <c r="AN132" s="2"/>
      <c r="AO132" s="2"/>
      <c r="AP132" s="2"/>
      <c r="AQ132" s="2"/>
      <c r="AR132" s="2"/>
      <c r="AS132" s="2"/>
      <c r="AT132" s="2"/>
      <c r="AU132" s="2"/>
      <c r="AV132" s="2"/>
      <c r="AW132" s="2"/>
      <c r="AX132" s="2"/>
      <c r="AY132" s="2"/>
      <c r="AZ132" s="2"/>
      <c r="BA132" s="2"/>
      <c r="BB132" s="2"/>
      <c r="BC132" s="2"/>
      <c r="BD132" s="2"/>
      <c r="BE132" s="2"/>
      <c r="BF132" s="2"/>
    </row>
    <row r="133" spans="1:58" ht="35.1" hidden="1" customHeight="1">
      <c r="A133" s="2"/>
      <c r="B133" s="13" t="str">
        <f>+IFERROR(VLOOKUP(#REF!&amp;"-"&amp;ROW()-108,[2]ワークシート!$C$2:$BW$498,9,0),"")</f>
        <v/>
      </c>
      <c r="C133" s="24"/>
      <c r="D133" s="29" t="str">
        <f>+IFERROR(IF(VLOOKUP(#REF!&amp;"-"&amp;ROW()-108,[2]ワークシート!$C$2:$BW$498,10,0)="","",VLOOKUP(#REF!&amp;"-"&amp;ROW()-108,[2]ワークシート!$C$2:$BW$498,10,0)),"")</f>
        <v/>
      </c>
      <c r="E133" s="24"/>
      <c r="F133" s="13" t="str">
        <f>+IFERROR(VLOOKUP(#REF!&amp;"-"&amp;ROW()-108,[2]ワークシート!$C$2:$BW$498,11,0),"")</f>
        <v/>
      </c>
      <c r="G133" s="24"/>
      <c r="H133" s="40" t="str">
        <f>+IFERROR(VLOOKUP(#REF!&amp;"-"&amp;ROW()-108,[2]ワークシート!$C$2:$BW$498,12,0),"")</f>
        <v/>
      </c>
      <c r="I13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3" s="48"/>
      <c r="K133" s="13" t="str">
        <f>+IFERROR(VLOOKUP(#REF!&amp;"-"&amp;ROW()-108,[2]ワークシート!$C$2:$BW$498,19,0),"")</f>
        <v/>
      </c>
      <c r="L133" s="29"/>
      <c r="M133" s="24"/>
      <c r="N133" s="55" t="str">
        <f>+IFERROR(VLOOKUP(#REF!&amp;"-"&amp;ROW()-108,[2]ワークシート!$C$2:$BW$498,24,0),"")</f>
        <v/>
      </c>
      <c r="O133" s="62"/>
      <c r="P133" s="65" t="str">
        <f>+IFERROR(VLOOKUP(#REF!&amp;"-"&amp;ROW()-108,[2]ワークシート!$C$2:$BW$498,25,0),"")</f>
        <v/>
      </c>
      <c r="Q133" s="65"/>
      <c r="R133" s="74" t="str">
        <f>+IFERROR(VLOOKUP(#REF!&amp;"-"&amp;ROW()-108,[2]ワークシート!$C$2:$BW$498,55,0),"")</f>
        <v/>
      </c>
      <c r="S133" s="74"/>
      <c r="T133" s="74"/>
      <c r="U133" s="74"/>
      <c r="V133" s="65" t="str">
        <f>+IFERROR(VLOOKUP(#REF!&amp;"-"&amp;ROW()-108,[2]ワークシート!$C$2:$BW$498,60,0),"")</f>
        <v/>
      </c>
      <c r="W133" s="65"/>
      <c r="X133" s="65" t="str">
        <f>+IFERROR(VLOOKUP(#REF!&amp;"-"&amp;ROW()-108,[2]ワークシート!$C$2:$BW$498,61,0),"")</f>
        <v/>
      </c>
      <c r="Y133" s="65"/>
      <c r="Z133" s="65"/>
      <c r="AA133" s="40" t="str">
        <f t="shared" si="0"/>
        <v/>
      </c>
      <c r="AB133" s="40"/>
      <c r="AC133" s="98" t="str">
        <f>+IFERROR(IF(VLOOKUP(#REF!&amp;"-"&amp;ROW()-108,[2]ワークシート!$C$2:$BW$498,13,0)="","",VLOOKUP(#REF!&amp;"-"&amp;ROW()-108,[2]ワークシート!$C$2:$BW$498,13,0)),"")</f>
        <v/>
      </c>
      <c r="AD133" s="98"/>
      <c r="AE133" s="98" t="str">
        <f>+IFERROR(VLOOKUP(#REF!&amp;"-"&amp;ROW()-108,[2]ワークシート!$C$2:$BW$498,30,0),"")</f>
        <v/>
      </c>
      <c r="AF133" s="98"/>
      <c r="AG133" s="40" t="str">
        <f t="shared" si="1"/>
        <v/>
      </c>
      <c r="AH133" s="40"/>
      <c r="AI133" s="40"/>
      <c r="AJ133" s="40"/>
      <c r="AK133" s="98" t="str">
        <f>+IFERROR(IF(VLOOKUP(#REF!&amp;"-"&amp;ROW()-108,[2]ワークシート!$C$2:$BW$498,31,0)="","",VLOOKUP(#REF!&amp;"-"&amp;ROW()-108,[2]ワークシート!$C$2:$BW$498,31,0)),"")</f>
        <v/>
      </c>
      <c r="AL133" s="2"/>
      <c r="AM133" s="2"/>
      <c r="AN133" s="2"/>
      <c r="AO133" s="2"/>
      <c r="AP133" s="2"/>
      <c r="AQ133" s="2"/>
      <c r="AR133" s="2"/>
      <c r="AS133" s="2"/>
      <c r="AT133" s="2"/>
      <c r="AU133" s="2"/>
      <c r="AV133" s="2"/>
      <c r="AW133" s="2"/>
      <c r="AX133" s="2"/>
      <c r="AY133" s="2"/>
      <c r="AZ133" s="2"/>
      <c r="BA133" s="2"/>
      <c r="BB133" s="2"/>
      <c r="BC133" s="2"/>
      <c r="BD133" s="2"/>
      <c r="BE133" s="2"/>
      <c r="BF133" s="2"/>
    </row>
    <row r="134" spans="1:58" ht="35.1" hidden="1" customHeight="1">
      <c r="A134" s="2"/>
      <c r="B134" s="13" t="str">
        <f>+IFERROR(VLOOKUP(#REF!&amp;"-"&amp;ROW()-108,[2]ワークシート!$C$2:$BW$498,9,0),"")</f>
        <v/>
      </c>
      <c r="C134" s="24"/>
      <c r="D134" s="29" t="str">
        <f>+IFERROR(IF(VLOOKUP(#REF!&amp;"-"&amp;ROW()-108,[2]ワークシート!$C$2:$BW$498,10,0)="","",VLOOKUP(#REF!&amp;"-"&amp;ROW()-108,[2]ワークシート!$C$2:$BW$498,10,0)),"")</f>
        <v/>
      </c>
      <c r="E134" s="24"/>
      <c r="F134" s="13" t="str">
        <f>+IFERROR(VLOOKUP(#REF!&amp;"-"&amp;ROW()-108,[2]ワークシート!$C$2:$BW$498,11,0),"")</f>
        <v/>
      </c>
      <c r="G134" s="24"/>
      <c r="H134" s="40" t="str">
        <f>+IFERROR(VLOOKUP(#REF!&amp;"-"&amp;ROW()-108,[2]ワークシート!$C$2:$BW$498,12,0),"")</f>
        <v/>
      </c>
      <c r="I13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4" s="48"/>
      <c r="K134" s="13" t="str">
        <f>+IFERROR(VLOOKUP(#REF!&amp;"-"&amp;ROW()-108,[2]ワークシート!$C$2:$BW$498,19,0),"")</f>
        <v/>
      </c>
      <c r="L134" s="29"/>
      <c r="M134" s="24"/>
      <c r="N134" s="55" t="str">
        <f>+IFERROR(VLOOKUP(#REF!&amp;"-"&amp;ROW()-108,[2]ワークシート!$C$2:$BW$498,24,0),"")</f>
        <v/>
      </c>
      <c r="O134" s="62"/>
      <c r="P134" s="65" t="str">
        <f>+IFERROR(VLOOKUP(#REF!&amp;"-"&amp;ROW()-108,[2]ワークシート!$C$2:$BW$498,25,0),"")</f>
        <v/>
      </c>
      <c r="Q134" s="65"/>
      <c r="R134" s="74" t="str">
        <f>+IFERROR(VLOOKUP(#REF!&amp;"-"&amp;ROW()-108,[2]ワークシート!$C$2:$BW$498,55,0),"")</f>
        <v/>
      </c>
      <c r="S134" s="74"/>
      <c r="T134" s="74"/>
      <c r="U134" s="74"/>
      <c r="V134" s="65" t="str">
        <f>+IFERROR(VLOOKUP(#REF!&amp;"-"&amp;ROW()-108,[2]ワークシート!$C$2:$BW$498,60,0),"")</f>
        <v/>
      </c>
      <c r="W134" s="65"/>
      <c r="X134" s="65" t="str">
        <f>+IFERROR(VLOOKUP(#REF!&amp;"-"&amp;ROW()-108,[2]ワークシート!$C$2:$BW$498,61,0),"")</f>
        <v/>
      </c>
      <c r="Y134" s="65"/>
      <c r="Z134" s="65"/>
      <c r="AA134" s="40" t="str">
        <f t="shared" si="0"/>
        <v/>
      </c>
      <c r="AB134" s="40"/>
      <c r="AC134" s="98" t="str">
        <f>+IFERROR(IF(VLOOKUP(#REF!&amp;"-"&amp;ROW()-108,[2]ワークシート!$C$2:$BW$498,13,0)="","",VLOOKUP(#REF!&amp;"-"&amp;ROW()-108,[2]ワークシート!$C$2:$BW$498,13,0)),"")</f>
        <v/>
      </c>
      <c r="AD134" s="98"/>
      <c r="AE134" s="98" t="str">
        <f>+IFERROR(VLOOKUP(#REF!&amp;"-"&amp;ROW()-108,[2]ワークシート!$C$2:$BW$498,30,0),"")</f>
        <v/>
      </c>
      <c r="AF134" s="98"/>
      <c r="AG134" s="40" t="str">
        <f t="shared" si="1"/>
        <v/>
      </c>
      <c r="AH134" s="40"/>
      <c r="AI134" s="40"/>
      <c r="AJ134" s="40"/>
      <c r="AK134" s="98" t="str">
        <f>+IFERROR(IF(VLOOKUP(#REF!&amp;"-"&amp;ROW()-108,[2]ワークシート!$C$2:$BW$498,31,0)="","",VLOOKUP(#REF!&amp;"-"&amp;ROW()-108,[2]ワークシート!$C$2:$BW$498,31,0)),"")</f>
        <v/>
      </c>
      <c r="AL134" s="2"/>
      <c r="AM134" s="2"/>
      <c r="AN134" s="2"/>
      <c r="AO134" s="2"/>
      <c r="AP134" s="2"/>
      <c r="AQ134" s="2"/>
      <c r="AR134" s="2"/>
      <c r="AS134" s="2"/>
      <c r="AT134" s="2"/>
      <c r="AU134" s="2"/>
      <c r="AV134" s="2"/>
      <c r="AW134" s="2"/>
      <c r="AX134" s="2"/>
      <c r="AY134" s="2"/>
      <c r="AZ134" s="2"/>
      <c r="BA134" s="2"/>
      <c r="BB134" s="2"/>
      <c r="BC134" s="2"/>
      <c r="BD134" s="2"/>
      <c r="BE134" s="2"/>
      <c r="BF134" s="2"/>
    </row>
    <row r="135" spans="1:58" ht="35.1" hidden="1" customHeight="1">
      <c r="A135" s="2"/>
      <c r="B135" s="13" t="str">
        <f>+IFERROR(VLOOKUP(#REF!&amp;"-"&amp;ROW()-108,[2]ワークシート!$C$2:$BW$498,9,0),"")</f>
        <v/>
      </c>
      <c r="C135" s="24"/>
      <c r="D135" s="29" t="str">
        <f>+IFERROR(IF(VLOOKUP(#REF!&amp;"-"&amp;ROW()-108,[2]ワークシート!$C$2:$BW$498,10,0)="","",VLOOKUP(#REF!&amp;"-"&amp;ROW()-108,[2]ワークシート!$C$2:$BW$498,10,0)),"")</f>
        <v/>
      </c>
      <c r="E135" s="24"/>
      <c r="F135" s="13" t="str">
        <f>+IFERROR(VLOOKUP(#REF!&amp;"-"&amp;ROW()-108,[2]ワークシート!$C$2:$BW$498,11,0),"")</f>
        <v/>
      </c>
      <c r="G135" s="24"/>
      <c r="H135" s="40" t="str">
        <f>+IFERROR(VLOOKUP(#REF!&amp;"-"&amp;ROW()-108,[2]ワークシート!$C$2:$BW$498,12,0),"")</f>
        <v/>
      </c>
      <c r="I13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5" s="48"/>
      <c r="K135" s="13" t="str">
        <f>+IFERROR(VLOOKUP(#REF!&amp;"-"&amp;ROW()-108,[2]ワークシート!$C$2:$BW$498,19,0),"")</f>
        <v/>
      </c>
      <c r="L135" s="29"/>
      <c r="M135" s="24"/>
      <c r="N135" s="55" t="str">
        <f>+IFERROR(VLOOKUP(#REF!&amp;"-"&amp;ROW()-108,[2]ワークシート!$C$2:$BW$498,24,0),"")</f>
        <v/>
      </c>
      <c r="O135" s="62"/>
      <c r="P135" s="65" t="str">
        <f>+IFERROR(VLOOKUP(#REF!&amp;"-"&amp;ROW()-108,[2]ワークシート!$C$2:$BW$498,25,0),"")</f>
        <v/>
      </c>
      <c r="Q135" s="65"/>
      <c r="R135" s="74" t="str">
        <f>+IFERROR(VLOOKUP(#REF!&amp;"-"&amp;ROW()-108,[2]ワークシート!$C$2:$BW$498,55,0),"")</f>
        <v/>
      </c>
      <c r="S135" s="74"/>
      <c r="T135" s="74"/>
      <c r="U135" s="74"/>
      <c r="V135" s="65" t="str">
        <f>+IFERROR(VLOOKUP(#REF!&amp;"-"&amp;ROW()-108,[2]ワークシート!$C$2:$BW$498,60,0),"")</f>
        <v/>
      </c>
      <c r="W135" s="65"/>
      <c r="X135" s="65" t="str">
        <f>+IFERROR(VLOOKUP(#REF!&amp;"-"&amp;ROW()-108,[2]ワークシート!$C$2:$BW$498,61,0),"")</f>
        <v/>
      </c>
      <c r="Y135" s="65"/>
      <c r="Z135" s="65"/>
      <c r="AA135" s="40" t="str">
        <f t="shared" si="0"/>
        <v/>
      </c>
      <c r="AB135" s="40"/>
      <c r="AC135" s="98" t="str">
        <f>+IFERROR(IF(VLOOKUP(#REF!&amp;"-"&amp;ROW()-108,[2]ワークシート!$C$2:$BW$498,13,0)="","",VLOOKUP(#REF!&amp;"-"&amp;ROW()-108,[2]ワークシート!$C$2:$BW$498,13,0)),"")</f>
        <v/>
      </c>
      <c r="AD135" s="98"/>
      <c r="AE135" s="98" t="str">
        <f>+IFERROR(VLOOKUP(#REF!&amp;"-"&amp;ROW()-108,[2]ワークシート!$C$2:$BW$498,30,0),"")</f>
        <v/>
      </c>
      <c r="AF135" s="98"/>
      <c r="AG135" s="40" t="str">
        <f t="shared" si="1"/>
        <v/>
      </c>
      <c r="AH135" s="40"/>
      <c r="AI135" s="40"/>
      <c r="AJ135" s="40"/>
      <c r="AK135" s="98" t="str">
        <f>+IFERROR(IF(VLOOKUP(#REF!&amp;"-"&amp;ROW()-108,[2]ワークシート!$C$2:$BW$498,31,0)="","",VLOOKUP(#REF!&amp;"-"&amp;ROW()-108,[2]ワークシート!$C$2:$BW$498,31,0)),"")</f>
        <v/>
      </c>
      <c r="AL135" s="2"/>
      <c r="AM135" s="2"/>
      <c r="AN135" s="2"/>
      <c r="AO135" s="2"/>
      <c r="AP135" s="2"/>
      <c r="AQ135" s="2"/>
      <c r="AR135" s="2"/>
      <c r="AS135" s="2"/>
      <c r="AT135" s="2"/>
      <c r="AU135" s="2"/>
      <c r="AV135" s="2"/>
      <c r="AW135" s="2"/>
      <c r="AX135" s="2"/>
      <c r="AY135" s="2"/>
      <c r="AZ135" s="2"/>
      <c r="BA135" s="2"/>
      <c r="BB135" s="2"/>
      <c r="BC135" s="2"/>
      <c r="BD135" s="2"/>
      <c r="BE135" s="2"/>
      <c r="BF135" s="2"/>
    </row>
    <row r="136" spans="1:58" ht="35.1" hidden="1" customHeight="1">
      <c r="A136" s="2"/>
      <c r="B136" s="13" t="str">
        <f>+IFERROR(VLOOKUP(#REF!&amp;"-"&amp;ROW()-108,[2]ワークシート!$C$2:$BW$498,9,0),"")</f>
        <v/>
      </c>
      <c r="C136" s="24"/>
      <c r="D136" s="29" t="str">
        <f>+IFERROR(IF(VLOOKUP(#REF!&amp;"-"&amp;ROW()-108,[2]ワークシート!$C$2:$BW$498,10,0)="","",VLOOKUP(#REF!&amp;"-"&amp;ROW()-108,[2]ワークシート!$C$2:$BW$498,10,0)),"")</f>
        <v/>
      </c>
      <c r="E136" s="24"/>
      <c r="F136" s="13" t="str">
        <f>+IFERROR(VLOOKUP(#REF!&amp;"-"&amp;ROW()-108,[2]ワークシート!$C$2:$BW$498,11,0),"")</f>
        <v/>
      </c>
      <c r="G136" s="24"/>
      <c r="H136" s="40" t="str">
        <f>+IFERROR(VLOOKUP(#REF!&amp;"-"&amp;ROW()-108,[2]ワークシート!$C$2:$BW$498,12,0),"")</f>
        <v/>
      </c>
      <c r="I13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6" s="48"/>
      <c r="K136" s="13" t="str">
        <f>+IFERROR(VLOOKUP(#REF!&amp;"-"&amp;ROW()-108,[2]ワークシート!$C$2:$BW$498,19,0),"")</f>
        <v/>
      </c>
      <c r="L136" s="29"/>
      <c r="M136" s="24"/>
      <c r="N136" s="55" t="str">
        <f>+IFERROR(VLOOKUP(#REF!&amp;"-"&amp;ROW()-108,[2]ワークシート!$C$2:$BW$498,24,0),"")</f>
        <v/>
      </c>
      <c r="O136" s="62"/>
      <c r="P136" s="65" t="str">
        <f>+IFERROR(VLOOKUP(#REF!&amp;"-"&amp;ROW()-108,[2]ワークシート!$C$2:$BW$498,25,0),"")</f>
        <v/>
      </c>
      <c r="Q136" s="65"/>
      <c r="R136" s="74" t="str">
        <f>+IFERROR(VLOOKUP(#REF!&amp;"-"&amp;ROW()-108,[2]ワークシート!$C$2:$BW$498,55,0),"")</f>
        <v/>
      </c>
      <c r="S136" s="74"/>
      <c r="T136" s="74"/>
      <c r="U136" s="74"/>
      <c r="V136" s="65" t="str">
        <f>+IFERROR(VLOOKUP(#REF!&amp;"-"&amp;ROW()-108,[2]ワークシート!$C$2:$BW$498,60,0),"")</f>
        <v/>
      </c>
      <c r="W136" s="65"/>
      <c r="X136" s="65" t="str">
        <f>+IFERROR(VLOOKUP(#REF!&amp;"-"&amp;ROW()-108,[2]ワークシート!$C$2:$BW$498,61,0),"")</f>
        <v/>
      </c>
      <c r="Y136" s="65"/>
      <c r="Z136" s="65"/>
      <c r="AA136" s="40" t="str">
        <f t="shared" si="0"/>
        <v/>
      </c>
      <c r="AB136" s="40"/>
      <c r="AC136" s="98" t="str">
        <f>+IFERROR(IF(VLOOKUP(#REF!&amp;"-"&amp;ROW()-108,[2]ワークシート!$C$2:$BW$498,13,0)="","",VLOOKUP(#REF!&amp;"-"&amp;ROW()-108,[2]ワークシート!$C$2:$BW$498,13,0)),"")</f>
        <v/>
      </c>
      <c r="AD136" s="98"/>
      <c r="AE136" s="98" t="str">
        <f>+IFERROR(VLOOKUP(#REF!&amp;"-"&amp;ROW()-108,[2]ワークシート!$C$2:$BW$498,30,0),"")</f>
        <v/>
      </c>
      <c r="AF136" s="98"/>
      <c r="AG136" s="40" t="str">
        <f t="shared" si="1"/>
        <v/>
      </c>
      <c r="AH136" s="40"/>
      <c r="AI136" s="40"/>
      <c r="AJ136" s="40"/>
      <c r="AK136" s="98" t="str">
        <f>+IFERROR(IF(VLOOKUP(#REF!&amp;"-"&amp;ROW()-108,[2]ワークシート!$C$2:$BW$498,31,0)="","",VLOOKUP(#REF!&amp;"-"&amp;ROW()-108,[2]ワークシート!$C$2:$BW$498,31,0)),"")</f>
        <v/>
      </c>
      <c r="AL136" s="2"/>
      <c r="AM136" s="2"/>
      <c r="AN136" s="2"/>
      <c r="AO136" s="2"/>
      <c r="AP136" s="2"/>
      <c r="AQ136" s="2"/>
      <c r="AR136" s="2"/>
      <c r="AS136" s="2"/>
      <c r="AT136" s="2"/>
      <c r="AU136" s="2"/>
      <c r="AV136" s="2"/>
      <c r="AW136" s="2"/>
      <c r="AX136" s="2"/>
      <c r="AY136" s="2"/>
      <c r="AZ136" s="2"/>
      <c r="BA136" s="2"/>
      <c r="BB136" s="2"/>
      <c r="BC136" s="2"/>
      <c r="BD136" s="2"/>
      <c r="BE136" s="2"/>
      <c r="BF136" s="2"/>
    </row>
    <row r="137" spans="1:58" ht="35.1" hidden="1" customHeight="1">
      <c r="A137" s="2"/>
      <c r="B137" s="13" t="str">
        <f>+IFERROR(VLOOKUP(#REF!&amp;"-"&amp;ROW()-108,[2]ワークシート!$C$2:$BW$498,9,0),"")</f>
        <v/>
      </c>
      <c r="C137" s="24"/>
      <c r="D137" s="29" t="str">
        <f>+IFERROR(IF(VLOOKUP(#REF!&amp;"-"&amp;ROW()-108,[2]ワークシート!$C$2:$BW$498,10,0)="","",VLOOKUP(#REF!&amp;"-"&amp;ROW()-108,[2]ワークシート!$C$2:$BW$498,10,0)),"")</f>
        <v/>
      </c>
      <c r="E137" s="24"/>
      <c r="F137" s="13" t="str">
        <f>+IFERROR(VLOOKUP(#REF!&amp;"-"&amp;ROW()-108,[2]ワークシート!$C$2:$BW$498,11,0),"")</f>
        <v/>
      </c>
      <c r="G137" s="24"/>
      <c r="H137" s="40" t="str">
        <f>+IFERROR(VLOOKUP(#REF!&amp;"-"&amp;ROW()-108,[2]ワークシート!$C$2:$BW$498,12,0),"")</f>
        <v/>
      </c>
      <c r="I13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7" s="48"/>
      <c r="K137" s="13" t="str">
        <f>+IFERROR(VLOOKUP(#REF!&amp;"-"&amp;ROW()-108,[2]ワークシート!$C$2:$BW$498,19,0),"")</f>
        <v/>
      </c>
      <c r="L137" s="29"/>
      <c r="M137" s="24"/>
      <c r="N137" s="55" t="str">
        <f>+IFERROR(VLOOKUP(#REF!&amp;"-"&amp;ROW()-108,[2]ワークシート!$C$2:$BW$498,24,0),"")</f>
        <v/>
      </c>
      <c r="O137" s="62"/>
      <c r="P137" s="65" t="str">
        <f>+IFERROR(VLOOKUP(#REF!&amp;"-"&amp;ROW()-108,[2]ワークシート!$C$2:$BW$498,25,0),"")</f>
        <v/>
      </c>
      <c r="Q137" s="65"/>
      <c r="R137" s="74" t="str">
        <f>+IFERROR(VLOOKUP(#REF!&amp;"-"&amp;ROW()-108,[2]ワークシート!$C$2:$BW$498,55,0),"")</f>
        <v/>
      </c>
      <c r="S137" s="74"/>
      <c r="T137" s="74"/>
      <c r="U137" s="74"/>
      <c r="V137" s="65" t="str">
        <f>+IFERROR(VLOOKUP(#REF!&amp;"-"&amp;ROW()-108,[2]ワークシート!$C$2:$BW$498,60,0),"")</f>
        <v/>
      </c>
      <c r="W137" s="65"/>
      <c r="X137" s="65" t="str">
        <f>+IFERROR(VLOOKUP(#REF!&amp;"-"&amp;ROW()-108,[2]ワークシート!$C$2:$BW$498,61,0),"")</f>
        <v/>
      </c>
      <c r="Y137" s="65"/>
      <c r="Z137" s="65"/>
      <c r="AA137" s="40" t="str">
        <f t="shared" si="0"/>
        <v/>
      </c>
      <c r="AB137" s="40"/>
      <c r="AC137" s="98" t="str">
        <f>+IFERROR(IF(VLOOKUP(#REF!&amp;"-"&amp;ROW()-108,[2]ワークシート!$C$2:$BW$498,13,0)="","",VLOOKUP(#REF!&amp;"-"&amp;ROW()-108,[2]ワークシート!$C$2:$BW$498,13,0)),"")</f>
        <v/>
      </c>
      <c r="AD137" s="98"/>
      <c r="AE137" s="98" t="str">
        <f>+IFERROR(VLOOKUP(#REF!&amp;"-"&amp;ROW()-108,[2]ワークシート!$C$2:$BW$498,30,0),"")</f>
        <v/>
      </c>
      <c r="AF137" s="98"/>
      <c r="AG137" s="40" t="str">
        <f t="shared" si="1"/>
        <v/>
      </c>
      <c r="AH137" s="40"/>
      <c r="AI137" s="40"/>
      <c r="AJ137" s="40"/>
      <c r="AK137" s="98" t="str">
        <f>+IFERROR(IF(VLOOKUP(#REF!&amp;"-"&amp;ROW()-108,[2]ワークシート!$C$2:$BW$498,31,0)="","",VLOOKUP(#REF!&amp;"-"&amp;ROW()-108,[2]ワークシート!$C$2:$BW$498,31,0)),"")</f>
        <v/>
      </c>
      <c r="AL137" s="2"/>
      <c r="AM137" s="2"/>
      <c r="AN137" s="2"/>
      <c r="AO137" s="2"/>
      <c r="AP137" s="2"/>
      <c r="AQ137" s="2"/>
      <c r="AR137" s="2"/>
      <c r="AS137" s="2"/>
      <c r="AT137" s="2"/>
      <c r="AU137" s="2"/>
      <c r="AV137" s="2"/>
      <c r="AW137" s="2"/>
      <c r="AX137" s="2"/>
      <c r="AY137" s="2"/>
      <c r="AZ137" s="2"/>
      <c r="BA137" s="2"/>
      <c r="BB137" s="2"/>
      <c r="BC137" s="2"/>
      <c r="BD137" s="2"/>
      <c r="BE137" s="2"/>
      <c r="BF137" s="2"/>
    </row>
    <row r="138" spans="1:58" ht="35.1" hidden="1" customHeight="1">
      <c r="A138" s="2"/>
      <c r="B138" s="13" t="str">
        <f>+IFERROR(VLOOKUP(#REF!&amp;"-"&amp;ROW()-108,[2]ワークシート!$C$2:$BW$498,9,0),"")</f>
        <v/>
      </c>
      <c r="C138" s="24"/>
      <c r="D138" s="29" t="str">
        <f>+IFERROR(IF(VLOOKUP(#REF!&amp;"-"&amp;ROW()-108,[2]ワークシート!$C$2:$BW$498,10,0)="","",VLOOKUP(#REF!&amp;"-"&amp;ROW()-108,[2]ワークシート!$C$2:$BW$498,10,0)),"")</f>
        <v/>
      </c>
      <c r="E138" s="24"/>
      <c r="F138" s="13" t="str">
        <f>+IFERROR(VLOOKUP(#REF!&amp;"-"&amp;ROW()-108,[2]ワークシート!$C$2:$BW$498,11,0),"")</f>
        <v/>
      </c>
      <c r="G138" s="24"/>
      <c r="H138" s="40" t="str">
        <f>+IFERROR(VLOOKUP(#REF!&amp;"-"&amp;ROW()-108,[2]ワークシート!$C$2:$BW$498,12,0),"")</f>
        <v/>
      </c>
      <c r="I13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8" s="48"/>
      <c r="K138" s="13" t="str">
        <f>+IFERROR(VLOOKUP(#REF!&amp;"-"&amp;ROW()-108,[2]ワークシート!$C$2:$BW$498,19,0),"")</f>
        <v/>
      </c>
      <c r="L138" s="29"/>
      <c r="M138" s="24"/>
      <c r="N138" s="55" t="str">
        <f>+IFERROR(VLOOKUP(#REF!&amp;"-"&amp;ROW()-108,[2]ワークシート!$C$2:$BW$498,24,0),"")</f>
        <v/>
      </c>
      <c r="O138" s="62"/>
      <c r="P138" s="65" t="str">
        <f>+IFERROR(VLOOKUP(#REF!&amp;"-"&amp;ROW()-108,[2]ワークシート!$C$2:$BW$498,25,0),"")</f>
        <v/>
      </c>
      <c r="Q138" s="65"/>
      <c r="R138" s="74" t="str">
        <f>+IFERROR(VLOOKUP(#REF!&amp;"-"&amp;ROW()-108,[2]ワークシート!$C$2:$BW$498,55,0),"")</f>
        <v/>
      </c>
      <c r="S138" s="74"/>
      <c r="T138" s="74"/>
      <c r="U138" s="74"/>
      <c r="V138" s="65" t="str">
        <f>+IFERROR(VLOOKUP(#REF!&amp;"-"&amp;ROW()-108,[2]ワークシート!$C$2:$BW$498,60,0),"")</f>
        <v/>
      </c>
      <c r="W138" s="65"/>
      <c r="X138" s="65" t="str">
        <f>+IFERROR(VLOOKUP(#REF!&amp;"-"&amp;ROW()-108,[2]ワークシート!$C$2:$BW$498,61,0),"")</f>
        <v/>
      </c>
      <c r="Y138" s="65"/>
      <c r="Z138" s="65"/>
      <c r="AA138" s="40" t="str">
        <f t="shared" si="0"/>
        <v/>
      </c>
      <c r="AB138" s="40"/>
      <c r="AC138" s="98" t="str">
        <f>+IFERROR(IF(VLOOKUP(#REF!&amp;"-"&amp;ROW()-108,[2]ワークシート!$C$2:$BW$498,13,0)="","",VLOOKUP(#REF!&amp;"-"&amp;ROW()-108,[2]ワークシート!$C$2:$BW$498,13,0)),"")</f>
        <v/>
      </c>
      <c r="AD138" s="98"/>
      <c r="AE138" s="98" t="str">
        <f>+IFERROR(VLOOKUP(#REF!&amp;"-"&amp;ROW()-108,[2]ワークシート!$C$2:$BW$498,30,0),"")</f>
        <v/>
      </c>
      <c r="AF138" s="98"/>
      <c r="AG138" s="40" t="str">
        <f t="shared" si="1"/>
        <v/>
      </c>
      <c r="AH138" s="40"/>
      <c r="AI138" s="40"/>
      <c r="AJ138" s="40"/>
      <c r="AK138" s="98" t="str">
        <f>+IFERROR(IF(VLOOKUP(#REF!&amp;"-"&amp;ROW()-108,[2]ワークシート!$C$2:$BW$498,31,0)="","",VLOOKUP(#REF!&amp;"-"&amp;ROW()-108,[2]ワークシート!$C$2:$BW$498,31,0)),"")</f>
        <v/>
      </c>
      <c r="AL138" s="2"/>
      <c r="AM138" s="2"/>
      <c r="AN138" s="2"/>
      <c r="AO138" s="2"/>
      <c r="AP138" s="2"/>
      <c r="AQ138" s="2"/>
      <c r="AR138" s="2"/>
      <c r="AS138" s="2"/>
      <c r="AT138" s="2"/>
      <c r="AU138" s="2"/>
      <c r="AV138" s="2"/>
      <c r="AW138" s="2"/>
      <c r="AX138" s="2"/>
      <c r="AY138" s="2"/>
      <c r="AZ138" s="2"/>
      <c r="BA138" s="2"/>
      <c r="BB138" s="2"/>
      <c r="BC138" s="2"/>
      <c r="BD138" s="2"/>
      <c r="BE138" s="2"/>
      <c r="BF138" s="2"/>
    </row>
    <row r="139" spans="1:58" ht="35.1" hidden="1" customHeight="1">
      <c r="A139" s="2"/>
      <c r="B139" s="13" t="str">
        <f>+IFERROR(VLOOKUP(#REF!&amp;"-"&amp;ROW()-108,[2]ワークシート!$C$2:$BW$498,9,0),"")</f>
        <v/>
      </c>
      <c r="C139" s="24"/>
      <c r="D139" s="29" t="str">
        <f>+IFERROR(IF(VLOOKUP(#REF!&amp;"-"&amp;ROW()-108,[2]ワークシート!$C$2:$BW$498,10,0)="","",VLOOKUP(#REF!&amp;"-"&amp;ROW()-108,[2]ワークシート!$C$2:$BW$498,10,0)),"")</f>
        <v/>
      </c>
      <c r="E139" s="24"/>
      <c r="F139" s="13" t="str">
        <f>+IFERROR(VLOOKUP(#REF!&amp;"-"&amp;ROW()-108,[2]ワークシート!$C$2:$BW$498,11,0),"")</f>
        <v/>
      </c>
      <c r="G139" s="24"/>
      <c r="H139" s="40" t="str">
        <f>+IFERROR(VLOOKUP(#REF!&amp;"-"&amp;ROW()-108,[2]ワークシート!$C$2:$BW$498,12,0),"")</f>
        <v/>
      </c>
      <c r="I13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9" s="48"/>
      <c r="K139" s="13" t="str">
        <f>+IFERROR(VLOOKUP(#REF!&amp;"-"&amp;ROW()-108,[2]ワークシート!$C$2:$BW$498,19,0),"")</f>
        <v/>
      </c>
      <c r="L139" s="29"/>
      <c r="M139" s="24"/>
      <c r="N139" s="55" t="str">
        <f>+IFERROR(VLOOKUP(#REF!&amp;"-"&amp;ROW()-108,[2]ワークシート!$C$2:$BW$498,24,0),"")</f>
        <v/>
      </c>
      <c r="O139" s="62"/>
      <c r="P139" s="65" t="str">
        <f>+IFERROR(VLOOKUP(#REF!&amp;"-"&amp;ROW()-108,[2]ワークシート!$C$2:$BW$498,25,0),"")</f>
        <v/>
      </c>
      <c r="Q139" s="65"/>
      <c r="R139" s="74" t="str">
        <f>+IFERROR(VLOOKUP(#REF!&amp;"-"&amp;ROW()-108,[2]ワークシート!$C$2:$BW$498,55,0),"")</f>
        <v/>
      </c>
      <c r="S139" s="74"/>
      <c r="T139" s="74"/>
      <c r="U139" s="74"/>
      <c r="V139" s="65" t="str">
        <f>+IFERROR(VLOOKUP(#REF!&amp;"-"&amp;ROW()-108,[2]ワークシート!$C$2:$BW$498,60,0),"")</f>
        <v/>
      </c>
      <c r="W139" s="65"/>
      <c r="X139" s="65" t="str">
        <f>+IFERROR(VLOOKUP(#REF!&amp;"-"&amp;ROW()-108,[2]ワークシート!$C$2:$BW$498,61,0),"")</f>
        <v/>
      </c>
      <c r="Y139" s="65"/>
      <c r="Z139" s="65"/>
      <c r="AA139" s="40" t="str">
        <f t="shared" si="0"/>
        <v/>
      </c>
      <c r="AB139" s="40"/>
      <c r="AC139" s="98" t="str">
        <f>+IFERROR(IF(VLOOKUP(#REF!&amp;"-"&amp;ROW()-108,[2]ワークシート!$C$2:$BW$498,13,0)="","",VLOOKUP(#REF!&amp;"-"&amp;ROW()-108,[2]ワークシート!$C$2:$BW$498,13,0)),"")</f>
        <v/>
      </c>
      <c r="AD139" s="98"/>
      <c r="AE139" s="98" t="str">
        <f>+IFERROR(VLOOKUP(#REF!&amp;"-"&amp;ROW()-108,[2]ワークシート!$C$2:$BW$498,30,0),"")</f>
        <v/>
      </c>
      <c r="AF139" s="98"/>
      <c r="AG139" s="40" t="str">
        <f t="shared" si="1"/>
        <v/>
      </c>
      <c r="AH139" s="40"/>
      <c r="AI139" s="40"/>
      <c r="AJ139" s="40"/>
      <c r="AK139" s="98" t="str">
        <f>+IFERROR(IF(VLOOKUP(#REF!&amp;"-"&amp;ROW()-108,[2]ワークシート!$C$2:$BW$498,31,0)="","",VLOOKUP(#REF!&amp;"-"&amp;ROW()-108,[2]ワークシート!$C$2:$BW$498,31,0)),"")</f>
        <v/>
      </c>
      <c r="AL139" s="2"/>
      <c r="AM139" s="2"/>
      <c r="AN139" s="2"/>
      <c r="AO139" s="2"/>
      <c r="AP139" s="2"/>
      <c r="AQ139" s="2"/>
      <c r="AR139" s="2"/>
      <c r="AS139" s="2"/>
      <c r="AT139" s="2"/>
      <c r="AU139" s="2"/>
      <c r="AV139" s="2"/>
      <c r="AW139" s="2"/>
      <c r="AX139" s="2"/>
      <c r="AY139" s="2"/>
      <c r="AZ139" s="2"/>
      <c r="BA139" s="2"/>
      <c r="BB139" s="2"/>
      <c r="BC139" s="2"/>
      <c r="BD139" s="2"/>
      <c r="BE139" s="2"/>
      <c r="BF139" s="2"/>
    </row>
    <row r="140" spans="1:58" ht="35.1" hidden="1" customHeight="1">
      <c r="A140" s="2"/>
      <c r="B140" s="13" t="str">
        <f>+IFERROR(VLOOKUP(#REF!&amp;"-"&amp;ROW()-108,[2]ワークシート!$C$2:$BW$498,9,0),"")</f>
        <v/>
      </c>
      <c r="C140" s="24"/>
      <c r="D140" s="29" t="str">
        <f>+IFERROR(IF(VLOOKUP(#REF!&amp;"-"&amp;ROW()-108,[2]ワークシート!$C$2:$BW$498,10,0)="","",VLOOKUP(#REF!&amp;"-"&amp;ROW()-108,[2]ワークシート!$C$2:$BW$498,10,0)),"")</f>
        <v/>
      </c>
      <c r="E140" s="24"/>
      <c r="F140" s="13" t="str">
        <f>+IFERROR(VLOOKUP(#REF!&amp;"-"&amp;ROW()-108,[2]ワークシート!$C$2:$BW$498,11,0),"")</f>
        <v/>
      </c>
      <c r="G140" s="24"/>
      <c r="H140" s="40" t="str">
        <f>+IFERROR(VLOOKUP(#REF!&amp;"-"&amp;ROW()-108,[2]ワークシート!$C$2:$BW$498,12,0),"")</f>
        <v/>
      </c>
      <c r="I14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0" s="48"/>
      <c r="K140" s="13" t="str">
        <f>+IFERROR(VLOOKUP(#REF!&amp;"-"&amp;ROW()-108,[2]ワークシート!$C$2:$BW$498,19,0),"")</f>
        <v/>
      </c>
      <c r="L140" s="29"/>
      <c r="M140" s="24"/>
      <c r="N140" s="55" t="str">
        <f>+IFERROR(VLOOKUP(#REF!&amp;"-"&amp;ROW()-108,[2]ワークシート!$C$2:$BW$498,24,0),"")</f>
        <v/>
      </c>
      <c r="O140" s="62"/>
      <c r="P140" s="65" t="str">
        <f>+IFERROR(VLOOKUP(#REF!&amp;"-"&amp;ROW()-108,[2]ワークシート!$C$2:$BW$498,25,0),"")</f>
        <v/>
      </c>
      <c r="Q140" s="65"/>
      <c r="R140" s="74" t="str">
        <f>+IFERROR(VLOOKUP(#REF!&amp;"-"&amp;ROW()-108,[2]ワークシート!$C$2:$BW$498,55,0),"")</f>
        <v/>
      </c>
      <c r="S140" s="74"/>
      <c r="T140" s="74"/>
      <c r="U140" s="74"/>
      <c r="V140" s="65" t="str">
        <f>+IFERROR(VLOOKUP(#REF!&amp;"-"&amp;ROW()-108,[2]ワークシート!$C$2:$BW$498,60,0),"")</f>
        <v/>
      </c>
      <c r="W140" s="65"/>
      <c r="X140" s="65" t="str">
        <f>+IFERROR(VLOOKUP(#REF!&amp;"-"&amp;ROW()-108,[2]ワークシート!$C$2:$BW$498,61,0),"")</f>
        <v/>
      </c>
      <c r="Y140" s="65"/>
      <c r="Z140" s="65"/>
      <c r="AA140" s="40" t="str">
        <f t="shared" si="0"/>
        <v/>
      </c>
      <c r="AB140" s="40"/>
      <c r="AC140" s="98" t="str">
        <f>+IFERROR(IF(VLOOKUP(#REF!&amp;"-"&amp;ROW()-108,[2]ワークシート!$C$2:$BW$498,13,0)="","",VLOOKUP(#REF!&amp;"-"&amp;ROW()-108,[2]ワークシート!$C$2:$BW$498,13,0)),"")</f>
        <v/>
      </c>
      <c r="AD140" s="98"/>
      <c r="AE140" s="98" t="str">
        <f>+IFERROR(VLOOKUP(#REF!&amp;"-"&amp;ROW()-108,[2]ワークシート!$C$2:$BW$498,30,0),"")</f>
        <v/>
      </c>
      <c r="AF140" s="98"/>
      <c r="AG140" s="40" t="str">
        <f t="shared" si="1"/>
        <v/>
      </c>
      <c r="AH140" s="40"/>
      <c r="AI140" s="40"/>
      <c r="AJ140" s="40"/>
      <c r="AK140" s="98" t="str">
        <f>+IFERROR(IF(VLOOKUP(#REF!&amp;"-"&amp;ROW()-108,[2]ワークシート!$C$2:$BW$498,31,0)="","",VLOOKUP(#REF!&amp;"-"&amp;ROW()-108,[2]ワークシート!$C$2:$BW$498,31,0)),"")</f>
        <v/>
      </c>
      <c r="AL140" s="2"/>
      <c r="AM140" s="2"/>
      <c r="AN140" s="2"/>
      <c r="AO140" s="2"/>
      <c r="AP140" s="2"/>
      <c r="AQ140" s="2"/>
      <c r="AR140" s="2"/>
      <c r="AS140" s="2"/>
      <c r="AT140" s="2"/>
      <c r="AU140" s="2"/>
      <c r="AV140" s="2"/>
      <c r="AW140" s="2"/>
      <c r="AX140" s="2"/>
      <c r="AY140" s="2"/>
      <c r="AZ140" s="2"/>
      <c r="BA140" s="2"/>
      <c r="BB140" s="2"/>
      <c r="BC140" s="2"/>
      <c r="BD140" s="2"/>
      <c r="BE140" s="2"/>
      <c r="BF140" s="2"/>
    </row>
    <row r="141" spans="1:58" ht="35.1" hidden="1" customHeight="1">
      <c r="A141" s="2"/>
      <c r="B141" s="13" t="str">
        <f>+IFERROR(VLOOKUP(#REF!&amp;"-"&amp;ROW()-108,[2]ワークシート!$C$2:$BW$498,9,0),"")</f>
        <v/>
      </c>
      <c r="C141" s="24"/>
      <c r="D141" s="29" t="str">
        <f>+IFERROR(IF(VLOOKUP(#REF!&amp;"-"&amp;ROW()-108,[2]ワークシート!$C$2:$BW$498,10,0)="","",VLOOKUP(#REF!&amp;"-"&amp;ROW()-108,[2]ワークシート!$C$2:$BW$498,10,0)),"")</f>
        <v/>
      </c>
      <c r="E141" s="24"/>
      <c r="F141" s="13" t="str">
        <f>+IFERROR(VLOOKUP(#REF!&amp;"-"&amp;ROW()-108,[2]ワークシート!$C$2:$BW$498,11,0),"")</f>
        <v/>
      </c>
      <c r="G141" s="24"/>
      <c r="H141" s="40" t="str">
        <f>+IFERROR(VLOOKUP(#REF!&amp;"-"&amp;ROW()-108,[2]ワークシート!$C$2:$BW$498,12,0),"")</f>
        <v/>
      </c>
      <c r="I14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1" s="48"/>
      <c r="K141" s="13" t="str">
        <f>+IFERROR(VLOOKUP(#REF!&amp;"-"&amp;ROW()-108,[2]ワークシート!$C$2:$BW$498,19,0),"")</f>
        <v/>
      </c>
      <c r="L141" s="29"/>
      <c r="M141" s="24"/>
      <c r="N141" s="55" t="str">
        <f>+IFERROR(VLOOKUP(#REF!&amp;"-"&amp;ROW()-108,[2]ワークシート!$C$2:$BW$498,24,0),"")</f>
        <v/>
      </c>
      <c r="O141" s="62"/>
      <c r="P141" s="65" t="str">
        <f>+IFERROR(VLOOKUP(#REF!&amp;"-"&amp;ROW()-108,[2]ワークシート!$C$2:$BW$498,25,0),"")</f>
        <v/>
      </c>
      <c r="Q141" s="65"/>
      <c r="R141" s="74" t="str">
        <f>+IFERROR(VLOOKUP(#REF!&amp;"-"&amp;ROW()-108,[2]ワークシート!$C$2:$BW$498,55,0),"")</f>
        <v/>
      </c>
      <c r="S141" s="74"/>
      <c r="T141" s="74"/>
      <c r="U141" s="74"/>
      <c r="V141" s="65" t="str">
        <f>+IFERROR(VLOOKUP(#REF!&amp;"-"&amp;ROW()-108,[2]ワークシート!$C$2:$BW$498,60,0),"")</f>
        <v/>
      </c>
      <c r="W141" s="65"/>
      <c r="X141" s="65" t="str">
        <f>+IFERROR(VLOOKUP(#REF!&amp;"-"&amp;ROW()-108,[2]ワークシート!$C$2:$BW$498,61,0),"")</f>
        <v/>
      </c>
      <c r="Y141" s="65"/>
      <c r="Z141" s="65"/>
      <c r="AA141" s="40" t="str">
        <f t="shared" ref="AA141:AA204" si="2">IF(AE141="","",IF(AE141=0,"使用貸借権","賃借権"))</f>
        <v/>
      </c>
      <c r="AB141" s="40"/>
      <c r="AC141" s="98" t="str">
        <f>+IFERROR(IF(VLOOKUP(#REF!&amp;"-"&amp;ROW()-108,[2]ワークシート!$C$2:$BW$498,13,0)="","",VLOOKUP(#REF!&amp;"-"&amp;ROW()-108,[2]ワークシート!$C$2:$BW$498,13,0)),"")</f>
        <v/>
      </c>
      <c r="AD141" s="98"/>
      <c r="AE141" s="98" t="str">
        <f>+IFERROR(VLOOKUP(#REF!&amp;"-"&amp;ROW()-108,[2]ワークシート!$C$2:$BW$498,30,0),"")</f>
        <v/>
      </c>
      <c r="AF141" s="98"/>
      <c r="AG141" s="40" t="str">
        <f t="shared" ref="AG141:AG204" si="3">IF(AA141="","",IF(AA141="使用貸借権","-","口座振込　１２月"))</f>
        <v/>
      </c>
      <c r="AH141" s="40"/>
      <c r="AI141" s="40"/>
      <c r="AJ141" s="40"/>
      <c r="AK141" s="98" t="str">
        <f>+IFERROR(IF(VLOOKUP(#REF!&amp;"-"&amp;ROW()-108,[2]ワークシート!$C$2:$BW$498,31,0)="","",VLOOKUP(#REF!&amp;"-"&amp;ROW()-108,[2]ワークシート!$C$2:$BW$498,31,0)),"")</f>
        <v/>
      </c>
      <c r="AL141" s="2"/>
      <c r="AM141" s="2"/>
      <c r="AN141" s="2"/>
      <c r="AO141" s="2"/>
      <c r="AP141" s="2"/>
      <c r="AQ141" s="2"/>
      <c r="AR141" s="2"/>
      <c r="AS141" s="2"/>
      <c r="AT141" s="2"/>
      <c r="AU141" s="2"/>
      <c r="AV141" s="2"/>
      <c r="AW141" s="2"/>
      <c r="AX141" s="2"/>
      <c r="AY141" s="2"/>
      <c r="AZ141" s="2"/>
      <c r="BA141" s="2"/>
      <c r="BB141" s="2"/>
      <c r="BC141" s="2"/>
      <c r="BD141" s="2"/>
      <c r="BE141" s="2"/>
      <c r="BF141" s="2"/>
    </row>
    <row r="142" spans="1:58" ht="35.1" hidden="1" customHeight="1">
      <c r="A142" s="2"/>
      <c r="B142" s="13" t="str">
        <f>+IFERROR(VLOOKUP(#REF!&amp;"-"&amp;ROW()-108,[2]ワークシート!$C$2:$BW$498,9,0),"")</f>
        <v/>
      </c>
      <c r="C142" s="24"/>
      <c r="D142" s="29" t="str">
        <f>+IFERROR(IF(VLOOKUP(#REF!&amp;"-"&amp;ROW()-108,[2]ワークシート!$C$2:$BW$498,10,0)="","",VLOOKUP(#REF!&amp;"-"&amp;ROW()-108,[2]ワークシート!$C$2:$BW$498,10,0)),"")</f>
        <v/>
      </c>
      <c r="E142" s="24"/>
      <c r="F142" s="13" t="str">
        <f>+IFERROR(VLOOKUP(#REF!&amp;"-"&amp;ROW()-108,[2]ワークシート!$C$2:$BW$498,11,0),"")</f>
        <v/>
      </c>
      <c r="G142" s="24"/>
      <c r="H142" s="40" t="str">
        <f>+IFERROR(VLOOKUP(#REF!&amp;"-"&amp;ROW()-108,[2]ワークシート!$C$2:$BW$498,12,0),"")</f>
        <v/>
      </c>
      <c r="I14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2" s="48"/>
      <c r="K142" s="13" t="str">
        <f>+IFERROR(VLOOKUP(#REF!&amp;"-"&amp;ROW()-108,[2]ワークシート!$C$2:$BW$498,19,0),"")</f>
        <v/>
      </c>
      <c r="L142" s="29"/>
      <c r="M142" s="24"/>
      <c r="N142" s="55" t="str">
        <f>+IFERROR(VLOOKUP(#REF!&amp;"-"&amp;ROW()-108,[2]ワークシート!$C$2:$BW$498,24,0),"")</f>
        <v/>
      </c>
      <c r="O142" s="62"/>
      <c r="P142" s="65" t="str">
        <f>+IFERROR(VLOOKUP(#REF!&amp;"-"&amp;ROW()-108,[2]ワークシート!$C$2:$BW$498,25,0),"")</f>
        <v/>
      </c>
      <c r="Q142" s="65"/>
      <c r="R142" s="74" t="str">
        <f>+IFERROR(VLOOKUP(#REF!&amp;"-"&amp;ROW()-108,[2]ワークシート!$C$2:$BW$498,55,0),"")</f>
        <v/>
      </c>
      <c r="S142" s="74"/>
      <c r="T142" s="74"/>
      <c r="U142" s="74"/>
      <c r="V142" s="65" t="str">
        <f>+IFERROR(VLOOKUP(#REF!&amp;"-"&amp;ROW()-108,[2]ワークシート!$C$2:$BW$498,60,0),"")</f>
        <v/>
      </c>
      <c r="W142" s="65"/>
      <c r="X142" s="65" t="str">
        <f>+IFERROR(VLOOKUP(#REF!&amp;"-"&amp;ROW()-108,[2]ワークシート!$C$2:$BW$498,61,0),"")</f>
        <v/>
      </c>
      <c r="Y142" s="65"/>
      <c r="Z142" s="65"/>
      <c r="AA142" s="40" t="str">
        <f t="shared" si="2"/>
        <v/>
      </c>
      <c r="AB142" s="40"/>
      <c r="AC142" s="98" t="str">
        <f>+IFERROR(IF(VLOOKUP(#REF!&amp;"-"&amp;ROW()-108,[2]ワークシート!$C$2:$BW$498,13,0)="","",VLOOKUP(#REF!&amp;"-"&amp;ROW()-108,[2]ワークシート!$C$2:$BW$498,13,0)),"")</f>
        <v/>
      </c>
      <c r="AD142" s="98"/>
      <c r="AE142" s="98" t="str">
        <f>+IFERROR(VLOOKUP(#REF!&amp;"-"&amp;ROW()-108,[2]ワークシート!$C$2:$BW$498,30,0),"")</f>
        <v/>
      </c>
      <c r="AF142" s="98"/>
      <c r="AG142" s="40" t="str">
        <f t="shared" si="3"/>
        <v/>
      </c>
      <c r="AH142" s="40"/>
      <c r="AI142" s="40"/>
      <c r="AJ142" s="40"/>
      <c r="AK142" s="98" t="str">
        <f>+IFERROR(IF(VLOOKUP(#REF!&amp;"-"&amp;ROW()-108,[2]ワークシート!$C$2:$BW$498,31,0)="","",VLOOKUP(#REF!&amp;"-"&amp;ROW()-108,[2]ワークシート!$C$2:$BW$498,31,0)),"")</f>
        <v/>
      </c>
      <c r="AL142" s="2"/>
      <c r="AM142" s="2"/>
      <c r="AN142" s="2"/>
      <c r="AO142" s="2"/>
      <c r="AP142" s="2"/>
      <c r="AQ142" s="2"/>
      <c r="AR142" s="2"/>
      <c r="AS142" s="2"/>
      <c r="AT142" s="2"/>
      <c r="AU142" s="2"/>
      <c r="AV142" s="2"/>
      <c r="AW142" s="2"/>
      <c r="AX142" s="2"/>
      <c r="AY142" s="2"/>
      <c r="AZ142" s="2"/>
      <c r="BA142" s="2"/>
      <c r="BB142" s="2"/>
      <c r="BC142" s="2"/>
      <c r="BD142" s="2"/>
      <c r="BE142" s="2"/>
      <c r="BF142" s="2"/>
    </row>
    <row r="143" spans="1:58" ht="35.1" hidden="1" customHeight="1">
      <c r="A143" s="2"/>
      <c r="B143" s="13" t="str">
        <f>+IFERROR(VLOOKUP(#REF!&amp;"-"&amp;ROW()-108,[2]ワークシート!$C$2:$BW$498,9,0),"")</f>
        <v/>
      </c>
      <c r="C143" s="24"/>
      <c r="D143" s="29" t="str">
        <f>+IFERROR(IF(VLOOKUP(#REF!&amp;"-"&amp;ROW()-108,[2]ワークシート!$C$2:$BW$498,10,0)="","",VLOOKUP(#REF!&amp;"-"&amp;ROW()-108,[2]ワークシート!$C$2:$BW$498,10,0)),"")</f>
        <v/>
      </c>
      <c r="E143" s="24"/>
      <c r="F143" s="13" t="str">
        <f>+IFERROR(VLOOKUP(#REF!&amp;"-"&amp;ROW()-108,[2]ワークシート!$C$2:$BW$498,11,0),"")</f>
        <v/>
      </c>
      <c r="G143" s="24"/>
      <c r="H143" s="40" t="str">
        <f>+IFERROR(VLOOKUP(#REF!&amp;"-"&amp;ROW()-108,[2]ワークシート!$C$2:$BW$498,12,0),"")</f>
        <v/>
      </c>
      <c r="I14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3" s="48"/>
      <c r="K143" s="13" t="str">
        <f>+IFERROR(VLOOKUP(#REF!&amp;"-"&amp;ROW()-108,[2]ワークシート!$C$2:$BW$498,19,0),"")</f>
        <v/>
      </c>
      <c r="L143" s="29"/>
      <c r="M143" s="24"/>
      <c r="N143" s="55" t="str">
        <f>+IFERROR(VLOOKUP(#REF!&amp;"-"&amp;ROW()-108,[2]ワークシート!$C$2:$BW$498,24,0),"")</f>
        <v/>
      </c>
      <c r="O143" s="62"/>
      <c r="P143" s="65" t="str">
        <f>+IFERROR(VLOOKUP(#REF!&amp;"-"&amp;ROW()-108,[2]ワークシート!$C$2:$BW$498,25,0),"")</f>
        <v/>
      </c>
      <c r="Q143" s="65"/>
      <c r="R143" s="74" t="str">
        <f>+IFERROR(VLOOKUP(#REF!&amp;"-"&amp;ROW()-108,[2]ワークシート!$C$2:$BW$498,55,0),"")</f>
        <v/>
      </c>
      <c r="S143" s="74"/>
      <c r="T143" s="74"/>
      <c r="U143" s="74"/>
      <c r="V143" s="65" t="str">
        <f>+IFERROR(VLOOKUP(#REF!&amp;"-"&amp;ROW()-108,[2]ワークシート!$C$2:$BW$498,60,0),"")</f>
        <v/>
      </c>
      <c r="W143" s="65"/>
      <c r="X143" s="65" t="str">
        <f>+IFERROR(VLOOKUP(#REF!&amp;"-"&amp;ROW()-108,[2]ワークシート!$C$2:$BW$498,61,0),"")</f>
        <v/>
      </c>
      <c r="Y143" s="65"/>
      <c r="Z143" s="65"/>
      <c r="AA143" s="40" t="str">
        <f t="shared" si="2"/>
        <v/>
      </c>
      <c r="AB143" s="40"/>
      <c r="AC143" s="98" t="str">
        <f>+IFERROR(IF(VLOOKUP(#REF!&amp;"-"&amp;ROW()-108,[2]ワークシート!$C$2:$BW$498,13,0)="","",VLOOKUP(#REF!&amp;"-"&amp;ROW()-108,[2]ワークシート!$C$2:$BW$498,13,0)),"")</f>
        <v/>
      </c>
      <c r="AD143" s="98"/>
      <c r="AE143" s="98" t="str">
        <f>+IFERROR(VLOOKUP(#REF!&amp;"-"&amp;ROW()-108,[2]ワークシート!$C$2:$BW$498,30,0),"")</f>
        <v/>
      </c>
      <c r="AF143" s="98"/>
      <c r="AG143" s="40" t="str">
        <f t="shared" si="3"/>
        <v/>
      </c>
      <c r="AH143" s="40"/>
      <c r="AI143" s="40"/>
      <c r="AJ143" s="40"/>
      <c r="AK143" s="98" t="str">
        <f>+IFERROR(IF(VLOOKUP(#REF!&amp;"-"&amp;ROW()-108,[2]ワークシート!$C$2:$BW$498,31,0)="","",VLOOKUP(#REF!&amp;"-"&amp;ROW()-108,[2]ワークシート!$C$2:$BW$498,31,0)),"")</f>
        <v/>
      </c>
      <c r="AL143" s="2"/>
      <c r="AM143" s="2"/>
      <c r="AN143" s="2"/>
      <c r="AO143" s="2"/>
      <c r="AP143" s="2"/>
      <c r="AQ143" s="2"/>
      <c r="AR143" s="2"/>
      <c r="AS143" s="2"/>
      <c r="AT143" s="2"/>
      <c r="AU143" s="2"/>
      <c r="AV143" s="2"/>
      <c r="AW143" s="2"/>
      <c r="AX143" s="2"/>
      <c r="AY143" s="2"/>
      <c r="AZ143" s="2"/>
      <c r="BA143" s="2"/>
      <c r="BB143" s="2"/>
      <c r="BC143" s="2"/>
      <c r="BD143" s="2"/>
      <c r="BE143" s="2"/>
      <c r="BF143" s="2"/>
    </row>
    <row r="144" spans="1:58" ht="35.1" hidden="1" customHeight="1">
      <c r="A144" s="2"/>
      <c r="B144" s="13" t="str">
        <f>+IFERROR(VLOOKUP(#REF!&amp;"-"&amp;ROW()-108,[2]ワークシート!$C$2:$BW$498,9,0),"")</f>
        <v/>
      </c>
      <c r="C144" s="24"/>
      <c r="D144" s="29" t="str">
        <f>+IFERROR(IF(VLOOKUP(#REF!&amp;"-"&amp;ROW()-108,[2]ワークシート!$C$2:$BW$498,10,0)="","",VLOOKUP(#REF!&amp;"-"&amp;ROW()-108,[2]ワークシート!$C$2:$BW$498,10,0)),"")</f>
        <v/>
      </c>
      <c r="E144" s="24"/>
      <c r="F144" s="13" t="str">
        <f>+IFERROR(VLOOKUP(#REF!&amp;"-"&amp;ROW()-108,[2]ワークシート!$C$2:$BW$498,11,0),"")</f>
        <v/>
      </c>
      <c r="G144" s="24"/>
      <c r="H144" s="40" t="str">
        <f>+IFERROR(VLOOKUP(#REF!&amp;"-"&amp;ROW()-108,[2]ワークシート!$C$2:$BW$498,12,0),"")</f>
        <v/>
      </c>
      <c r="I14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4" s="48"/>
      <c r="K144" s="13" t="str">
        <f>+IFERROR(VLOOKUP(#REF!&amp;"-"&amp;ROW()-108,[2]ワークシート!$C$2:$BW$498,19,0),"")</f>
        <v/>
      </c>
      <c r="L144" s="29"/>
      <c r="M144" s="24"/>
      <c r="N144" s="55" t="str">
        <f>+IFERROR(VLOOKUP(#REF!&amp;"-"&amp;ROW()-108,[2]ワークシート!$C$2:$BW$498,24,0),"")</f>
        <v/>
      </c>
      <c r="O144" s="62"/>
      <c r="P144" s="65" t="str">
        <f>+IFERROR(VLOOKUP(#REF!&amp;"-"&amp;ROW()-108,[2]ワークシート!$C$2:$BW$498,25,0),"")</f>
        <v/>
      </c>
      <c r="Q144" s="65"/>
      <c r="R144" s="74" t="str">
        <f>+IFERROR(VLOOKUP(#REF!&amp;"-"&amp;ROW()-108,[2]ワークシート!$C$2:$BW$498,55,0),"")</f>
        <v/>
      </c>
      <c r="S144" s="74"/>
      <c r="T144" s="74"/>
      <c r="U144" s="74"/>
      <c r="V144" s="65" t="str">
        <f>+IFERROR(VLOOKUP(#REF!&amp;"-"&amp;ROW()-108,[2]ワークシート!$C$2:$BW$498,60,0),"")</f>
        <v/>
      </c>
      <c r="W144" s="65"/>
      <c r="X144" s="65" t="str">
        <f>+IFERROR(VLOOKUP(#REF!&amp;"-"&amp;ROW()-108,[2]ワークシート!$C$2:$BW$498,61,0),"")</f>
        <v/>
      </c>
      <c r="Y144" s="65"/>
      <c r="Z144" s="65"/>
      <c r="AA144" s="40" t="str">
        <f t="shared" si="2"/>
        <v/>
      </c>
      <c r="AB144" s="40"/>
      <c r="AC144" s="98" t="str">
        <f>+IFERROR(IF(VLOOKUP(#REF!&amp;"-"&amp;ROW()-108,[2]ワークシート!$C$2:$BW$498,13,0)="","",VLOOKUP(#REF!&amp;"-"&amp;ROW()-108,[2]ワークシート!$C$2:$BW$498,13,0)),"")</f>
        <v/>
      </c>
      <c r="AD144" s="98"/>
      <c r="AE144" s="98" t="str">
        <f>+IFERROR(VLOOKUP(#REF!&amp;"-"&amp;ROW()-108,[2]ワークシート!$C$2:$BW$498,30,0),"")</f>
        <v/>
      </c>
      <c r="AF144" s="98"/>
      <c r="AG144" s="40" t="str">
        <f t="shared" si="3"/>
        <v/>
      </c>
      <c r="AH144" s="40"/>
      <c r="AI144" s="40"/>
      <c r="AJ144" s="40"/>
      <c r="AK144" s="98" t="str">
        <f>+IFERROR(IF(VLOOKUP(#REF!&amp;"-"&amp;ROW()-108,[2]ワークシート!$C$2:$BW$498,31,0)="","",VLOOKUP(#REF!&amp;"-"&amp;ROW()-108,[2]ワークシート!$C$2:$BW$498,31,0)),"")</f>
        <v/>
      </c>
      <c r="AL144" s="2"/>
      <c r="AM144" s="2"/>
      <c r="AN144" s="2"/>
      <c r="AO144" s="2"/>
      <c r="AP144" s="2"/>
      <c r="AQ144" s="2"/>
      <c r="AR144" s="2"/>
      <c r="AS144" s="2"/>
      <c r="AT144" s="2"/>
      <c r="AU144" s="2"/>
      <c r="AV144" s="2"/>
      <c r="AW144" s="2"/>
      <c r="AX144" s="2"/>
      <c r="AY144" s="2"/>
      <c r="AZ144" s="2"/>
      <c r="BA144" s="2"/>
      <c r="BB144" s="2"/>
      <c r="BC144" s="2"/>
      <c r="BD144" s="2"/>
      <c r="BE144" s="2"/>
      <c r="BF144" s="2"/>
    </row>
    <row r="145" spans="1:58" ht="35.1" hidden="1" customHeight="1">
      <c r="A145" s="2"/>
      <c r="B145" s="13" t="str">
        <f>+IFERROR(VLOOKUP(#REF!&amp;"-"&amp;ROW()-108,[2]ワークシート!$C$2:$BW$498,9,0),"")</f>
        <v/>
      </c>
      <c r="C145" s="24"/>
      <c r="D145" s="29" t="str">
        <f>+IFERROR(IF(VLOOKUP(#REF!&amp;"-"&amp;ROW()-108,[2]ワークシート!$C$2:$BW$498,10,0)="","",VLOOKUP(#REF!&amp;"-"&amp;ROW()-108,[2]ワークシート!$C$2:$BW$498,10,0)),"")</f>
        <v/>
      </c>
      <c r="E145" s="24"/>
      <c r="F145" s="13" t="str">
        <f>+IFERROR(VLOOKUP(#REF!&amp;"-"&amp;ROW()-108,[2]ワークシート!$C$2:$BW$498,11,0),"")</f>
        <v/>
      </c>
      <c r="G145" s="24"/>
      <c r="H145" s="40" t="str">
        <f>+IFERROR(VLOOKUP(#REF!&amp;"-"&amp;ROW()-108,[2]ワークシート!$C$2:$BW$498,12,0),"")</f>
        <v/>
      </c>
      <c r="I14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5" s="48"/>
      <c r="K145" s="13" t="str">
        <f>+IFERROR(VLOOKUP(#REF!&amp;"-"&amp;ROW()-108,[2]ワークシート!$C$2:$BW$498,19,0),"")</f>
        <v/>
      </c>
      <c r="L145" s="29"/>
      <c r="M145" s="24"/>
      <c r="N145" s="55" t="str">
        <f>+IFERROR(VLOOKUP(#REF!&amp;"-"&amp;ROW()-108,[2]ワークシート!$C$2:$BW$498,24,0),"")</f>
        <v/>
      </c>
      <c r="O145" s="62"/>
      <c r="P145" s="65" t="str">
        <f>+IFERROR(VLOOKUP(#REF!&amp;"-"&amp;ROW()-108,[2]ワークシート!$C$2:$BW$498,25,0),"")</f>
        <v/>
      </c>
      <c r="Q145" s="65"/>
      <c r="R145" s="74" t="str">
        <f>+IFERROR(VLOOKUP(#REF!&amp;"-"&amp;ROW()-108,[2]ワークシート!$C$2:$BW$498,55,0),"")</f>
        <v/>
      </c>
      <c r="S145" s="74"/>
      <c r="T145" s="74"/>
      <c r="U145" s="74"/>
      <c r="V145" s="65" t="str">
        <f>+IFERROR(VLOOKUP(#REF!&amp;"-"&amp;ROW()-108,[2]ワークシート!$C$2:$BW$498,60,0),"")</f>
        <v/>
      </c>
      <c r="W145" s="65"/>
      <c r="X145" s="65" t="str">
        <f>+IFERROR(VLOOKUP(#REF!&amp;"-"&amp;ROW()-108,[2]ワークシート!$C$2:$BW$498,61,0),"")</f>
        <v/>
      </c>
      <c r="Y145" s="65"/>
      <c r="Z145" s="65"/>
      <c r="AA145" s="40" t="str">
        <f t="shared" si="2"/>
        <v/>
      </c>
      <c r="AB145" s="40"/>
      <c r="AC145" s="98" t="str">
        <f>+IFERROR(IF(VLOOKUP(#REF!&amp;"-"&amp;ROW()-108,[2]ワークシート!$C$2:$BW$498,13,0)="","",VLOOKUP(#REF!&amp;"-"&amp;ROW()-108,[2]ワークシート!$C$2:$BW$498,13,0)),"")</f>
        <v/>
      </c>
      <c r="AD145" s="98"/>
      <c r="AE145" s="98" t="str">
        <f>+IFERROR(VLOOKUP(#REF!&amp;"-"&amp;ROW()-108,[2]ワークシート!$C$2:$BW$498,30,0),"")</f>
        <v/>
      </c>
      <c r="AF145" s="98"/>
      <c r="AG145" s="40" t="str">
        <f t="shared" si="3"/>
        <v/>
      </c>
      <c r="AH145" s="40"/>
      <c r="AI145" s="40"/>
      <c r="AJ145" s="40"/>
      <c r="AK145" s="98" t="str">
        <f>+IFERROR(IF(VLOOKUP(#REF!&amp;"-"&amp;ROW()-108,[2]ワークシート!$C$2:$BW$498,31,0)="","",VLOOKUP(#REF!&amp;"-"&amp;ROW()-108,[2]ワークシート!$C$2:$BW$498,31,0)),"")</f>
        <v/>
      </c>
      <c r="AL145" s="2"/>
      <c r="AM145" s="2"/>
      <c r="AN145" s="2"/>
      <c r="AO145" s="2"/>
      <c r="AP145" s="2"/>
      <c r="AQ145" s="2"/>
      <c r="AR145" s="2"/>
      <c r="AS145" s="2"/>
      <c r="AT145" s="2"/>
      <c r="AU145" s="2"/>
      <c r="AV145" s="2"/>
      <c r="AW145" s="2"/>
      <c r="AX145" s="2"/>
      <c r="AY145" s="2"/>
      <c r="AZ145" s="2"/>
      <c r="BA145" s="2"/>
      <c r="BB145" s="2"/>
      <c r="BC145" s="2"/>
      <c r="BD145" s="2"/>
      <c r="BE145" s="2"/>
      <c r="BF145" s="2"/>
    </row>
    <row r="146" spans="1:58" ht="35.1" hidden="1" customHeight="1">
      <c r="A146" s="2"/>
      <c r="B146" s="13" t="str">
        <f>+IFERROR(VLOOKUP(#REF!&amp;"-"&amp;ROW()-108,[2]ワークシート!$C$2:$BW$498,9,0),"")</f>
        <v/>
      </c>
      <c r="C146" s="24"/>
      <c r="D146" s="29" t="str">
        <f>+IFERROR(IF(VLOOKUP(#REF!&amp;"-"&amp;ROW()-108,[2]ワークシート!$C$2:$BW$498,10,0)="","",VLOOKUP(#REF!&amp;"-"&amp;ROW()-108,[2]ワークシート!$C$2:$BW$498,10,0)),"")</f>
        <v/>
      </c>
      <c r="E146" s="24"/>
      <c r="F146" s="13" t="str">
        <f>+IFERROR(VLOOKUP(#REF!&amp;"-"&amp;ROW()-108,[2]ワークシート!$C$2:$BW$498,11,0),"")</f>
        <v/>
      </c>
      <c r="G146" s="24"/>
      <c r="H146" s="40" t="str">
        <f>+IFERROR(VLOOKUP(#REF!&amp;"-"&amp;ROW()-108,[2]ワークシート!$C$2:$BW$498,12,0),"")</f>
        <v/>
      </c>
      <c r="I14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6" s="48"/>
      <c r="K146" s="13" t="str">
        <f>+IFERROR(VLOOKUP(#REF!&amp;"-"&amp;ROW()-108,[2]ワークシート!$C$2:$BW$498,19,0),"")</f>
        <v/>
      </c>
      <c r="L146" s="29"/>
      <c r="M146" s="24"/>
      <c r="N146" s="55" t="str">
        <f>+IFERROR(VLOOKUP(#REF!&amp;"-"&amp;ROW()-108,[2]ワークシート!$C$2:$BW$498,24,0),"")</f>
        <v/>
      </c>
      <c r="O146" s="62"/>
      <c r="P146" s="65" t="str">
        <f>+IFERROR(VLOOKUP(#REF!&amp;"-"&amp;ROW()-108,[2]ワークシート!$C$2:$BW$498,25,0),"")</f>
        <v/>
      </c>
      <c r="Q146" s="65"/>
      <c r="R146" s="74" t="str">
        <f>+IFERROR(VLOOKUP(#REF!&amp;"-"&amp;ROW()-108,[2]ワークシート!$C$2:$BW$498,55,0),"")</f>
        <v/>
      </c>
      <c r="S146" s="74"/>
      <c r="T146" s="74"/>
      <c r="U146" s="74"/>
      <c r="V146" s="65" t="str">
        <f>+IFERROR(VLOOKUP(#REF!&amp;"-"&amp;ROW()-108,[2]ワークシート!$C$2:$BW$498,60,0),"")</f>
        <v/>
      </c>
      <c r="W146" s="65"/>
      <c r="X146" s="65" t="str">
        <f>+IFERROR(VLOOKUP(#REF!&amp;"-"&amp;ROW()-108,[2]ワークシート!$C$2:$BW$498,61,0),"")</f>
        <v/>
      </c>
      <c r="Y146" s="65"/>
      <c r="Z146" s="65"/>
      <c r="AA146" s="40" t="str">
        <f t="shared" si="2"/>
        <v/>
      </c>
      <c r="AB146" s="40"/>
      <c r="AC146" s="98" t="str">
        <f>+IFERROR(IF(VLOOKUP(#REF!&amp;"-"&amp;ROW()-108,[2]ワークシート!$C$2:$BW$498,13,0)="","",VLOOKUP(#REF!&amp;"-"&amp;ROW()-108,[2]ワークシート!$C$2:$BW$498,13,0)),"")</f>
        <v/>
      </c>
      <c r="AD146" s="98"/>
      <c r="AE146" s="98" t="str">
        <f>+IFERROR(VLOOKUP(#REF!&amp;"-"&amp;ROW()-108,[2]ワークシート!$C$2:$BW$498,30,0),"")</f>
        <v/>
      </c>
      <c r="AF146" s="98"/>
      <c r="AG146" s="40" t="str">
        <f t="shared" si="3"/>
        <v/>
      </c>
      <c r="AH146" s="40"/>
      <c r="AI146" s="40"/>
      <c r="AJ146" s="40"/>
      <c r="AK146" s="98" t="str">
        <f>+IFERROR(IF(VLOOKUP(#REF!&amp;"-"&amp;ROW()-108,[2]ワークシート!$C$2:$BW$498,31,0)="","",VLOOKUP(#REF!&amp;"-"&amp;ROW()-108,[2]ワークシート!$C$2:$BW$498,31,0)),"")</f>
        <v/>
      </c>
      <c r="AL146" s="2"/>
      <c r="AM146" s="2"/>
      <c r="AN146" s="2"/>
      <c r="AO146" s="2"/>
      <c r="AP146" s="2"/>
      <c r="AQ146" s="2"/>
      <c r="AR146" s="2"/>
      <c r="AS146" s="2"/>
      <c r="AT146" s="2"/>
      <c r="AU146" s="2"/>
      <c r="AV146" s="2"/>
      <c r="AW146" s="2"/>
      <c r="AX146" s="2"/>
      <c r="AY146" s="2"/>
      <c r="AZ146" s="2"/>
      <c r="BA146" s="2"/>
      <c r="BB146" s="2"/>
      <c r="BC146" s="2"/>
      <c r="BD146" s="2"/>
      <c r="BE146" s="2"/>
      <c r="BF146" s="2"/>
    </row>
    <row r="147" spans="1:58" ht="35.1" hidden="1" customHeight="1">
      <c r="A147" s="2"/>
      <c r="B147" s="13" t="str">
        <f>+IFERROR(VLOOKUP(#REF!&amp;"-"&amp;ROW()-108,[2]ワークシート!$C$2:$BW$498,9,0),"")</f>
        <v/>
      </c>
      <c r="C147" s="24"/>
      <c r="D147" s="29" t="str">
        <f>+IFERROR(IF(VLOOKUP(#REF!&amp;"-"&amp;ROW()-108,[2]ワークシート!$C$2:$BW$498,10,0)="","",VLOOKUP(#REF!&amp;"-"&amp;ROW()-108,[2]ワークシート!$C$2:$BW$498,10,0)),"")</f>
        <v/>
      </c>
      <c r="E147" s="24"/>
      <c r="F147" s="13" t="str">
        <f>+IFERROR(VLOOKUP(#REF!&amp;"-"&amp;ROW()-108,[2]ワークシート!$C$2:$BW$498,11,0),"")</f>
        <v/>
      </c>
      <c r="G147" s="24"/>
      <c r="H147" s="40" t="str">
        <f>+IFERROR(VLOOKUP(#REF!&amp;"-"&amp;ROW()-108,[2]ワークシート!$C$2:$BW$498,12,0),"")</f>
        <v/>
      </c>
      <c r="I14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7" s="48"/>
      <c r="K147" s="13" t="str">
        <f>+IFERROR(VLOOKUP(#REF!&amp;"-"&amp;ROW()-108,[2]ワークシート!$C$2:$BW$498,19,0),"")</f>
        <v/>
      </c>
      <c r="L147" s="29"/>
      <c r="M147" s="24"/>
      <c r="N147" s="55" t="str">
        <f>+IFERROR(VLOOKUP(#REF!&amp;"-"&amp;ROW()-108,[2]ワークシート!$C$2:$BW$498,24,0),"")</f>
        <v/>
      </c>
      <c r="O147" s="62"/>
      <c r="P147" s="65" t="str">
        <f>+IFERROR(VLOOKUP(#REF!&amp;"-"&amp;ROW()-108,[2]ワークシート!$C$2:$BW$498,25,0),"")</f>
        <v/>
      </c>
      <c r="Q147" s="65"/>
      <c r="R147" s="74" t="str">
        <f>+IFERROR(VLOOKUP(#REF!&amp;"-"&amp;ROW()-108,[2]ワークシート!$C$2:$BW$498,55,0),"")</f>
        <v/>
      </c>
      <c r="S147" s="74"/>
      <c r="T147" s="74"/>
      <c r="U147" s="74"/>
      <c r="V147" s="65" t="str">
        <f>+IFERROR(VLOOKUP(#REF!&amp;"-"&amp;ROW()-108,[2]ワークシート!$C$2:$BW$498,60,0),"")</f>
        <v/>
      </c>
      <c r="W147" s="65"/>
      <c r="X147" s="65" t="str">
        <f>+IFERROR(VLOOKUP(#REF!&amp;"-"&amp;ROW()-108,[2]ワークシート!$C$2:$BW$498,61,0),"")</f>
        <v/>
      </c>
      <c r="Y147" s="65"/>
      <c r="Z147" s="65"/>
      <c r="AA147" s="40" t="str">
        <f t="shared" si="2"/>
        <v/>
      </c>
      <c r="AB147" s="40"/>
      <c r="AC147" s="98" t="str">
        <f>+IFERROR(IF(VLOOKUP(#REF!&amp;"-"&amp;ROW()-108,[2]ワークシート!$C$2:$BW$498,13,0)="","",VLOOKUP(#REF!&amp;"-"&amp;ROW()-108,[2]ワークシート!$C$2:$BW$498,13,0)),"")</f>
        <v/>
      </c>
      <c r="AD147" s="98"/>
      <c r="AE147" s="98" t="str">
        <f>+IFERROR(VLOOKUP(#REF!&amp;"-"&amp;ROW()-108,[2]ワークシート!$C$2:$BW$498,30,0),"")</f>
        <v/>
      </c>
      <c r="AF147" s="98"/>
      <c r="AG147" s="40" t="str">
        <f t="shared" si="3"/>
        <v/>
      </c>
      <c r="AH147" s="40"/>
      <c r="AI147" s="40"/>
      <c r="AJ147" s="40"/>
      <c r="AK147" s="98" t="str">
        <f>+IFERROR(IF(VLOOKUP(#REF!&amp;"-"&amp;ROW()-108,[2]ワークシート!$C$2:$BW$498,31,0)="","",VLOOKUP(#REF!&amp;"-"&amp;ROW()-108,[2]ワークシート!$C$2:$BW$498,31,0)),"")</f>
        <v/>
      </c>
      <c r="AL147" s="2"/>
      <c r="AM147" s="2"/>
      <c r="AN147" s="2"/>
      <c r="AO147" s="2"/>
      <c r="AP147" s="2"/>
      <c r="AQ147" s="2"/>
      <c r="AR147" s="2"/>
      <c r="AS147" s="2"/>
      <c r="AT147" s="2"/>
      <c r="AU147" s="2"/>
      <c r="AV147" s="2"/>
      <c r="AW147" s="2"/>
      <c r="AX147" s="2"/>
      <c r="AY147" s="2"/>
      <c r="AZ147" s="2"/>
      <c r="BA147" s="2"/>
      <c r="BB147" s="2"/>
      <c r="BC147" s="2"/>
      <c r="BD147" s="2"/>
      <c r="BE147" s="2"/>
      <c r="BF147" s="2"/>
    </row>
    <row r="148" spans="1:58" ht="35.1" hidden="1" customHeight="1">
      <c r="A148" s="2"/>
      <c r="B148" s="13" t="str">
        <f>+IFERROR(VLOOKUP(#REF!&amp;"-"&amp;ROW()-108,[2]ワークシート!$C$2:$BW$498,9,0),"")</f>
        <v/>
      </c>
      <c r="C148" s="24"/>
      <c r="D148" s="29" t="str">
        <f>+IFERROR(IF(VLOOKUP(#REF!&amp;"-"&amp;ROW()-108,[2]ワークシート!$C$2:$BW$498,10,0)="","",VLOOKUP(#REF!&amp;"-"&amp;ROW()-108,[2]ワークシート!$C$2:$BW$498,10,0)),"")</f>
        <v/>
      </c>
      <c r="E148" s="24"/>
      <c r="F148" s="13" t="str">
        <f>+IFERROR(VLOOKUP(#REF!&amp;"-"&amp;ROW()-108,[2]ワークシート!$C$2:$BW$498,11,0),"")</f>
        <v/>
      </c>
      <c r="G148" s="24"/>
      <c r="H148" s="40" t="str">
        <f>+IFERROR(VLOOKUP(#REF!&amp;"-"&amp;ROW()-108,[2]ワークシート!$C$2:$BW$498,12,0),"")</f>
        <v/>
      </c>
      <c r="I14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8" s="48"/>
      <c r="K148" s="13" t="str">
        <f>+IFERROR(VLOOKUP(#REF!&amp;"-"&amp;ROW()-108,[2]ワークシート!$C$2:$BW$498,19,0),"")</f>
        <v/>
      </c>
      <c r="L148" s="29"/>
      <c r="M148" s="24"/>
      <c r="N148" s="55" t="str">
        <f>+IFERROR(VLOOKUP(#REF!&amp;"-"&amp;ROW()-108,[2]ワークシート!$C$2:$BW$498,24,0),"")</f>
        <v/>
      </c>
      <c r="O148" s="62"/>
      <c r="P148" s="65" t="str">
        <f>+IFERROR(VLOOKUP(#REF!&amp;"-"&amp;ROW()-108,[2]ワークシート!$C$2:$BW$498,25,0),"")</f>
        <v/>
      </c>
      <c r="Q148" s="65"/>
      <c r="R148" s="74" t="str">
        <f>+IFERROR(VLOOKUP(#REF!&amp;"-"&amp;ROW()-108,[2]ワークシート!$C$2:$BW$498,55,0),"")</f>
        <v/>
      </c>
      <c r="S148" s="74"/>
      <c r="T148" s="74"/>
      <c r="U148" s="74"/>
      <c r="V148" s="65" t="str">
        <f>+IFERROR(VLOOKUP(#REF!&amp;"-"&amp;ROW()-108,[2]ワークシート!$C$2:$BW$498,60,0),"")</f>
        <v/>
      </c>
      <c r="W148" s="65"/>
      <c r="X148" s="65" t="str">
        <f>+IFERROR(VLOOKUP(#REF!&amp;"-"&amp;ROW()-108,[2]ワークシート!$C$2:$BW$498,61,0),"")</f>
        <v/>
      </c>
      <c r="Y148" s="65"/>
      <c r="Z148" s="65"/>
      <c r="AA148" s="40" t="str">
        <f t="shared" si="2"/>
        <v/>
      </c>
      <c r="AB148" s="40"/>
      <c r="AC148" s="98" t="str">
        <f>+IFERROR(IF(VLOOKUP(#REF!&amp;"-"&amp;ROW()-108,[2]ワークシート!$C$2:$BW$498,13,0)="","",VLOOKUP(#REF!&amp;"-"&amp;ROW()-108,[2]ワークシート!$C$2:$BW$498,13,0)),"")</f>
        <v/>
      </c>
      <c r="AD148" s="98"/>
      <c r="AE148" s="98" t="str">
        <f>+IFERROR(VLOOKUP(#REF!&amp;"-"&amp;ROW()-108,[2]ワークシート!$C$2:$BW$498,30,0),"")</f>
        <v/>
      </c>
      <c r="AF148" s="98"/>
      <c r="AG148" s="40" t="str">
        <f t="shared" si="3"/>
        <v/>
      </c>
      <c r="AH148" s="40"/>
      <c r="AI148" s="40"/>
      <c r="AJ148" s="40"/>
      <c r="AK148" s="98" t="str">
        <f>+IFERROR(IF(VLOOKUP(#REF!&amp;"-"&amp;ROW()-108,[2]ワークシート!$C$2:$BW$498,31,0)="","",VLOOKUP(#REF!&amp;"-"&amp;ROW()-108,[2]ワークシート!$C$2:$BW$498,31,0)),"")</f>
        <v/>
      </c>
      <c r="AL148" s="2"/>
      <c r="AM148" s="2"/>
      <c r="AN148" s="2"/>
      <c r="AO148" s="2"/>
      <c r="AP148" s="2"/>
      <c r="AQ148" s="2"/>
      <c r="AR148" s="2"/>
      <c r="AS148" s="2"/>
      <c r="AT148" s="2"/>
      <c r="AU148" s="2"/>
      <c r="AV148" s="2"/>
      <c r="AW148" s="2"/>
      <c r="AX148" s="2"/>
      <c r="AY148" s="2"/>
      <c r="AZ148" s="2"/>
      <c r="BA148" s="2"/>
      <c r="BB148" s="2"/>
      <c r="BC148" s="2"/>
      <c r="BD148" s="2"/>
      <c r="BE148" s="2"/>
      <c r="BF148" s="2"/>
    </row>
    <row r="149" spans="1:58" ht="35.1" hidden="1" customHeight="1">
      <c r="A149" s="2"/>
      <c r="B149" s="13" t="str">
        <f>+IFERROR(VLOOKUP(#REF!&amp;"-"&amp;ROW()-108,[2]ワークシート!$C$2:$BW$498,9,0),"")</f>
        <v/>
      </c>
      <c r="C149" s="24"/>
      <c r="D149" s="29" t="str">
        <f>+IFERROR(IF(VLOOKUP(#REF!&amp;"-"&amp;ROW()-108,[2]ワークシート!$C$2:$BW$498,10,0)="","",VLOOKUP(#REF!&amp;"-"&amp;ROW()-108,[2]ワークシート!$C$2:$BW$498,10,0)),"")</f>
        <v/>
      </c>
      <c r="E149" s="24"/>
      <c r="F149" s="13" t="str">
        <f>+IFERROR(VLOOKUP(#REF!&amp;"-"&amp;ROW()-108,[2]ワークシート!$C$2:$BW$498,11,0),"")</f>
        <v/>
      </c>
      <c r="G149" s="24"/>
      <c r="H149" s="40" t="str">
        <f>+IFERROR(VLOOKUP(#REF!&amp;"-"&amp;ROW()-108,[2]ワークシート!$C$2:$BW$498,12,0),"")</f>
        <v/>
      </c>
      <c r="I14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9" s="48"/>
      <c r="K149" s="13" t="str">
        <f>+IFERROR(VLOOKUP(#REF!&amp;"-"&amp;ROW()-108,[2]ワークシート!$C$2:$BW$498,19,0),"")</f>
        <v/>
      </c>
      <c r="L149" s="29"/>
      <c r="M149" s="24"/>
      <c r="N149" s="55" t="str">
        <f>+IFERROR(VLOOKUP(#REF!&amp;"-"&amp;ROW()-108,[2]ワークシート!$C$2:$BW$498,24,0),"")</f>
        <v/>
      </c>
      <c r="O149" s="62"/>
      <c r="P149" s="65" t="str">
        <f>+IFERROR(VLOOKUP(#REF!&amp;"-"&amp;ROW()-108,[2]ワークシート!$C$2:$BW$498,25,0),"")</f>
        <v/>
      </c>
      <c r="Q149" s="65"/>
      <c r="R149" s="74" t="str">
        <f>+IFERROR(VLOOKUP(#REF!&amp;"-"&amp;ROW()-108,[2]ワークシート!$C$2:$BW$498,55,0),"")</f>
        <v/>
      </c>
      <c r="S149" s="74"/>
      <c r="T149" s="74"/>
      <c r="U149" s="74"/>
      <c r="V149" s="65" t="str">
        <f>+IFERROR(VLOOKUP(#REF!&amp;"-"&amp;ROW()-108,[2]ワークシート!$C$2:$BW$498,60,0),"")</f>
        <v/>
      </c>
      <c r="W149" s="65"/>
      <c r="X149" s="65" t="str">
        <f>+IFERROR(VLOOKUP(#REF!&amp;"-"&amp;ROW()-108,[2]ワークシート!$C$2:$BW$498,61,0),"")</f>
        <v/>
      </c>
      <c r="Y149" s="65"/>
      <c r="Z149" s="65"/>
      <c r="AA149" s="40" t="str">
        <f t="shared" si="2"/>
        <v/>
      </c>
      <c r="AB149" s="40"/>
      <c r="AC149" s="98" t="str">
        <f>+IFERROR(IF(VLOOKUP(#REF!&amp;"-"&amp;ROW()-108,[2]ワークシート!$C$2:$BW$498,13,0)="","",VLOOKUP(#REF!&amp;"-"&amp;ROW()-108,[2]ワークシート!$C$2:$BW$498,13,0)),"")</f>
        <v/>
      </c>
      <c r="AD149" s="98"/>
      <c r="AE149" s="98" t="str">
        <f>+IFERROR(VLOOKUP(#REF!&amp;"-"&amp;ROW()-108,[2]ワークシート!$C$2:$BW$498,30,0),"")</f>
        <v/>
      </c>
      <c r="AF149" s="98"/>
      <c r="AG149" s="40" t="str">
        <f t="shared" si="3"/>
        <v/>
      </c>
      <c r="AH149" s="40"/>
      <c r="AI149" s="40"/>
      <c r="AJ149" s="40"/>
      <c r="AK149" s="98" t="str">
        <f>+IFERROR(IF(VLOOKUP(#REF!&amp;"-"&amp;ROW()-108,[2]ワークシート!$C$2:$BW$498,31,0)="","",VLOOKUP(#REF!&amp;"-"&amp;ROW()-108,[2]ワークシート!$C$2:$BW$498,31,0)),"")</f>
        <v/>
      </c>
      <c r="AL149" s="2"/>
      <c r="AM149" s="2"/>
      <c r="AN149" s="2"/>
      <c r="AO149" s="2"/>
      <c r="AP149" s="2"/>
      <c r="AQ149" s="2"/>
      <c r="AR149" s="2"/>
      <c r="AS149" s="2"/>
      <c r="AT149" s="2"/>
      <c r="AU149" s="2"/>
      <c r="AV149" s="2"/>
      <c r="AW149" s="2"/>
      <c r="AX149" s="2"/>
      <c r="AY149" s="2"/>
      <c r="AZ149" s="2"/>
      <c r="BA149" s="2"/>
      <c r="BB149" s="2"/>
      <c r="BC149" s="2"/>
      <c r="BD149" s="2"/>
      <c r="BE149" s="2"/>
      <c r="BF149" s="2"/>
    </row>
    <row r="150" spans="1:58" ht="35.1" hidden="1" customHeight="1">
      <c r="A150" s="2"/>
      <c r="B150" s="13" t="str">
        <f>+IFERROR(VLOOKUP(#REF!&amp;"-"&amp;ROW()-108,[2]ワークシート!$C$2:$BW$498,9,0),"")</f>
        <v/>
      </c>
      <c r="C150" s="24"/>
      <c r="D150" s="29" t="str">
        <f>+IFERROR(IF(VLOOKUP(#REF!&amp;"-"&amp;ROW()-108,[2]ワークシート!$C$2:$BW$498,10,0)="","",VLOOKUP(#REF!&amp;"-"&amp;ROW()-108,[2]ワークシート!$C$2:$BW$498,10,0)),"")</f>
        <v/>
      </c>
      <c r="E150" s="24"/>
      <c r="F150" s="13" t="str">
        <f>+IFERROR(VLOOKUP(#REF!&amp;"-"&amp;ROW()-108,[2]ワークシート!$C$2:$BW$498,11,0),"")</f>
        <v/>
      </c>
      <c r="G150" s="24"/>
      <c r="H150" s="40" t="str">
        <f>+IFERROR(VLOOKUP(#REF!&amp;"-"&amp;ROW()-108,[2]ワークシート!$C$2:$BW$498,12,0),"")</f>
        <v/>
      </c>
      <c r="I15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0" s="48"/>
      <c r="K150" s="13" t="str">
        <f>+IFERROR(VLOOKUP(#REF!&amp;"-"&amp;ROW()-108,[2]ワークシート!$C$2:$BW$498,19,0),"")</f>
        <v/>
      </c>
      <c r="L150" s="29"/>
      <c r="M150" s="24"/>
      <c r="N150" s="55" t="str">
        <f>+IFERROR(VLOOKUP(#REF!&amp;"-"&amp;ROW()-108,[2]ワークシート!$C$2:$BW$498,24,0),"")</f>
        <v/>
      </c>
      <c r="O150" s="62"/>
      <c r="P150" s="65" t="str">
        <f>+IFERROR(VLOOKUP(#REF!&amp;"-"&amp;ROW()-108,[2]ワークシート!$C$2:$BW$498,25,0),"")</f>
        <v/>
      </c>
      <c r="Q150" s="65"/>
      <c r="R150" s="74" t="str">
        <f>+IFERROR(VLOOKUP(#REF!&amp;"-"&amp;ROW()-108,[2]ワークシート!$C$2:$BW$498,55,0),"")</f>
        <v/>
      </c>
      <c r="S150" s="74"/>
      <c r="T150" s="74"/>
      <c r="U150" s="74"/>
      <c r="V150" s="65" t="str">
        <f>+IFERROR(VLOOKUP(#REF!&amp;"-"&amp;ROW()-108,[2]ワークシート!$C$2:$BW$498,60,0),"")</f>
        <v/>
      </c>
      <c r="W150" s="65"/>
      <c r="X150" s="65" t="str">
        <f>+IFERROR(VLOOKUP(#REF!&amp;"-"&amp;ROW()-108,[2]ワークシート!$C$2:$BW$498,61,0),"")</f>
        <v/>
      </c>
      <c r="Y150" s="65"/>
      <c r="Z150" s="65"/>
      <c r="AA150" s="40" t="str">
        <f t="shared" si="2"/>
        <v/>
      </c>
      <c r="AB150" s="40"/>
      <c r="AC150" s="98" t="str">
        <f>+IFERROR(IF(VLOOKUP(#REF!&amp;"-"&amp;ROW()-108,[2]ワークシート!$C$2:$BW$498,13,0)="","",VLOOKUP(#REF!&amp;"-"&amp;ROW()-108,[2]ワークシート!$C$2:$BW$498,13,0)),"")</f>
        <v/>
      </c>
      <c r="AD150" s="98"/>
      <c r="AE150" s="98" t="str">
        <f>+IFERROR(VLOOKUP(#REF!&amp;"-"&amp;ROW()-108,[2]ワークシート!$C$2:$BW$498,30,0),"")</f>
        <v/>
      </c>
      <c r="AF150" s="98"/>
      <c r="AG150" s="40" t="str">
        <f t="shared" si="3"/>
        <v/>
      </c>
      <c r="AH150" s="40"/>
      <c r="AI150" s="40"/>
      <c r="AJ150" s="40"/>
      <c r="AK150" s="98" t="str">
        <f>+IFERROR(IF(VLOOKUP(#REF!&amp;"-"&amp;ROW()-108,[2]ワークシート!$C$2:$BW$498,31,0)="","",VLOOKUP(#REF!&amp;"-"&amp;ROW()-108,[2]ワークシート!$C$2:$BW$498,31,0)),"")</f>
        <v/>
      </c>
      <c r="AL150" s="2"/>
      <c r="AM150" s="2"/>
      <c r="AN150" s="2"/>
      <c r="AO150" s="2"/>
      <c r="AP150" s="2"/>
      <c r="AQ150" s="2"/>
      <c r="AR150" s="2"/>
      <c r="AS150" s="2"/>
      <c r="AT150" s="2"/>
      <c r="AU150" s="2"/>
      <c r="AV150" s="2"/>
      <c r="AW150" s="2"/>
      <c r="AX150" s="2"/>
      <c r="AY150" s="2"/>
      <c r="AZ150" s="2"/>
      <c r="BA150" s="2"/>
      <c r="BB150" s="2"/>
      <c r="BC150" s="2"/>
      <c r="BD150" s="2"/>
      <c r="BE150" s="2"/>
      <c r="BF150" s="2"/>
    </row>
    <row r="151" spans="1:58" ht="35.1" hidden="1" customHeight="1">
      <c r="A151" s="2"/>
      <c r="B151" s="13" t="str">
        <f>+IFERROR(VLOOKUP(#REF!&amp;"-"&amp;ROW()-108,[2]ワークシート!$C$2:$BW$498,9,0),"")</f>
        <v/>
      </c>
      <c r="C151" s="24"/>
      <c r="D151" s="29" t="str">
        <f>+IFERROR(IF(VLOOKUP(#REF!&amp;"-"&amp;ROW()-108,[2]ワークシート!$C$2:$BW$498,10,0)="","",VLOOKUP(#REF!&amp;"-"&amp;ROW()-108,[2]ワークシート!$C$2:$BW$498,10,0)),"")</f>
        <v/>
      </c>
      <c r="E151" s="24"/>
      <c r="F151" s="13" t="str">
        <f>+IFERROR(VLOOKUP(#REF!&amp;"-"&amp;ROW()-108,[2]ワークシート!$C$2:$BW$498,11,0),"")</f>
        <v/>
      </c>
      <c r="G151" s="24"/>
      <c r="H151" s="40" t="str">
        <f>+IFERROR(VLOOKUP(#REF!&amp;"-"&amp;ROW()-108,[2]ワークシート!$C$2:$BW$498,12,0),"")</f>
        <v/>
      </c>
      <c r="I15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1" s="48"/>
      <c r="K151" s="13" t="str">
        <f>+IFERROR(VLOOKUP(#REF!&amp;"-"&amp;ROW()-108,[2]ワークシート!$C$2:$BW$498,19,0),"")</f>
        <v/>
      </c>
      <c r="L151" s="29"/>
      <c r="M151" s="24"/>
      <c r="N151" s="55" t="str">
        <f>+IFERROR(VLOOKUP(#REF!&amp;"-"&amp;ROW()-108,[2]ワークシート!$C$2:$BW$498,24,0),"")</f>
        <v/>
      </c>
      <c r="O151" s="62"/>
      <c r="P151" s="65" t="str">
        <f>+IFERROR(VLOOKUP(#REF!&amp;"-"&amp;ROW()-108,[2]ワークシート!$C$2:$BW$498,25,0),"")</f>
        <v/>
      </c>
      <c r="Q151" s="65"/>
      <c r="R151" s="74" t="str">
        <f>+IFERROR(VLOOKUP(#REF!&amp;"-"&amp;ROW()-108,[2]ワークシート!$C$2:$BW$498,55,0),"")</f>
        <v/>
      </c>
      <c r="S151" s="74"/>
      <c r="T151" s="74"/>
      <c r="U151" s="74"/>
      <c r="V151" s="65" t="str">
        <f>+IFERROR(VLOOKUP(#REF!&amp;"-"&amp;ROW()-108,[2]ワークシート!$C$2:$BW$498,60,0),"")</f>
        <v/>
      </c>
      <c r="W151" s="65"/>
      <c r="X151" s="65" t="str">
        <f>+IFERROR(VLOOKUP(#REF!&amp;"-"&amp;ROW()-108,[2]ワークシート!$C$2:$BW$498,61,0),"")</f>
        <v/>
      </c>
      <c r="Y151" s="65"/>
      <c r="Z151" s="65"/>
      <c r="AA151" s="40" t="str">
        <f t="shared" si="2"/>
        <v/>
      </c>
      <c r="AB151" s="40"/>
      <c r="AC151" s="98" t="str">
        <f>+IFERROR(IF(VLOOKUP(#REF!&amp;"-"&amp;ROW()-108,[2]ワークシート!$C$2:$BW$498,13,0)="","",VLOOKUP(#REF!&amp;"-"&amp;ROW()-108,[2]ワークシート!$C$2:$BW$498,13,0)),"")</f>
        <v/>
      </c>
      <c r="AD151" s="98"/>
      <c r="AE151" s="98" t="str">
        <f>+IFERROR(VLOOKUP(#REF!&amp;"-"&amp;ROW()-108,[2]ワークシート!$C$2:$BW$498,30,0),"")</f>
        <v/>
      </c>
      <c r="AF151" s="98"/>
      <c r="AG151" s="40" t="str">
        <f t="shared" si="3"/>
        <v/>
      </c>
      <c r="AH151" s="40"/>
      <c r="AI151" s="40"/>
      <c r="AJ151" s="40"/>
      <c r="AK151" s="98" t="str">
        <f>+IFERROR(IF(VLOOKUP(#REF!&amp;"-"&amp;ROW()-108,[2]ワークシート!$C$2:$BW$498,31,0)="","",VLOOKUP(#REF!&amp;"-"&amp;ROW()-108,[2]ワークシート!$C$2:$BW$498,31,0)),"")</f>
        <v/>
      </c>
      <c r="AL151" s="2"/>
      <c r="AM151" s="2"/>
      <c r="AN151" s="2"/>
      <c r="AO151" s="2"/>
      <c r="AP151" s="2"/>
      <c r="AQ151" s="2"/>
      <c r="AR151" s="2"/>
      <c r="AS151" s="2"/>
      <c r="AT151" s="2"/>
      <c r="AU151" s="2"/>
      <c r="AV151" s="2"/>
      <c r="AW151" s="2"/>
      <c r="AX151" s="2"/>
      <c r="AY151" s="2"/>
      <c r="AZ151" s="2"/>
      <c r="BA151" s="2"/>
      <c r="BB151" s="2"/>
      <c r="BC151" s="2"/>
      <c r="BD151" s="2"/>
      <c r="BE151" s="2"/>
      <c r="BF151" s="2"/>
    </row>
    <row r="152" spans="1:58" ht="35.1" hidden="1" customHeight="1">
      <c r="A152" s="2"/>
      <c r="B152" s="13" t="str">
        <f>+IFERROR(VLOOKUP(#REF!&amp;"-"&amp;ROW()-108,[2]ワークシート!$C$2:$BW$498,9,0),"")</f>
        <v/>
      </c>
      <c r="C152" s="24"/>
      <c r="D152" s="29" t="str">
        <f>+IFERROR(IF(VLOOKUP(#REF!&amp;"-"&amp;ROW()-108,[2]ワークシート!$C$2:$BW$498,10,0)="","",VLOOKUP(#REF!&amp;"-"&amp;ROW()-108,[2]ワークシート!$C$2:$BW$498,10,0)),"")</f>
        <v/>
      </c>
      <c r="E152" s="24"/>
      <c r="F152" s="13" t="str">
        <f>+IFERROR(VLOOKUP(#REF!&amp;"-"&amp;ROW()-108,[2]ワークシート!$C$2:$BW$498,11,0),"")</f>
        <v/>
      </c>
      <c r="G152" s="24"/>
      <c r="H152" s="40" t="str">
        <f>+IFERROR(VLOOKUP(#REF!&amp;"-"&amp;ROW()-108,[2]ワークシート!$C$2:$BW$498,12,0),"")</f>
        <v/>
      </c>
      <c r="I15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2" s="48"/>
      <c r="K152" s="13" t="str">
        <f>+IFERROR(VLOOKUP(#REF!&amp;"-"&amp;ROW()-108,[2]ワークシート!$C$2:$BW$498,19,0),"")</f>
        <v/>
      </c>
      <c r="L152" s="29"/>
      <c r="M152" s="24"/>
      <c r="N152" s="55" t="str">
        <f>+IFERROR(VLOOKUP(#REF!&amp;"-"&amp;ROW()-108,[2]ワークシート!$C$2:$BW$498,24,0),"")</f>
        <v/>
      </c>
      <c r="O152" s="62"/>
      <c r="P152" s="65" t="str">
        <f>+IFERROR(VLOOKUP(#REF!&amp;"-"&amp;ROW()-108,[2]ワークシート!$C$2:$BW$498,25,0),"")</f>
        <v/>
      </c>
      <c r="Q152" s="65"/>
      <c r="R152" s="74" t="str">
        <f>+IFERROR(VLOOKUP(#REF!&amp;"-"&amp;ROW()-108,[2]ワークシート!$C$2:$BW$498,55,0),"")</f>
        <v/>
      </c>
      <c r="S152" s="74"/>
      <c r="T152" s="74"/>
      <c r="U152" s="74"/>
      <c r="V152" s="65" t="str">
        <f>+IFERROR(VLOOKUP(#REF!&amp;"-"&amp;ROW()-108,[2]ワークシート!$C$2:$BW$498,60,0),"")</f>
        <v/>
      </c>
      <c r="W152" s="65"/>
      <c r="X152" s="65" t="str">
        <f>+IFERROR(VLOOKUP(#REF!&amp;"-"&amp;ROW()-108,[2]ワークシート!$C$2:$BW$498,61,0),"")</f>
        <v/>
      </c>
      <c r="Y152" s="65"/>
      <c r="Z152" s="65"/>
      <c r="AA152" s="40" t="str">
        <f t="shared" si="2"/>
        <v/>
      </c>
      <c r="AB152" s="40"/>
      <c r="AC152" s="98" t="str">
        <f>+IFERROR(IF(VLOOKUP(#REF!&amp;"-"&amp;ROW()-108,[2]ワークシート!$C$2:$BW$498,13,0)="","",VLOOKUP(#REF!&amp;"-"&amp;ROW()-108,[2]ワークシート!$C$2:$BW$498,13,0)),"")</f>
        <v/>
      </c>
      <c r="AD152" s="98"/>
      <c r="AE152" s="98" t="str">
        <f>+IFERROR(VLOOKUP(#REF!&amp;"-"&amp;ROW()-108,[2]ワークシート!$C$2:$BW$498,30,0),"")</f>
        <v/>
      </c>
      <c r="AF152" s="98"/>
      <c r="AG152" s="40" t="str">
        <f t="shared" si="3"/>
        <v/>
      </c>
      <c r="AH152" s="40"/>
      <c r="AI152" s="40"/>
      <c r="AJ152" s="40"/>
      <c r="AK152" s="98" t="str">
        <f>+IFERROR(IF(VLOOKUP(#REF!&amp;"-"&amp;ROW()-108,[2]ワークシート!$C$2:$BW$498,31,0)="","",VLOOKUP(#REF!&amp;"-"&amp;ROW()-108,[2]ワークシート!$C$2:$BW$498,31,0)),"")</f>
        <v/>
      </c>
      <c r="AL152" s="2"/>
      <c r="AM152" s="2"/>
      <c r="AN152" s="2"/>
      <c r="AO152" s="2"/>
      <c r="AP152" s="2"/>
      <c r="AQ152" s="2"/>
      <c r="AR152" s="2"/>
      <c r="AS152" s="2"/>
      <c r="AT152" s="2"/>
      <c r="AU152" s="2"/>
      <c r="AV152" s="2"/>
      <c r="AW152" s="2"/>
      <c r="AX152" s="2"/>
      <c r="AY152" s="2"/>
      <c r="AZ152" s="2"/>
      <c r="BA152" s="2"/>
      <c r="BB152" s="2"/>
      <c r="BC152" s="2"/>
      <c r="BD152" s="2"/>
      <c r="BE152" s="2"/>
      <c r="BF152" s="2"/>
    </row>
    <row r="153" spans="1:58" ht="35.1" hidden="1" customHeight="1">
      <c r="A153" s="2"/>
      <c r="B153" s="13" t="str">
        <f>+IFERROR(VLOOKUP(#REF!&amp;"-"&amp;ROW()-108,[2]ワークシート!$C$2:$BW$498,9,0),"")</f>
        <v/>
      </c>
      <c r="C153" s="24"/>
      <c r="D153" s="29" t="str">
        <f>+IFERROR(IF(VLOOKUP(#REF!&amp;"-"&amp;ROW()-108,[2]ワークシート!$C$2:$BW$498,10,0)="","",VLOOKUP(#REF!&amp;"-"&amp;ROW()-108,[2]ワークシート!$C$2:$BW$498,10,0)),"")</f>
        <v/>
      </c>
      <c r="E153" s="24"/>
      <c r="F153" s="13" t="str">
        <f>+IFERROR(VLOOKUP(#REF!&amp;"-"&amp;ROW()-108,[2]ワークシート!$C$2:$BW$498,11,0),"")</f>
        <v/>
      </c>
      <c r="G153" s="24"/>
      <c r="H153" s="40" t="str">
        <f>+IFERROR(VLOOKUP(#REF!&amp;"-"&amp;ROW()-108,[2]ワークシート!$C$2:$BW$498,12,0),"")</f>
        <v/>
      </c>
      <c r="I15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3" s="48"/>
      <c r="K153" s="13" t="str">
        <f>+IFERROR(VLOOKUP(#REF!&amp;"-"&amp;ROW()-108,[2]ワークシート!$C$2:$BW$498,19,0),"")</f>
        <v/>
      </c>
      <c r="L153" s="29"/>
      <c r="M153" s="24"/>
      <c r="N153" s="55" t="str">
        <f>+IFERROR(VLOOKUP(#REF!&amp;"-"&amp;ROW()-108,[2]ワークシート!$C$2:$BW$498,24,0),"")</f>
        <v/>
      </c>
      <c r="O153" s="62"/>
      <c r="P153" s="65" t="str">
        <f>+IFERROR(VLOOKUP(#REF!&amp;"-"&amp;ROW()-108,[2]ワークシート!$C$2:$BW$498,25,0),"")</f>
        <v/>
      </c>
      <c r="Q153" s="65"/>
      <c r="R153" s="74" t="str">
        <f>+IFERROR(VLOOKUP(#REF!&amp;"-"&amp;ROW()-108,[2]ワークシート!$C$2:$BW$498,55,0),"")</f>
        <v/>
      </c>
      <c r="S153" s="74"/>
      <c r="T153" s="74"/>
      <c r="U153" s="74"/>
      <c r="V153" s="65" t="str">
        <f>+IFERROR(VLOOKUP(#REF!&amp;"-"&amp;ROW()-108,[2]ワークシート!$C$2:$BW$498,60,0),"")</f>
        <v/>
      </c>
      <c r="W153" s="65"/>
      <c r="X153" s="65" t="str">
        <f>+IFERROR(VLOOKUP(#REF!&amp;"-"&amp;ROW()-108,[2]ワークシート!$C$2:$BW$498,61,0),"")</f>
        <v/>
      </c>
      <c r="Y153" s="65"/>
      <c r="Z153" s="65"/>
      <c r="AA153" s="40" t="str">
        <f t="shared" si="2"/>
        <v/>
      </c>
      <c r="AB153" s="40"/>
      <c r="AC153" s="98" t="str">
        <f>+IFERROR(IF(VLOOKUP(#REF!&amp;"-"&amp;ROW()-108,[2]ワークシート!$C$2:$BW$498,13,0)="","",VLOOKUP(#REF!&amp;"-"&amp;ROW()-108,[2]ワークシート!$C$2:$BW$498,13,0)),"")</f>
        <v/>
      </c>
      <c r="AD153" s="98"/>
      <c r="AE153" s="98" t="str">
        <f>+IFERROR(VLOOKUP(#REF!&amp;"-"&amp;ROW()-108,[2]ワークシート!$C$2:$BW$498,30,0),"")</f>
        <v/>
      </c>
      <c r="AF153" s="98"/>
      <c r="AG153" s="40" t="str">
        <f t="shared" si="3"/>
        <v/>
      </c>
      <c r="AH153" s="40"/>
      <c r="AI153" s="40"/>
      <c r="AJ153" s="40"/>
      <c r="AK153" s="98" t="str">
        <f>+IFERROR(IF(VLOOKUP(#REF!&amp;"-"&amp;ROW()-108,[2]ワークシート!$C$2:$BW$498,31,0)="","",VLOOKUP(#REF!&amp;"-"&amp;ROW()-108,[2]ワークシート!$C$2:$BW$498,31,0)),"")</f>
        <v/>
      </c>
      <c r="AL153" s="2"/>
      <c r="AM153" s="2"/>
      <c r="AN153" s="2"/>
      <c r="AO153" s="2"/>
      <c r="AP153" s="2"/>
      <c r="AQ153" s="2"/>
      <c r="AR153" s="2"/>
      <c r="AS153" s="2"/>
      <c r="AT153" s="2"/>
      <c r="AU153" s="2"/>
      <c r="AV153" s="2"/>
      <c r="AW153" s="2"/>
      <c r="AX153" s="2"/>
      <c r="AY153" s="2"/>
      <c r="AZ153" s="2"/>
      <c r="BA153" s="2"/>
      <c r="BB153" s="2"/>
      <c r="BC153" s="2"/>
      <c r="BD153" s="2"/>
      <c r="BE153" s="2"/>
      <c r="BF153" s="2"/>
    </row>
    <row r="154" spans="1:58" ht="35.1" hidden="1" customHeight="1">
      <c r="A154" s="2"/>
      <c r="B154" s="13" t="str">
        <f>+IFERROR(VLOOKUP(#REF!&amp;"-"&amp;ROW()-108,[2]ワークシート!$C$2:$BW$498,9,0),"")</f>
        <v/>
      </c>
      <c r="C154" s="24"/>
      <c r="D154" s="29" t="str">
        <f>+IFERROR(IF(VLOOKUP(#REF!&amp;"-"&amp;ROW()-108,[2]ワークシート!$C$2:$BW$498,10,0)="","",VLOOKUP(#REF!&amp;"-"&amp;ROW()-108,[2]ワークシート!$C$2:$BW$498,10,0)),"")</f>
        <v/>
      </c>
      <c r="E154" s="24"/>
      <c r="F154" s="13" t="str">
        <f>+IFERROR(VLOOKUP(#REF!&amp;"-"&amp;ROW()-108,[2]ワークシート!$C$2:$BW$498,11,0),"")</f>
        <v/>
      </c>
      <c r="G154" s="24"/>
      <c r="H154" s="40" t="str">
        <f>+IFERROR(VLOOKUP(#REF!&amp;"-"&amp;ROW()-108,[2]ワークシート!$C$2:$BW$498,12,0),"")</f>
        <v/>
      </c>
      <c r="I15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4" s="48"/>
      <c r="K154" s="13" t="str">
        <f>+IFERROR(VLOOKUP(#REF!&amp;"-"&amp;ROW()-108,[2]ワークシート!$C$2:$BW$498,19,0),"")</f>
        <v/>
      </c>
      <c r="L154" s="29"/>
      <c r="M154" s="24"/>
      <c r="N154" s="55" t="str">
        <f>+IFERROR(VLOOKUP(#REF!&amp;"-"&amp;ROW()-108,[2]ワークシート!$C$2:$BW$498,24,0),"")</f>
        <v/>
      </c>
      <c r="O154" s="62"/>
      <c r="P154" s="65" t="str">
        <f>+IFERROR(VLOOKUP(#REF!&amp;"-"&amp;ROW()-108,[2]ワークシート!$C$2:$BW$498,25,0),"")</f>
        <v/>
      </c>
      <c r="Q154" s="65"/>
      <c r="R154" s="74" t="str">
        <f>+IFERROR(VLOOKUP(#REF!&amp;"-"&amp;ROW()-108,[2]ワークシート!$C$2:$BW$498,55,0),"")</f>
        <v/>
      </c>
      <c r="S154" s="74"/>
      <c r="T154" s="74"/>
      <c r="U154" s="74"/>
      <c r="V154" s="65" t="str">
        <f>+IFERROR(VLOOKUP(#REF!&amp;"-"&amp;ROW()-108,[2]ワークシート!$C$2:$BW$498,60,0),"")</f>
        <v/>
      </c>
      <c r="W154" s="65"/>
      <c r="X154" s="65" t="str">
        <f>+IFERROR(VLOOKUP(#REF!&amp;"-"&amp;ROW()-108,[2]ワークシート!$C$2:$BW$498,61,0),"")</f>
        <v/>
      </c>
      <c r="Y154" s="65"/>
      <c r="Z154" s="65"/>
      <c r="AA154" s="40" t="str">
        <f t="shared" si="2"/>
        <v/>
      </c>
      <c r="AB154" s="40"/>
      <c r="AC154" s="98" t="str">
        <f>+IFERROR(IF(VLOOKUP(#REF!&amp;"-"&amp;ROW()-108,[2]ワークシート!$C$2:$BW$498,13,0)="","",VLOOKUP(#REF!&amp;"-"&amp;ROW()-108,[2]ワークシート!$C$2:$BW$498,13,0)),"")</f>
        <v/>
      </c>
      <c r="AD154" s="98"/>
      <c r="AE154" s="98" t="str">
        <f>+IFERROR(VLOOKUP(#REF!&amp;"-"&amp;ROW()-108,[2]ワークシート!$C$2:$BW$498,30,0),"")</f>
        <v/>
      </c>
      <c r="AF154" s="98"/>
      <c r="AG154" s="40" t="str">
        <f t="shared" si="3"/>
        <v/>
      </c>
      <c r="AH154" s="40"/>
      <c r="AI154" s="40"/>
      <c r="AJ154" s="40"/>
      <c r="AK154" s="98" t="str">
        <f>+IFERROR(IF(VLOOKUP(#REF!&amp;"-"&amp;ROW()-108,[2]ワークシート!$C$2:$BW$498,31,0)="","",VLOOKUP(#REF!&amp;"-"&amp;ROW()-108,[2]ワークシート!$C$2:$BW$498,31,0)),"")</f>
        <v/>
      </c>
      <c r="AL154" s="2"/>
      <c r="AM154" s="2"/>
      <c r="AN154" s="2"/>
      <c r="AO154" s="2"/>
      <c r="AP154" s="2"/>
      <c r="AQ154" s="2"/>
      <c r="AR154" s="2"/>
      <c r="AS154" s="2"/>
      <c r="AT154" s="2"/>
      <c r="AU154" s="2"/>
      <c r="AV154" s="2"/>
      <c r="AW154" s="2"/>
      <c r="AX154" s="2"/>
      <c r="AY154" s="2"/>
      <c r="AZ154" s="2"/>
      <c r="BA154" s="2"/>
      <c r="BB154" s="2"/>
      <c r="BC154" s="2"/>
      <c r="BD154" s="2"/>
      <c r="BE154" s="2"/>
      <c r="BF154" s="2"/>
    </row>
    <row r="155" spans="1:58" ht="35.1" hidden="1" customHeight="1">
      <c r="A155" s="2"/>
      <c r="B155" s="13" t="str">
        <f>+IFERROR(VLOOKUP(#REF!&amp;"-"&amp;ROW()-108,[2]ワークシート!$C$2:$BW$498,9,0),"")</f>
        <v/>
      </c>
      <c r="C155" s="24"/>
      <c r="D155" s="29" t="str">
        <f>+IFERROR(IF(VLOOKUP(#REF!&amp;"-"&amp;ROW()-108,[2]ワークシート!$C$2:$BW$498,10,0)="","",VLOOKUP(#REF!&amp;"-"&amp;ROW()-108,[2]ワークシート!$C$2:$BW$498,10,0)),"")</f>
        <v/>
      </c>
      <c r="E155" s="24"/>
      <c r="F155" s="13" t="str">
        <f>+IFERROR(VLOOKUP(#REF!&amp;"-"&amp;ROW()-108,[2]ワークシート!$C$2:$BW$498,11,0),"")</f>
        <v/>
      </c>
      <c r="G155" s="24"/>
      <c r="H155" s="40" t="str">
        <f>+IFERROR(VLOOKUP(#REF!&amp;"-"&amp;ROW()-108,[2]ワークシート!$C$2:$BW$498,12,0),"")</f>
        <v/>
      </c>
      <c r="I15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5" s="48"/>
      <c r="K155" s="13" t="str">
        <f>+IFERROR(VLOOKUP(#REF!&amp;"-"&amp;ROW()-108,[2]ワークシート!$C$2:$BW$498,19,0),"")</f>
        <v/>
      </c>
      <c r="L155" s="29"/>
      <c r="M155" s="24"/>
      <c r="N155" s="55" t="str">
        <f>+IFERROR(VLOOKUP(#REF!&amp;"-"&amp;ROW()-108,[2]ワークシート!$C$2:$BW$498,24,0),"")</f>
        <v/>
      </c>
      <c r="O155" s="62"/>
      <c r="P155" s="65" t="str">
        <f>+IFERROR(VLOOKUP(#REF!&amp;"-"&amp;ROW()-108,[2]ワークシート!$C$2:$BW$498,25,0),"")</f>
        <v/>
      </c>
      <c r="Q155" s="65"/>
      <c r="R155" s="74" t="str">
        <f>+IFERROR(VLOOKUP(#REF!&amp;"-"&amp;ROW()-108,[2]ワークシート!$C$2:$BW$498,55,0),"")</f>
        <v/>
      </c>
      <c r="S155" s="74"/>
      <c r="T155" s="74"/>
      <c r="U155" s="74"/>
      <c r="V155" s="65" t="str">
        <f>+IFERROR(VLOOKUP(#REF!&amp;"-"&amp;ROW()-108,[2]ワークシート!$C$2:$BW$498,60,0),"")</f>
        <v/>
      </c>
      <c r="W155" s="65"/>
      <c r="X155" s="65" t="str">
        <f>+IFERROR(VLOOKUP(#REF!&amp;"-"&amp;ROW()-108,[2]ワークシート!$C$2:$BW$498,61,0),"")</f>
        <v/>
      </c>
      <c r="Y155" s="65"/>
      <c r="Z155" s="65"/>
      <c r="AA155" s="40" t="str">
        <f t="shared" si="2"/>
        <v/>
      </c>
      <c r="AB155" s="40"/>
      <c r="AC155" s="98" t="str">
        <f>+IFERROR(IF(VLOOKUP(#REF!&amp;"-"&amp;ROW()-108,[2]ワークシート!$C$2:$BW$498,13,0)="","",VLOOKUP(#REF!&amp;"-"&amp;ROW()-108,[2]ワークシート!$C$2:$BW$498,13,0)),"")</f>
        <v/>
      </c>
      <c r="AD155" s="98"/>
      <c r="AE155" s="98" t="str">
        <f>+IFERROR(VLOOKUP(#REF!&amp;"-"&amp;ROW()-108,[2]ワークシート!$C$2:$BW$498,30,0),"")</f>
        <v/>
      </c>
      <c r="AF155" s="98"/>
      <c r="AG155" s="40" t="str">
        <f t="shared" si="3"/>
        <v/>
      </c>
      <c r="AH155" s="40"/>
      <c r="AI155" s="40"/>
      <c r="AJ155" s="40"/>
      <c r="AK155" s="98" t="str">
        <f>+IFERROR(IF(VLOOKUP(#REF!&amp;"-"&amp;ROW()-108,[2]ワークシート!$C$2:$BW$498,31,0)="","",VLOOKUP(#REF!&amp;"-"&amp;ROW()-108,[2]ワークシート!$C$2:$BW$498,31,0)),"")</f>
        <v/>
      </c>
      <c r="AL155" s="2"/>
      <c r="AM155" s="2"/>
      <c r="AN155" s="2"/>
      <c r="AO155" s="2"/>
      <c r="AP155" s="2"/>
      <c r="AQ155" s="2"/>
      <c r="AR155" s="2"/>
      <c r="AS155" s="2"/>
      <c r="AT155" s="2"/>
      <c r="AU155" s="2"/>
      <c r="AV155" s="2"/>
      <c r="AW155" s="2"/>
      <c r="AX155" s="2"/>
      <c r="AY155" s="2"/>
      <c r="AZ155" s="2"/>
      <c r="BA155" s="2"/>
      <c r="BB155" s="2"/>
      <c r="BC155" s="2"/>
      <c r="BD155" s="2"/>
      <c r="BE155" s="2"/>
      <c r="BF155" s="2"/>
    </row>
    <row r="156" spans="1:58" ht="35.1" hidden="1" customHeight="1">
      <c r="A156" s="2"/>
      <c r="B156" s="13" t="str">
        <f>+IFERROR(VLOOKUP(#REF!&amp;"-"&amp;ROW()-108,[2]ワークシート!$C$2:$BW$498,9,0),"")</f>
        <v/>
      </c>
      <c r="C156" s="24"/>
      <c r="D156" s="29" t="str">
        <f>+IFERROR(IF(VLOOKUP(#REF!&amp;"-"&amp;ROW()-108,[2]ワークシート!$C$2:$BW$498,10,0)="","",VLOOKUP(#REF!&amp;"-"&amp;ROW()-108,[2]ワークシート!$C$2:$BW$498,10,0)),"")</f>
        <v/>
      </c>
      <c r="E156" s="24"/>
      <c r="F156" s="13" t="str">
        <f>+IFERROR(VLOOKUP(#REF!&amp;"-"&amp;ROW()-108,[2]ワークシート!$C$2:$BW$498,11,0),"")</f>
        <v/>
      </c>
      <c r="G156" s="24"/>
      <c r="H156" s="40" t="str">
        <f>+IFERROR(VLOOKUP(#REF!&amp;"-"&amp;ROW()-108,[2]ワークシート!$C$2:$BW$498,12,0),"")</f>
        <v/>
      </c>
      <c r="I15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6" s="48"/>
      <c r="K156" s="13" t="str">
        <f>+IFERROR(VLOOKUP(#REF!&amp;"-"&amp;ROW()-108,[2]ワークシート!$C$2:$BW$498,19,0),"")</f>
        <v/>
      </c>
      <c r="L156" s="29"/>
      <c r="M156" s="24"/>
      <c r="N156" s="55" t="str">
        <f>+IFERROR(VLOOKUP(#REF!&amp;"-"&amp;ROW()-108,[2]ワークシート!$C$2:$BW$498,24,0),"")</f>
        <v/>
      </c>
      <c r="O156" s="62"/>
      <c r="P156" s="65" t="str">
        <f>+IFERROR(VLOOKUP(#REF!&amp;"-"&amp;ROW()-108,[2]ワークシート!$C$2:$BW$498,25,0),"")</f>
        <v/>
      </c>
      <c r="Q156" s="65"/>
      <c r="R156" s="74" t="str">
        <f>+IFERROR(VLOOKUP(#REF!&amp;"-"&amp;ROW()-108,[2]ワークシート!$C$2:$BW$498,55,0),"")</f>
        <v/>
      </c>
      <c r="S156" s="74"/>
      <c r="T156" s="74"/>
      <c r="U156" s="74"/>
      <c r="V156" s="65" t="str">
        <f>+IFERROR(VLOOKUP(#REF!&amp;"-"&amp;ROW()-108,[2]ワークシート!$C$2:$BW$498,60,0),"")</f>
        <v/>
      </c>
      <c r="W156" s="65"/>
      <c r="X156" s="65" t="str">
        <f>+IFERROR(VLOOKUP(#REF!&amp;"-"&amp;ROW()-108,[2]ワークシート!$C$2:$BW$498,61,0),"")</f>
        <v/>
      </c>
      <c r="Y156" s="65"/>
      <c r="Z156" s="65"/>
      <c r="AA156" s="40" t="str">
        <f t="shared" si="2"/>
        <v/>
      </c>
      <c r="AB156" s="40"/>
      <c r="AC156" s="98" t="str">
        <f>+IFERROR(IF(VLOOKUP(#REF!&amp;"-"&amp;ROW()-108,[2]ワークシート!$C$2:$BW$498,13,0)="","",VLOOKUP(#REF!&amp;"-"&amp;ROW()-108,[2]ワークシート!$C$2:$BW$498,13,0)),"")</f>
        <v/>
      </c>
      <c r="AD156" s="98"/>
      <c r="AE156" s="98" t="str">
        <f>+IFERROR(VLOOKUP(#REF!&amp;"-"&amp;ROW()-108,[2]ワークシート!$C$2:$BW$498,30,0),"")</f>
        <v/>
      </c>
      <c r="AF156" s="98"/>
      <c r="AG156" s="40" t="str">
        <f t="shared" si="3"/>
        <v/>
      </c>
      <c r="AH156" s="40"/>
      <c r="AI156" s="40"/>
      <c r="AJ156" s="40"/>
      <c r="AK156" s="98" t="str">
        <f>+IFERROR(IF(VLOOKUP(#REF!&amp;"-"&amp;ROW()-108,[2]ワークシート!$C$2:$BW$498,31,0)="","",VLOOKUP(#REF!&amp;"-"&amp;ROW()-108,[2]ワークシート!$C$2:$BW$498,31,0)),"")</f>
        <v/>
      </c>
      <c r="AL156" s="2"/>
      <c r="AM156" s="2"/>
      <c r="AN156" s="2"/>
      <c r="AO156" s="2"/>
      <c r="AP156" s="2"/>
      <c r="AQ156" s="2"/>
      <c r="AR156" s="2"/>
      <c r="AS156" s="2"/>
      <c r="AT156" s="2"/>
      <c r="AU156" s="2"/>
      <c r="AV156" s="2"/>
      <c r="AW156" s="2"/>
      <c r="AX156" s="2"/>
      <c r="AY156" s="2"/>
      <c r="AZ156" s="2"/>
      <c r="BA156" s="2"/>
      <c r="BB156" s="2"/>
      <c r="BC156" s="2"/>
      <c r="BD156" s="2"/>
      <c r="BE156" s="2"/>
      <c r="BF156" s="2"/>
    </row>
    <row r="157" spans="1:58" ht="35.1" hidden="1" customHeight="1">
      <c r="A157" s="2"/>
      <c r="B157" s="13" t="str">
        <f>+IFERROR(VLOOKUP(#REF!&amp;"-"&amp;ROW()-108,[2]ワークシート!$C$2:$BW$498,9,0),"")</f>
        <v/>
      </c>
      <c r="C157" s="24"/>
      <c r="D157" s="29" t="str">
        <f>+IFERROR(IF(VLOOKUP(#REF!&amp;"-"&amp;ROW()-108,[2]ワークシート!$C$2:$BW$498,10,0)="","",VLOOKUP(#REF!&amp;"-"&amp;ROW()-108,[2]ワークシート!$C$2:$BW$498,10,0)),"")</f>
        <v/>
      </c>
      <c r="E157" s="24"/>
      <c r="F157" s="13" t="str">
        <f>+IFERROR(VLOOKUP(#REF!&amp;"-"&amp;ROW()-108,[2]ワークシート!$C$2:$BW$498,11,0),"")</f>
        <v/>
      </c>
      <c r="G157" s="24"/>
      <c r="H157" s="40" t="str">
        <f>+IFERROR(VLOOKUP(#REF!&amp;"-"&amp;ROW()-108,[2]ワークシート!$C$2:$BW$498,12,0),"")</f>
        <v/>
      </c>
      <c r="I15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7" s="48"/>
      <c r="K157" s="13" t="str">
        <f>+IFERROR(VLOOKUP(#REF!&amp;"-"&amp;ROW()-108,[2]ワークシート!$C$2:$BW$498,19,0),"")</f>
        <v/>
      </c>
      <c r="L157" s="29"/>
      <c r="M157" s="24"/>
      <c r="N157" s="55" t="str">
        <f>+IFERROR(VLOOKUP(#REF!&amp;"-"&amp;ROW()-108,[2]ワークシート!$C$2:$BW$498,24,0),"")</f>
        <v/>
      </c>
      <c r="O157" s="62"/>
      <c r="P157" s="65" t="str">
        <f>+IFERROR(VLOOKUP(#REF!&amp;"-"&amp;ROW()-108,[2]ワークシート!$C$2:$BW$498,25,0),"")</f>
        <v/>
      </c>
      <c r="Q157" s="65"/>
      <c r="R157" s="74" t="str">
        <f>+IFERROR(VLOOKUP(#REF!&amp;"-"&amp;ROW()-108,[2]ワークシート!$C$2:$BW$498,55,0),"")</f>
        <v/>
      </c>
      <c r="S157" s="74"/>
      <c r="T157" s="74"/>
      <c r="U157" s="74"/>
      <c r="V157" s="65" t="str">
        <f>+IFERROR(VLOOKUP(#REF!&amp;"-"&amp;ROW()-108,[2]ワークシート!$C$2:$BW$498,60,0),"")</f>
        <v/>
      </c>
      <c r="W157" s="65"/>
      <c r="X157" s="65" t="str">
        <f>+IFERROR(VLOOKUP(#REF!&amp;"-"&amp;ROW()-108,[2]ワークシート!$C$2:$BW$498,61,0),"")</f>
        <v/>
      </c>
      <c r="Y157" s="65"/>
      <c r="Z157" s="65"/>
      <c r="AA157" s="40" t="str">
        <f t="shared" si="2"/>
        <v/>
      </c>
      <c r="AB157" s="40"/>
      <c r="AC157" s="98" t="str">
        <f>+IFERROR(IF(VLOOKUP(#REF!&amp;"-"&amp;ROW()-108,[2]ワークシート!$C$2:$BW$498,13,0)="","",VLOOKUP(#REF!&amp;"-"&amp;ROW()-108,[2]ワークシート!$C$2:$BW$498,13,0)),"")</f>
        <v/>
      </c>
      <c r="AD157" s="98"/>
      <c r="AE157" s="98" t="str">
        <f>+IFERROR(VLOOKUP(#REF!&amp;"-"&amp;ROW()-108,[2]ワークシート!$C$2:$BW$498,30,0),"")</f>
        <v/>
      </c>
      <c r="AF157" s="98"/>
      <c r="AG157" s="40" t="str">
        <f t="shared" si="3"/>
        <v/>
      </c>
      <c r="AH157" s="40"/>
      <c r="AI157" s="40"/>
      <c r="AJ157" s="40"/>
      <c r="AK157" s="98" t="str">
        <f>+IFERROR(IF(VLOOKUP(#REF!&amp;"-"&amp;ROW()-108,[2]ワークシート!$C$2:$BW$498,31,0)="","",VLOOKUP(#REF!&amp;"-"&amp;ROW()-108,[2]ワークシート!$C$2:$BW$498,31,0)),"")</f>
        <v/>
      </c>
      <c r="AL157" s="2"/>
      <c r="AM157" s="2"/>
      <c r="AN157" s="2"/>
      <c r="AO157" s="2"/>
      <c r="AP157" s="2"/>
      <c r="AQ157" s="2"/>
      <c r="AR157" s="2"/>
      <c r="AS157" s="2"/>
      <c r="AT157" s="2"/>
      <c r="AU157" s="2"/>
      <c r="AV157" s="2"/>
      <c r="AW157" s="2"/>
      <c r="AX157" s="2"/>
      <c r="AY157" s="2"/>
      <c r="AZ157" s="2"/>
      <c r="BA157" s="2"/>
      <c r="BB157" s="2"/>
      <c r="BC157" s="2"/>
      <c r="BD157" s="2"/>
      <c r="BE157" s="2"/>
      <c r="BF157" s="2"/>
    </row>
    <row r="158" spans="1:58" ht="35.1" hidden="1" customHeight="1">
      <c r="A158" s="2"/>
      <c r="B158" s="13" t="str">
        <f>+IFERROR(VLOOKUP(#REF!&amp;"-"&amp;ROW()-108,[2]ワークシート!$C$2:$BW$498,9,0),"")</f>
        <v/>
      </c>
      <c r="C158" s="24"/>
      <c r="D158" s="29" t="str">
        <f>+IFERROR(IF(VLOOKUP(#REF!&amp;"-"&amp;ROW()-108,[2]ワークシート!$C$2:$BW$498,10,0)="","",VLOOKUP(#REF!&amp;"-"&amp;ROW()-108,[2]ワークシート!$C$2:$BW$498,10,0)),"")</f>
        <v/>
      </c>
      <c r="E158" s="24"/>
      <c r="F158" s="13" t="str">
        <f>+IFERROR(VLOOKUP(#REF!&amp;"-"&amp;ROW()-108,[2]ワークシート!$C$2:$BW$498,11,0),"")</f>
        <v/>
      </c>
      <c r="G158" s="24"/>
      <c r="H158" s="40" t="str">
        <f>+IFERROR(VLOOKUP(#REF!&amp;"-"&amp;ROW()-108,[2]ワークシート!$C$2:$BW$498,12,0),"")</f>
        <v/>
      </c>
      <c r="I15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8" s="48"/>
      <c r="K158" s="13" t="str">
        <f>+IFERROR(VLOOKUP(#REF!&amp;"-"&amp;ROW()-108,[2]ワークシート!$C$2:$BW$498,19,0),"")</f>
        <v/>
      </c>
      <c r="L158" s="29"/>
      <c r="M158" s="24"/>
      <c r="N158" s="55" t="str">
        <f>+IFERROR(VLOOKUP(#REF!&amp;"-"&amp;ROW()-108,[2]ワークシート!$C$2:$BW$498,24,0),"")</f>
        <v/>
      </c>
      <c r="O158" s="62"/>
      <c r="P158" s="65" t="str">
        <f>+IFERROR(VLOOKUP(#REF!&amp;"-"&amp;ROW()-108,[2]ワークシート!$C$2:$BW$498,25,0),"")</f>
        <v/>
      </c>
      <c r="Q158" s="65"/>
      <c r="R158" s="74" t="str">
        <f>+IFERROR(VLOOKUP(#REF!&amp;"-"&amp;ROW()-108,[2]ワークシート!$C$2:$BW$498,55,0),"")</f>
        <v/>
      </c>
      <c r="S158" s="74"/>
      <c r="T158" s="74"/>
      <c r="U158" s="74"/>
      <c r="V158" s="65" t="str">
        <f>+IFERROR(VLOOKUP(#REF!&amp;"-"&amp;ROW()-108,[2]ワークシート!$C$2:$BW$498,60,0),"")</f>
        <v/>
      </c>
      <c r="W158" s="65"/>
      <c r="X158" s="65" t="str">
        <f>+IFERROR(VLOOKUP(#REF!&amp;"-"&amp;ROW()-108,[2]ワークシート!$C$2:$BW$498,61,0),"")</f>
        <v/>
      </c>
      <c r="Y158" s="65"/>
      <c r="Z158" s="65"/>
      <c r="AA158" s="40" t="str">
        <f t="shared" si="2"/>
        <v/>
      </c>
      <c r="AB158" s="40"/>
      <c r="AC158" s="98" t="str">
        <f>+IFERROR(IF(VLOOKUP(#REF!&amp;"-"&amp;ROW()-108,[2]ワークシート!$C$2:$BW$498,13,0)="","",VLOOKUP(#REF!&amp;"-"&amp;ROW()-108,[2]ワークシート!$C$2:$BW$498,13,0)),"")</f>
        <v/>
      </c>
      <c r="AD158" s="98"/>
      <c r="AE158" s="98" t="str">
        <f>+IFERROR(VLOOKUP(#REF!&amp;"-"&amp;ROW()-108,[2]ワークシート!$C$2:$BW$498,30,0),"")</f>
        <v/>
      </c>
      <c r="AF158" s="98"/>
      <c r="AG158" s="40" t="str">
        <f t="shared" si="3"/>
        <v/>
      </c>
      <c r="AH158" s="40"/>
      <c r="AI158" s="40"/>
      <c r="AJ158" s="40"/>
      <c r="AK158" s="98" t="str">
        <f>+IFERROR(IF(VLOOKUP(#REF!&amp;"-"&amp;ROW()-108,[2]ワークシート!$C$2:$BW$498,31,0)="","",VLOOKUP(#REF!&amp;"-"&amp;ROW()-108,[2]ワークシート!$C$2:$BW$498,31,0)),"")</f>
        <v/>
      </c>
      <c r="AL158" s="2"/>
      <c r="AM158" s="2"/>
      <c r="AN158" s="2"/>
      <c r="AO158" s="2"/>
      <c r="AP158" s="2"/>
      <c r="AQ158" s="2"/>
      <c r="AR158" s="2"/>
      <c r="AS158" s="2"/>
      <c r="AT158" s="2"/>
      <c r="AU158" s="2"/>
      <c r="AV158" s="2"/>
      <c r="AW158" s="2"/>
      <c r="AX158" s="2"/>
      <c r="AY158" s="2"/>
      <c r="AZ158" s="2"/>
      <c r="BA158" s="2"/>
      <c r="BB158" s="2"/>
      <c r="BC158" s="2"/>
      <c r="BD158" s="2"/>
      <c r="BE158" s="2"/>
      <c r="BF158" s="2"/>
    </row>
    <row r="159" spans="1:58" ht="35.1" hidden="1" customHeight="1">
      <c r="A159" s="2"/>
      <c r="B159" s="13" t="str">
        <f>+IFERROR(VLOOKUP(#REF!&amp;"-"&amp;ROW()-108,[2]ワークシート!$C$2:$BW$498,9,0),"")</f>
        <v/>
      </c>
      <c r="C159" s="24"/>
      <c r="D159" s="29" t="str">
        <f>+IFERROR(IF(VLOOKUP(#REF!&amp;"-"&amp;ROW()-108,[2]ワークシート!$C$2:$BW$498,10,0)="","",VLOOKUP(#REF!&amp;"-"&amp;ROW()-108,[2]ワークシート!$C$2:$BW$498,10,0)),"")</f>
        <v/>
      </c>
      <c r="E159" s="24"/>
      <c r="F159" s="13" t="str">
        <f>+IFERROR(VLOOKUP(#REF!&amp;"-"&amp;ROW()-108,[2]ワークシート!$C$2:$BW$498,11,0),"")</f>
        <v/>
      </c>
      <c r="G159" s="24"/>
      <c r="H159" s="40" t="str">
        <f>+IFERROR(VLOOKUP(#REF!&amp;"-"&amp;ROW()-108,[2]ワークシート!$C$2:$BW$498,12,0),"")</f>
        <v/>
      </c>
      <c r="I15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9" s="48"/>
      <c r="K159" s="13" t="str">
        <f>+IFERROR(VLOOKUP(#REF!&amp;"-"&amp;ROW()-108,[2]ワークシート!$C$2:$BW$498,19,0),"")</f>
        <v/>
      </c>
      <c r="L159" s="29"/>
      <c r="M159" s="24"/>
      <c r="N159" s="55" t="str">
        <f>+IFERROR(VLOOKUP(#REF!&amp;"-"&amp;ROW()-108,[2]ワークシート!$C$2:$BW$498,24,0),"")</f>
        <v/>
      </c>
      <c r="O159" s="62"/>
      <c r="P159" s="65" t="str">
        <f>+IFERROR(VLOOKUP(#REF!&amp;"-"&amp;ROW()-108,[2]ワークシート!$C$2:$BW$498,25,0),"")</f>
        <v/>
      </c>
      <c r="Q159" s="65"/>
      <c r="R159" s="74" t="str">
        <f>+IFERROR(VLOOKUP(#REF!&amp;"-"&amp;ROW()-108,[2]ワークシート!$C$2:$BW$498,55,0),"")</f>
        <v/>
      </c>
      <c r="S159" s="74"/>
      <c r="T159" s="74"/>
      <c r="U159" s="74"/>
      <c r="V159" s="65" t="str">
        <f>+IFERROR(VLOOKUP(#REF!&amp;"-"&amp;ROW()-108,[2]ワークシート!$C$2:$BW$498,60,0),"")</f>
        <v/>
      </c>
      <c r="W159" s="65"/>
      <c r="X159" s="65" t="str">
        <f>+IFERROR(VLOOKUP(#REF!&amp;"-"&amp;ROW()-108,[2]ワークシート!$C$2:$BW$498,61,0),"")</f>
        <v/>
      </c>
      <c r="Y159" s="65"/>
      <c r="Z159" s="65"/>
      <c r="AA159" s="40" t="str">
        <f t="shared" si="2"/>
        <v/>
      </c>
      <c r="AB159" s="40"/>
      <c r="AC159" s="98" t="str">
        <f>+IFERROR(IF(VLOOKUP(#REF!&amp;"-"&amp;ROW()-108,[2]ワークシート!$C$2:$BW$498,13,0)="","",VLOOKUP(#REF!&amp;"-"&amp;ROW()-108,[2]ワークシート!$C$2:$BW$498,13,0)),"")</f>
        <v/>
      </c>
      <c r="AD159" s="98"/>
      <c r="AE159" s="98" t="str">
        <f>+IFERROR(VLOOKUP(#REF!&amp;"-"&amp;ROW()-108,[2]ワークシート!$C$2:$BW$498,30,0),"")</f>
        <v/>
      </c>
      <c r="AF159" s="98"/>
      <c r="AG159" s="40" t="str">
        <f t="shared" si="3"/>
        <v/>
      </c>
      <c r="AH159" s="40"/>
      <c r="AI159" s="40"/>
      <c r="AJ159" s="40"/>
      <c r="AK159" s="98" t="str">
        <f>+IFERROR(IF(VLOOKUP(#REF!&amp;"-"&amp;ROW()-108,[2]ワークシート!$C$2:$BW$498,31,0)="","",VLOOKUP(#REF!&amp;"-"&amp;ROW()-108,[2]ワークシート!$C$2:$BW$498,31,0)),"")</f>
        <v/>
      </c>
      <c r="AL159" s="2"/>
      <c r="AM159" s="2"/>
      <c r="AN159" s="2"/>
      <c r="AO159" s="2"/>
      <c r="AP159" s="2"/>
      <c r="AQ159" s="2"/>
      <c r="AR159" s="2"/>
      <c r="AS159" s="2"/>
      <c r="AT159" s="2"/>
      <c r="AU159" s="2"/>
      <c r="AV159" s="2"/>
      <c r="AW159" s="2"/>
      <c r="AX159" s="2"/>
      <c r="AY159" s="2"/>
      <c r="AZ159" s="2"/>
      <c r="BA159" s="2"/>
      <c r="BB159" s="2"/>
      <c r="BC159" s="2"/>
      <c r="BD159" s="2"/>
      <c r="BE159" s="2"/>
      <c r="BF159" s="2"/>
    </row>
    <row r="160" spans="1:58" ht="35.1" hidden="1" customHeight="1">
      <c r="A160" s="2"/>
      <c r="B160" s="13" t="str">
        <f>+IFERROR(VLOOKUP(#REF!&amp;"-"&amp;ROW()-108,[2]ワークシート!$C$2:$BW$498,9,0),"")</f>
        <v/>
      </c>
      <c r="C160" s="24"/>
      <c r="D160" s="29" t="str">
        <f>+IFERROR(IF(VLOOKUP(#REF!&amp;"-"&amp;ROW()-108,[2]ワークシート!$C$2:$BW$498,10,0)="","",VLOOKUP(#REF!&amp;"-"&amp;ROW()-108,[2]ワークシート!$C$2:$BW$498,10,0)),"")</f>
        <v/>
      </c>
      <c r="E160" s="24"/>
      <c r="F160" s="13" t="str">
        <f>+IFERROR(VLOOKUP(#REF!&amp;"-"&amp;ROW()-108,[2]ワークシート!$C$2:$BW$498,11,0),"")</f>
        <v/>
      </c>
      <c r="G160" s="24"/>
      <c r="H160" s="40" t="str">
        <f>+IFERROR(VLOOKUP(#REF!&amp;"-"&amp;ROW()-108,[2]ワークシート!$C$2:$BW$498,12,0),"")</f>
        <v/>
      </c>
      <c r="I16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0" s="48"/>
      <c r="K160" s="13" t="str">
        <f>+IFERROR(VLOOKUP(#REF!&amp;"-"&amp;ROW()-108,[2]ワークシート!$C$2:$BW$498,19,0),"")</f>
        <v/>
      </c>
      <c r="L160" s="29"/>
      <c r="M160" s="24"/>
      <c r="N160" s="55" t="str">
        <f>+IFERROR(VLOOKUP(#REF!&amp;"-"&amp;ROW()-108,[2]ワークシート!$C$2:$BW$498,24,0),"")</f>
        <v/>
      </c>
      <c r="O160" s="62"/>
      <c r="P160" s="65" t="str">
        <f>+IFERROR(VLOOKUP(#REF!&amp;"-"&amp;ROW()-108,[2]ワークシート!$C$2:$BW$498,25,0),"")</f>
        <v/>
      </c>
      <c r="Q160" s="65"/>
      <c r="R160" s="74" t="str">
        <f>+IFERROR(VLOOKUP(#REF!&amp;"-"&amp;ROW()-108,[2]ワークシート!$C$2:$BW$498,55,0),"")</f>
        <v/>
      </c>
      <c r="S160" s="74"/>
      <c r="T160" s="74"/>
      <c r="U160" s="74"/>
      <c r="V160" s="65" t="str">
        <f>+IFERROR(VLOOKUP(#REF!&amp;"-"&amp;ROW()-108,[2]ワークシート!$C$2:$BW$498,60,0),"")</f>
        <v/>
      </c>
      <c r="W160" s="65"/>
      <c r="X160" s="65" t="str">
        <f>+IFERROR(VLOOKUP(#REF!&amp;"-"&amp;ROW()-108,[2]ワークシート!$C$2:$BW$498,61,0),"")</f>
        <v/>
      </c>
      <c r="Y160" s="65"/>
      <c r="Z160" s="65"/>
      <c r="AA160" s="40" t="str">
        <f t="shared" si="2"/>
        <v/>
      </c>
      <c r="AB160" s="40"/>
      <c r="AC160" s="98" t="str">
        <f>+IFERROR(IF(VLOOKUP(#REF!&amp;"-"&amp;ROW()-108,[2]ワークシート!$C$2:$BW$498,13,0)="","",VLOOKUP(#REF!&amp;"-"&amp;ROW()-108,[2]ワークシート!$C$2:$BW$498,13,0)),"")</f>
        <v/>
      </c>
      <c r="AD160" s="98"/>
      <c r="AE160" s="98" t="str">
        <f>+IFERROR(VLOOKUP(#REF!&amp;"-"&amp;ROW()-108,[2]ワークシート!$C$2:$BW$498,30,0),"")</f>
        <v/>
      </c>
      <c r="AF160" s="98"/>
      <c r="AG160" s="40" t="str">
        <f t="shared" si="3"/>
        <v/>
      </c>
      <c r="AH160" s="40"/>
      <c r="AI160" s="40"/>
      <c r="AJ160" s="40"/>
      <c r="AK160" s="98" t="str">
        <f>+IFERROR(IF(VLOOKUP(#REF!&amp;"-"&amp;ROW()-108,[2]ワークシート!$C$2:$BW$498,31,0)="","",VLOOKUP(#REF!&amp;"-"&amp;ROW()-108,[2]ワークシート!$C$2:$BW$498,31,0)),"")</f>
        <v/>
      </c>
      <c r="AL160" s="2"/>
      <c r="AM160" s="2"/>
      <c r="AN160" s="2"/>
      <c r="AO160" s="2"/>
      <c r="AP160" s="2"/>
      <c r="AQ160" s="2"/>
      <c r="AR160" s="2"/>
      <c r="AS160" s="2"/>
      <c r="AT160" s="2"/>
      <c r="AU160" s="2"/>
      <c r="AV160" s="2"/>
      <c r="AW160" s="2"/>
      <c r="AX160" s="2"/>
      <c r="AY160" s="2"/>
      <c r="AZ160" s="2"/>
      <c r="BA160" s="2"/>
      <c r="BB160" s="2"/>
      <c r="BC160" s="2"/>
      <c r="BD160" s="2"/>
      <c r="BE160" s="2"/>
      <c r="BF160" s="2"/>
    </row>
    <row r="161" spans="1:58" ht="35.1" hidden="1" customHeight="1">
      <c r="A161" s="2"/>
      <c r="B161" s="13" t="str">
        <f>+IFERROR(VLOOKUP(#REF!&amp;"-"&amp;ROW()-108,[2]ワークシート!$C$2:$BW$498,9,0),"")</f>
        <v/>
      </c>
      <c r="C161" s="24"/>
      <c r="D161" s="29" t="str">
        <f>+IFERROR(IF(VLOOKUP(#REF!&amp;"-"&amp;ROW()-108,[2]ワークシート!$C$2:$BW$498,10,0)="","",VLOOKUP(#REF!&amp;"-"&amp;ROW()-108,[2]ワークシート!$C$2:$BW$498,10,0)),"")</f>
        <v/>
      </c>
      <c r="E161" s="24"/>
      <c r="F161" s="13" t="str">
        <f>+IFERROR(VLOOKUP(#REF!&amp;"-"&amp;ROW()-108,[2]ワークシート!$C$2:$BW$498,11,0),"")</f>
        <v/>
      </c>
      <c r="G161" s="24"/>
      <c r="H161" s="40" t="str">
        <f>+IFERROR(VLOOKUP(#REF!&amp;"-"&amp;ROW()-108,[2]ワークシート!$C$2:$BW$498,12,0),"")</f>
        <v/>
      </c>
      <c r="I16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1" s="48"/>
      <c r="K161" s="13" t="str">
        <f>+IFERROR(VLOOKUP(#REF!&amp;"-"&amp;ROW()-108,[2]ワークシート!$C$2:$BW$498,19,0),"")</f>
        <v/>
      </c>
      <c r="L161" s="29"/>
      <c r="M161" s="24"/>
      <c r="N161" s="55" t="str">
        <f>+IFERROR(VLOOKUP(#REF!&amp;"-"&amp;ROW()-108,[2]ワークシート!$C$2:$BW$498,24,0),"")</f>
        <v/>
      </c>
      <c r="O161" s="62"/>
      <c r="P161" s="65" t="str">
        <f>+IFERROR(VLOOKUP(#REF!&amp;"-"&amp;ROW()-108,[2]ワークシート!$C$2:$BW$498,25,0),"")</f>
        <v/>
      </c>
      <c r="Q161" s="65"/>
      <c r="R161" s="74" t="str">
        <f>+IFERROR(VLOOKUP(#REF!&amp;"-"&amp;ROW()-108,[2]ワークシート!$C$2:$BW$498,55,0),"")</f>
        <v/>
      </c>
      <c r="S161" s="74"/>
      <c r="T161" s="74"/>
      <c r="U161" s="74"/>
      <c r="V161" s="65" t="str">
        <f>+IFERROR(VLOOKUP(#REF!&amp;"-"&amp;ROW()-108,[2]ワークシート!$C$2:$BW$498,60,0),"")</f>
        <v/>
      </c>
      <c r="W161" s="65"/>
      <c r="X161" s="65" t="str">
        <f>+IFERROR(VLOOKUP(#REF!&amp;"-"&amp;ROW()-108,[2]ワークシート!$C$2:$BW$498,61,0),"")</f>
        <v/>
      </c>
      <c r="Y161" s="65"/>
      <c r="Z161" s="65"/>
      <c r="AA161" s="40" t="str">
        <f t="shared" si="2"/>
        <v/>
      </c>
      <c r="AB161" s="40"/>
      <c r="AC161" s="98" t="str">
        <f>+IFERROR(IF(VLOOKUP(#REF!&amp;"-"&amp;ROW()-108,[2]ワークシート!$C$2:$BW$498,13,0)="","",VLOOKUP(#REF!&amp;"-"&amp;ROW()-108,[2]ワークシート!$C$2:$BW$498,13,0)),"")</f>
        <v/>
      </c>
      <c r="AD161" s="98"/>
      <c r="AE161" s="98" t="str">
        <f>+IFERROR(VLOOKUP(#REF!&amp;"-"&amp;ROW()-108,[2]ワークシート!$C$2:$BW$498,30,0),"")</f>
        <v/>
      </c>
      <c r="AF161" s="98"/>
      <c r="AG161" s="40" t="str">
        <f t="shared" si="3"/>
        <v/>
      </c>
      <c r="AH161" s="40"/>
      <c r="AI161" s="40"/>
      <c r="AJ161" s="40"/>
      <c r="AK161" s="98" t="str">
        <f>+IFERROR(IF(VLOOKUP(#REF!&amp;"-"&amp;ROW()-108,[2]ワークシート!$C$2:$BW$498,31,0)="","",VLOOKUP(#REF!&amp;"-"&amp;ROW()-108,[2]ワークシート!$C$2:$BW$498,31,0)),"")</f>
        <v/>
      </c>
      <c r="AL161" s="2"/>
      <c r="AM161" s="2"/>
      <c r="AN161" s="2"/>
      <c r="AO161" s="2"/>
      <c r="AP161" s="2"/>
      <c r="AQ161" s="2"/>
      <c r="AR161" s="2"/>
      <c r="AS161" s="2"/>
      <c r="AT161" s="2"/>
      <c r="AU161" s="2"/>
      <c r="AV161" s="2"/>
      <c r="AW161" s="2"/>
      <c r="AX161" s="2"/>
      <c r="AY161" s="2"/>
      <c r="AZ161" s="2"/>
      <c r="BA161" s="2"/>
      <c r="BB161" s="2"/>
      <c r="BC161" s="2"/>
      <c r="BD161" s="2"/>
      <c r="BE161" s="2"/>
      <c r="BF161" s="2"/>
    </row>
    <row r="162" spans="1:58" ht="35.1" hidden="1" customHeight="1">
      <c r="A162" s="2"/>
      <c r="B162" s="13" t="str">
        <f>+IFERROR(VLOOKUP(#REF!&amp;"-"&amp;ROW()-108,[2]ワークシート!$C$2:$BW$498,9,0),"")</f>
        <v/>
      </c>
      <c r="C162" s="24"/>
      <c r="D162" s="29" t="str">
        <f>+IFERROR(IF(VLOOKUP(#REF!&amp;"-"&amp;ROW()-108,[2]ワークシート!$C$2:$BW$498,10,0)="","",VLOOKUP(#REF!&amp;"-"&amp;ROW()-108,[2]ワークシート!$C$2:$BW$498,10,0)),"")</f>
        <v/>
      </c>
      <c r="E162" s="24"/>
      <c r="F162" s="13" t="str">
        <f>+IFERROR(VLOOKUP(#REF!&amp;"-"&amp;ROW()-108,[2]ワークシート!$C$2:$BW$498,11,0),"")</f>
        <v/>
      </c>
      <c r="G162" s="24"/>
      <c r="H162" s="40" t="str">
        <f>+IFERROR(VLOOKUP(#REF!&amp;"-"&amp;ROW()-108,[2]ワークシート!$C$2:$BW$498,12,0),"")</f>
        <v/>
      </c>
      <c r="I16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2" s="48"/>
      <c r="K162" s="13" t="str">
        <f>+IFERROR(VLOOKUP(#REF!&amp;"-"&amp;ROW()-108,[2]ワークシート!$C$2:$BW$498,19,0),"")</f>
        <v/>
      </c>
      <c r="L162" s="29"/>
      <c r="M162" s="24"/>
      <c r="N162" s="55" t="str">
        <f>+IFERROR(VLOOKUP(#REF!&amp;"-"&amp;ROW()-108,[2]ワークシート!$C$2:$BW$498,24,0),"")</f>
        <v/>
      </c>
      <c r="O162" s="62"/>
      <c r="P162" s="65" t="str">
        <f>+IFERROR(VLOOKUP(#REF!&amp;"-"&amp;ROW()-108,[2]ワークシート!$C$2:$BW$498,25,0),"")</f>
        <v/>
      </c>
      <c r="Q162" s="65"/>
      <c r="R162" s="74" t="str">
        <f>+IFERROR(VLOOKUP(#REF!&amp;"-"&amp;ROW()-108,[2]ワークシート!$C$2:$BW$498,55,0),"")</f>
        <v/>
      </c>
      <c r="S162" s="74"/>
      <c r="T162" s="74"/>
      <c r="U162" s="74"/>
      <c r="V162" s="65" t="str">
        <f>+IFERROR(VLOOKUP(#REF!&amp;"-"&amp;ROW()-108,[2]ワークシート!$C$2:$BW$498,60,0),"")</f>
        <v/>
      </c>
      <c r="W162" s="65"/>
      <c r="X162" s="65" t="str">
        <f>+IFERROR(VLOOKUP(#REF!&amp;"-"&amp;ROW()-108,[2]ワークシート!$C$2:$BW$498,61,0),"")</f>
        <v/>
      </c>
      <c r="Y162" s="65"/>
      <c r="Z162" s="65"/>
      <c r="AA162" s="40" t="str">
        <f t="shared" si="2"/>
        <v/>
      </c>
      <c r="AB162" s="40"/>
      <c r="AC162" s="98" t="str">
        <f>+IFERROR(IF(VLOOKUP(#REF!&amp;"-"&amp;ROW()-108,[2]ワークシート!$C$2:$BW$498,13,0)="","",VLOOKUP(#REF!&amp;"-"&amp;ROW()-108,[2]ワークシート!$C$2:$BW$498,13,0)),"")</f>
        <v/>
      </c>
      <c r="AD162" s="98"/>
      <c r="AE162" s="98" t="str">
        <f>+IFERROR(VLOOKUP(#REF!&amp;"-"&amp;ROW()-108,[2]ワークシート!$C$2:$BW$498,30,0),"")</f>
        <v/>
      </c>
      <c r="AF162" s="98"/>
      <c r="AG162" s="40" t="str">
        <f t="shared" si="3"/>
        <v/>
      </c>
      <c r="AH162" s="40"/>
      <c r="AI162" s="40"/>
      <c r="AJ162" s="40"/>
      <c r="AK162" s="98" t="str">
        <f>+IFERROR(IF(VLOOKUP(#REF!&amp;"-"&amp;ROW()-108,[2]ワークシート!$C$2:$BW$498,31,0)="","",VLOOKUP(#REF!&amp;"-"&amp;ROW()-108,[2]ワークシート!$C$2:$BW$498,31,0)),"")</f>
        <v/>
      </c>
      <c r="AL162" s="2"/>
      <c r="AM162" s="2"/>
      <c r="AN162" s="2"/>
      <c r="AO162" s="2"/>
      <c r="AP162" s="2"/>
      <c r="AQ162" s="2"/>
      <c r="AR162" s="2"/>
      <c r="AS162" s="2"/>
      <c r="AT162" s="2"/>
      <c r="AU162" s="2"/>
      <c r="AV162" s="2"/>
      <c r="AW162" s="2"/>
      <c r="AX162" s="2"/>
      <c r="AY162" s="2"/>
      <c r="AZ162" s="2"/>
      <c r="BA162" s="2"/>
      <c r="BB162" s="2"/>
      <c r="BC162" s="2"/>
      <c r="BD162" s="2"/>
      <c r="BE162" s="2"/>
      <c r="BF162" s="2"/>
    </row>
    <row r="163" spans="1:58" ht="35.1" hidden="1" customHeight="1">
      <c r="A163" s="2"/>
      <c r="B163" s="13" t="str">
        <f>+IFERROR(VLOOKUP(#REF!&amp;"-"&amp;ROW()-108,[2]ワークシート!$C$2:$BW$498,9,0),"")</f>
        <v/>
      </c>
      <c r="C163" s="24"/>
      <c r="D163" s="29" t="str">
        <f>+IFERROR(IF(VLOOKUP(#REF!&amp;"-"&amp;ROW()-108,[2]ワークシート!$C$2:$BW$498,10,0)="","",VLOOKUP(#REF!&amp;"-"&amp;ROW()-108,[2]ワークシート!$C$2:$BW$498,10,0)),"")</f>
        <v/>
      </c>
      <c r="E163" s="24"/>
      <c r="F163" s="13" t="str">
        <f>+IFERROR(VLOOKUP(#REF!&amp;"-"&amp;ROW()-108,[2]ワークシート!$C$2:$BW$498,11,0),"")</f>
        <v/>
      </c>
      <c r="G163" s="24"/>
      <c r="H163" s="40" t="str">
        <f>+IFERROR(VLOOKUP(#REF!&amp;"-"&amp;ROW()-108,[2]ワークシート!$C$2:$BW$498,12,0),"")</f>
        <v/>
      </c>
      <c r="I16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3" s="48"/>
      <c r="K163" s="13" t="str">
        <f>+IFERROR(VLOOKUP(#REF!&amp;"-"&amp;ROW()-108,[2]ワークシート!$C$2:$BW$498,19,0),"")</f>
        <v/>
      </c>
      <c r="L163" s="29"/>
      <c r="M163" s="24"/>
      <c r="N163" s="55" t="str">
        <f>+IFERROR(VLOOKUP(#REF!&amp;"-"&amp;ROW()-108,[2]ワークシート!$C$2:$BW$498,24,0),"")</f>
        <v/>
      </c>
      <c r="O163" s="62"/>
      <c r="P163" s="65" t="str">
        <f>+IFERROR(VLOOKUP(#REF!&amp;"-"&amp;ROW()-108,[2]ワークシート!$C$2:$BW$498,25,0),"")</f>
        <v/>
      </c>
      <c r="Q163" s="65"/>
      <c r="R163" s="74" t="str">
        <f>+IFERROR(VLOOKUP(#REF!&amp;"-"&amp;ROW()-108,[2]ワークシート!$C$2:$BW$498,55,0),"")</f>
        <v/>
      </c>
      <c r="S163" s="74"/>
      <c r="T163" s="74"/>
      <c r="U163" s="74"/>
      <c r="V163" s="65" t="str">
        <f>+IFERROR(VLOOKUP(#REF!&amp;"-"&amp;ROW()-108,[2]ワークシート!$C$2:$BW$498,60,0),"")</f>
        <v/>
      </c>
      <c r="W163" s="65"/>
      <c r="X163" s="65" t="str">
        <f>+IFERROR(VLOOKUP(#REF!&amp;"-"&amp;ROW()-108,[2]ワークシート!$C$2:$BW$498,61,0),"")</f>
        <v/>
      </c>
      <c r="Y163" s="65"/>
      <c r="Z163" s="65"/>
      <c r="AA163" s="40" t="str">
        <f t="shared" si="2"/>
        <v/>
      </c>
      <c r="AB163" s="40"/>
      <c r="AC163" s="98" t="str">
        <f>+IFERROR(IF(VLOOKUP(#REF!&amp;"-"&amp;ROW()-108,[2]ワークシート!$C$2:$BW$498,13,0)="","",VLOOKUP(#REF!&amp;"-"&amp;ROW()-108,[2]ワークシート!$C$2:$BW$498,13,0)),"")</f>
        <v/>
      </c>
      <c r="AD163" s="98"/>
      <c r="AE163" s="98" t="str">
        <f>+IFERROR(VLOOKUP(#REF!&amp;"-"&amp;ROW()-108,[2]ワークシート!$C$2:$BW$498,30,0),"")</f>
        <v/>
      </c>
      <c r="AF163" s="98"/>
      <c r="AG163" s="40" t="str">
        <f t="shared" si="3"/>
        <v/>
      </c>
      <c r="AH163" s="40"/>
      <c r="AI163" s="40"/>
      <c r="AJ163" s="40"/>
      <c r="AK163" s="98" t="str">
        <f>+IFERROR(IF(VLOOKUP(#REF!&amp;"-"&amp;ROW()-108,[2]ワークシート!$C$2:$BW$498,31,0)="","",VLOOKUP(#REF!&amp;"-"&amp;ROW()-108,[2]ワークシート!$C$2:$BW$498,31,0)),"")</f>
        <v/>
      </c>
      <c r="AL163" s="2"/>
      <c r="AM163" s="2"/>
      <c r="AN163" s="2"/>
      <c r="AO163" s="2"/>
      <c r="AP163" s="2"/>
      <c r="AQ163" s="2"/>
      <c r="AR163" s="2"/>
      <c r="AS163" s="2"/>
      <c r="AT163" s="2"/>
      <c r="AU163" s="2"/>
      <c r="AV163" s="2"/>
      <c r="AW163" s="2"/>
      <c r="AX163" s="2"/>
      <c r="AY163" s="2"/>
      <c r="AZ163" s="2"/>
      <c r="BA163" s="2"/>
      <c r="BB163" s="2"/>
      <c r="BC163" s="2"/>
      <c r="BD163" s="2"/>
      <c r="BE163" s="2"/>
      <c r="BF163" s="2"/>
    </row>
    <row r="164" spans="1:58" ht="35.1" hidden="1" customHeight="1">
      <c r="A164" s="2"/>
      <c r="B164" s="13" t="str">
        <f>+IFERROR(VLOOKUP(#REF!&amp;"-"&amp;ROW()-108,[2]ワークシート!$C$2:$BW$498,9,0),"")</f>
        <v/>
      </c>
      <c r="C164" s="24"/>
      <c r="D164" s="29" t="str">
        <f>+IFERROR(IF(VLOOKUP(#REF!&amp;"-"&amp;ROW()-108,[2]ワークシート!$C$2:$BW$498,10,0)="","",VLOOKUP(#REF!&amp;"-"&amp;ROW()-108,[2]ワークシート!$C$2:$BW$498,10,0)),"")</f>
        <v/>
      </c>
      <c r="E164" s="24"/>
      <c r="F164" s="13" t="str">
        <f>+IFERROR(VLOOKUP(#REF!&amp;"-"&amp;ROW()-108,[2]ワークシート!$C$2:$BW$498,11,0),"")</f>
        <v/>
      </c>
      <c r="G164" s="24"/>
      <c r="H164" s="40" t="str">
        <f>+IFERROR(VLOOKUP(#REF!&amp;"-"&amp;ROW()-108,[2]ワークシート!$C$2:$BW$498,12,0),"")</f>
        <v/>
      </c>
      <c r="I16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4" s="48"/>
      <c r="K164" s="13" t="str">
        <f>+IFERROR(VLOOKUP(#REF!&amp;"-"&amp;ROW()-108,[2]ワークシート!$C$2:$BW$498,19,0),"")</f>
        <v/>
      </c>
      <c r="L164" s="29"/>
      <c r="M164" s="24"/>
      <c r="N164" s="55" t="str">
        <f>+IFERROR(VLOOKUP(#REF!&amp;"-"&amp;ROW()-108,[2]ワークシート!$C$2:$BW$498,24,0),"")</f>
        <v/>
      </c>
      <c r="O164" s="62"/>
      <c r="P164" s="65" t="str">
        <f>+IFERROR(VLOOKUP(#REF!&amp;"-"&amp;ROW()-108,[2]ワークシート!$C$2:$BW$498,25,0),"")</f>
        <v/>
      </c>
      <c r="Q164" s="65"/>
      <c r="R164" s="74" t="str">
        <f>+IFERROR(VLOOKUP(#REF!&amp;"-"&amp;ROW()-108,[2]ワークシート!$C$2:$BW$498,55,0),"")</f>
        <v/>
      </c>
      <c r="S164" s="74"/>
      <c r="T164" s="74"/>
      <c r="U164" s="74"/>
      <c r="V164" s="65" t="str">
        <f>+IFERROR(VLOOKUP(#REF!&amp;"-"&amp;ROW()-108,[2]ワークシート!$C$2:$BW$498,60,0),"")</f>
        <v/>
      </c>
      <c r="W164" s="65"/>
      <c r="X164" s="65" t="str">
        <f>+IFERROR(VLOOKUP(#REF!&amp;"-"&amp;ROW()-108,[2]ワークシート!$C$2:$BW$498,61,0),"")</f>
        <v/>
      </c>
      <c r="Y164" s="65"/>
      <c r="Z164" s="65"/>
      <c r="AA164" s="40" t="str">
        <f t="shared" si="2"/>
        <v/>
      </c>
      <c r="AB164" s="40"/>
      <c r="AC164" s="98" t="str">
        <f>+IFERROR(IF(VLOOKUP(#REF!&amp;"-"&amp;ROW()-108,[2]ワークシート!$C$2:$BW$498,13,0)="","",VLOOKUP(#REF!&amp;"-"&amp;ROW()-108,[2]ワークシート!$C$2:$BW$498,13,0)),"")</f>
        <v/>
      </c>
      <c r="AD164" s="98"/>
      <c r="AE164" s="98" t="str">
        <f>+IFERROR(VLOOKUP(#REF!&amp;"-"&amp;ROW()-108,[2]ワークシート!$C$2:$BW$498,30,0),"")</f>
        <v/>
      </c>
      <c r="AF164" s="98"/>
      <c r="AG164" s="40" t="str">
        <f t="shared" si="3"/>
        <v/>
      </c>
      <c r="AH164" s="40"/>
      <c r="AI164" s="40"/>
      <c r="AJ164" s="40"/>
      <c r="AK164" s="98" t="str">
        <f>+IFERROR(IF(VLOOKUP(#REF!&amp;"-"&amp;ROW()-108,[2]ワークシート!$C$2:$BW$498,31,0)="","",VLOOKUP(#REF!&amp;"-"&amp;ROW()-108,[2]ワークシート!$C$2:$BW$498,31,0)),"")</f>
        <v/>
      </c>
      <c r="AL164" s="2"/>
      <c r="AM164" s="2"/>
      <c r="AN164" s="2"/>
      <c r="AO164" s="2"/>
      <c r="AP164" s="2"/>
      <c r="AQ164" s="2"/>
      <c r="AR164" s="2"/>
      <c r="AS164" s="2"/>
      <c r="AT164" s="2"/>
      <c r="AU164" s="2"/>
      <c r="AV164" s="2"/>
      <c r="AW164" s="2"/>
      <c r="AX164" s="2"/>
      <c r="AY164" s="2"/>
      <c r="AZ164" s="2"/>
      <c r="BA164" s="2"/>
      <c r="BB164" s="2"/>
      <c r="BC164" s="2"/>
      <c r="BD164" s="2"/>
      <c r="BE164" s="2"/>
      <c r="BF164" s="2"/>
    </row>
    <row r="165" spans="1:58" ht="35.1" hidden="1" customHeight="1">
      <c r="A165" s="2"/>
      <c r="B165" s="13" t="str">
        <f>+IFERROR(VLOOKUP(#REF!&amp;"-"&amp;ROW()-108,[2]ワークシート!$C$2:$BW$498,9,0),"")</f>
        <v/>
      </c>
      <c r="C165" s="24"/>
      <c r="D165" s="29" t="str">
        <f>+IFERROR(IF(VLOOKUP(#REF!&amp;"-"&amp;ROW()-108,[2]ワークシート!$C$2:$BW$498,10,0)="","",VLOOKUP(#REF!&amp;"-"&amp;ROW()-108,[2]ワークシート!$C$2:$BW$498,10,0)),"")</f>
        <v/>
      </c>
      <c r="E165" s="24"/>
      <c r="F165" s="13" t="str">
        <f>+IFERROR(VLOOKUP(#REF!&amp;"-"&amp;ROW()-108,[2]ワークシート!$C$2:$BW$498,11,0),"")</f>
        <v/>
      </c>
      <c r="G165" s="24"/>
      <c r="H165" s="40" t="str">
        <f>+IFERROR(VLOOKUP(#REF!&amp;"-"&amp;ROW()-108,[2]ワークシート!$C$2:$BW$498,12,0),"")</f>
        <v/>
      </c>
      <c r="I16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5" s="48"/>
      <c r="K165" s="13" t="str">
        <f>+IFERROR(VLOOKUP(#REF!&amp;"-"&amp;ROW()-108,[2]ワークシート!$C$2:$BW$498,19,0),"")</f>
        <v/>
      </c>
      <c r="L165" s="29"/>
      <c r="M165" s="24"/>
      <c r="N165" s="55" t="str">
        <f>+IFERROR(VLOOKUP(#REF!&amp;"-"&amp;ROW()-108,[2]ワークシート!$C$2:$BW$498,24,0),"")</f>
        <v/>
      </c>
      <c r="O165" s="62"/>
      <c r="P165" s="65" t="str">
        <f>+IFERROR(VLOOKUP(#REF!&amp;"-"&amp;ROW()-108,[2]ワークシート!$C$2:$BW$498,25,0),"")</f>
        <v/>
      </c>
      <c r="Q165" s="65"/>
      <c r="R165" s="74" t="str">
        <f>+IFERROR(VLOOKUP(#REF!&amp;"-"&amp;ROW()-108,[2]ワークシート!$C$2:$BW$498,55,0),"")</f>
        <v/>
      </c>
      <c r="S165" s="74"/>
      <c r="T165" s="74"/>
      <c r="U165" s="74"/>
      <c r="V165" s="65" t="str">
        <f>+IFERROR(VLOOKUP(#REF!&amp;"-"&amp;ROW()-108,[2]ワークシート!$C$2:$BW$498,60,0),"")</f>
        <v/>
      </c>
      <c r="W165" s="65"/>
      <c r="X165" s="65" t="str">
        <f>+IFERROR(VLOOKUP(#REF!&amp;"-"&amp;ROW()-108,[2]ワークシート!$C$2:$BW$498,61,0),"")</f>
        <v/>
      </c>
      <c r="Y165" s="65"/>
      <c r="Z165" s="65"/>
      <c r="AA165" s="40" t="str">
        <f t="shared" si="2"/>
        <v/>
      </c>
      <c r="AB165" s="40"/>
      <c r="AC165" s="98" t="str">
        <f>+IFERROR(IF(VLOOKUP(#REF!&amp;"-"&amp;ROW()-108,[2]ワークシート!$C$2:$BW$498,13,0)="","",VLOOKUP(#REF!&amp;"-"&amp;ROW()-108,[2]ワークシート!$C$2:$BW$498,13,0)),"")</f>
        <v/>
      </c>
      <c r="AD165" s="98"/>
      <c r="AE165" s="98" t="str">
        <f>+IFERROR(VLOOKUP(#REF!&amp;"-"&amp;ROW()-108,[2]ワークシート!$C$2:$BW$498,30,0),"")</f>
        <v/>
      </c>
      <c r="AF165" s="98"/>
      <c r="AG165" s="40" t="str">
        <f t="shared" si="3"/>
        <v/>
      </c>
      <c r="AH165" s="40"/>
      <c r="AI165" s="40"/>
      <c r="AJ165" s="40"/>
      <c r="AK165" s="98" t="str">
        <f>+IFERROR(IF(VLOOKUP(#REF!&amp;"-"&amp;ROW()-108,[2]ワークシート!$C$2:$BW$498,31,0)="","",VLOOKUP(#REF!&amp;"-"&amp;ROW()-108,[2]ワークシート!$C$2:$BW$498,31,0)),"")</f>
        <v/>
      </c>
      <c r="AL165" s="2"/>
      <c r="AM165" s="2"/>
      <c r="AN165" s="2"/>
      <c r="AO165" s="2"/>
      <c r="AP165" s="2"/>
      <c r="AQ165" s="2"/>
      <c r="AR165" s="2"/>
      <c r="AS165" s="2"/>
      <c r="AT165" s="2"/>
      <c r="AU165" s="2"/>
      <c r="AV165" s="2"/>
      <c r="AW165" s="2"/>
      <c r="AX165" s="2"/>
      <c r="AY165" s="2"/>
      <c r="AZ165" s="2"/>
      <c r="BA165" s="2"/>
      <c r="BB165" s="2"/>
      <c r="BC165" s="2"/>
      <c r="BD165" s="2"/>
      <c r="BE165" s="2"/>
      <c r="BF165" s="2"/>
    </row>
    <row r="166" spans="1:58" ht="35.1" hidden="1" customHeight="1">
      <c r="A166" s="2"/>
      <c r="B166" s="13" t="str">
        <f>+IFERROR(VLOOKUP(#REF!&amp;"-"&amp;ROW()-108,[2]ワークシート!$C$2:$BW$498,9,0),"")</f>
        <v/>
      </c>
      <c r="C166" s="24"/>
      <c r="D166" s="29" t="str">
        <f>+IFERROR(IF(VLOOKUP(#REF!&amp;"-"&amp;ROW()-108,[2]ワークシート!$C$2:$BW$498,10,0)="","",VLOOKUP(#REF!&amp;"-"&amp;ROW()-108,[2]ワークシート!$C$2:$BW$498,10,0)),"")</f>
        <v/>
      </c>
      <c r="E166" s="24"/>
      <c r="F166" s="13" t="str">
        <f>+IFERROR(VLOOKUP(#REF!&amp;"-"&amp;ROW()-108,[2]ワークシート!$C$2:$BW$498,11,0),"")</f>
        <v/>
      </c>
      <c r="G166" s="24"/>
      <c r="H166" s="40" t="str">
        <f>+IFERROR(VLOOKUP(#REF!&amp;"-"&amp;ROW()-108,[2]ワークシート!$C$2:$BW$498,12,0),"")</f>
        <v/>
      </c>
      <c r="I16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6" s="48"/>
      <c r="K166" s="13" t="str">
        <f>+IFERROR(VLOOKUP(#REF!&amp;"-"&amp;ROW()-108,[2]ワークシート!$C$2:$BW$498,19,0),"")</f>
        <v/>
      </c>
      <c r="L166" s="29"/>
      <c r="M166" s="24"/>
      <c r="N166" s="55" t="str">
        <f>+IFERROR(VLOOKUP(#REF!&amp;"-"&amp;ROW()-108,[2]ワークシート!$C$2:$BW$498,24,0),"")</f>
        <v/>
      </c>
      <c r="O166" s="62"/>
      <c r="P166" s="65" t="str">
        <f>+IFERROR(VLOOKUP(#REF!&amp;"-"&amp;ROW()-108,[2]ワークシート!$C$2:$BW$498,25,0),"")</f>
        <v/>
      </c>
      <c r="Q166" s="65"/>
      <c r="R166" s="74" t="str">
        <f>+IFERROR(VLOOKUP(#REF!&amp;"-"&amp;ROW()-108,[2]ワークシート!$C$2:$BW$498,55,0),"")</f>
        <v/>
      </c>
      <c r="S166" s="74"/>
      <c r="T166" s="74"/>
      <c r="U166" s="74"/>
      <c r="V166" s="65" t="str">
        <f>+IFERROR(VLOOKUP(#REF!&amp;"-"&amp;ROW()-108,[2]ワークシート!$C$2:$BW$498,60,0),"")</f>
        <v/>
      </c>
      <c r="W166" s="65"/>
      <c r="X166" s="65" t="str">
        <f>+IFERROR(VLOOKUP(#REF!&amp;"-"&amp;ROW()-108,[2]ワークシート!$C$2:$BW$498,61,0),"")</f>
        <v/>
      </c>
      <c r="Y166" s="65"/>
      <c r="Z166" s="65"/>
      <c r="AA166" s="40" t="str">
        <f t="shared" si="2"/>
        <v/>
      </c>
      <c r="AB166" s="40"/>
      <c r="AC166" s="98" t="str">
        <f>+IFERROR(IF(VLOOKUP(#REF!&amp;"-"&amp;ROW()-108,[2]ワークシート!$C$2:$BW$498,13,0)="","",VLOOKUP(#REF!&amp;"-"&amp;ROW()-108,[2]ワークシート!$C$2:$BW$498,13,0)),"")</f>
        <v/>
      </c>
      <c r="AD166" s="98"/>
      <c r="AE166" s="98" t="str">
        <f>+IFERROR(VLOOKUP(#REF!&amp;"-"&amp;ROW()-108,[2]ワークシート!$C$2:$BW$498,30,0),"")</f>
        <v/>
      </c>
      <c r="AF166" s="98"/>
      <c r="AG166" s="40" t="str">
        <f t="shared" si="3"/>
        <v/>
      </c>
      <c r="AH166" s="40"/>
      <c r="AI166" s="40"/>
      <c r="AJ166" s="40"/>
      <c r="AK166" s="98" t="str">
        <f>+IFERROR(IF(VLOOKUP(#REF!&amp;"-"&amp;ROW()-108,[2]ワークシート!$C$2:$BW$498,31,0)="","",VLOOKUP(#REF!&amp;"-"&amp;ROW()-108,[2]ワークシート!$C$2:$BW$498,31,0)),"")</f>
        <v/>
      </c>
      <c r="AL166" s="2"/>
      <c r="AM166" s="2"/>
      <c r="AN166" s="2"/>
      <c r="AO166" s="2"/>
      <c r="AP166" s="2"/>
      <c r="AQ166" s="2"/>
      <c r="AR166" s="2"/>
      <c r="AS166" s="2"/>
      <c r="AT166" s="2"/>
      <c r="AU166" s="2"/>
      <c r="AV166" s="2"/>
      <c r="AW166" s="2"/>
      <c r="AX166" s="2"/>
      <c r="AY166" s="2"/>
      <c r="AZ166" s="2"/>
      <c r="BA166" s="2"/>
      <c r="BB166" s="2"/>
      <c r="BC166" s="2"/>
      <c r="BD166" s="2"/>
      <c r="BE166" s="2"/>
      <c r="BF166" s="2"/>
    </row>
    <row r="167" spans="1:58" ht="35.1" hidden="1" customHeight="1">
      <c r="A167" s="2"/>
      <c r="B167" s="13" t="str">
        <f>+IFERROR(VLOOKUP(#REF!&amp;"-"&amp;ROW()-108,[2]ワークシート!$C$2:$BW$498,9,0),"")</f>
        <v/>
      </c>
      <c r="C167" s="24"/>
      <c r="D167" s="29" t="str">
        <f>+IFERROR(IF(VLOOKUP(#REF!&amp;"-"&amp;ROW()-108,[2]ワークシート!$C$2:$BW$498,10,0)="","",VLOOKUP(#REF!&amp;"-"&amp;ROW()-108,[2]ワークシート!$C$2:$BW$498,10,0)),"")</f>
        <v/>
      </c>
      <c r="E167" s="24"/>
      <c r="F167" s="13" t="str">
        <f>+IFERROR(VLOOKUP(#REF!&amp;"-"&amp;ROW()-108,[2]ワークシート!$C$2:$BW$498,11,0),"")</f>
        <v/>
      </c>
      <c r="G167" s="24"/>
      <c r="H167" s="40" t="str">
        <f>+IFERROR(VLOOKUP(#REF!&amp;"-"&amp;ROW()-108,[2]ワークシート!$C$2:$BW$498,12,0),"")</f>
        <v/>
      </c>
      <c r="I16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7" s="48"/>
      <c r="K167" s="13" t="str">
        <f>+IFERROR(VLOOKUP(#REF!&amp;"-"&amp;ROW()-108,[2]ワークシート!$C$2:$BW$498,19,0),"")</f>
        <v/>
      </c>
      <c r="L167" s="29"/>
      <c r="M167" s="24"/>
      <c r="N167" s="55" t="str">
        <f>+IFERROR(VLOOKUP(#REF!&amp;"-"&amp;ROW()-108,[2]ワークシート!$C$2:$BW$498,24,0),"")</f>
        <v/>
      </c>
      <c r="O167" s="62"/>
      <c r="P167" s="65" t="str">
        <f>+IFERROR(VLOOKUP(#REF!&amp;"-"&amp;ROW()-108,[2]ワークシート!$C$2:$BW$498,25,0),"")</f>
        <v/>
      </c>
      <c r="Q167" s="65"/>
      <c r="R167" s="74" t="str">
        <f>+IFERROR(VLOOKUP(#REF!&amp;"-"&amp;ROW()-108,[2]ワークシート!$C$2:$BW$498,55,0),"")</f>
        <v/>
      </c>
      <c r="S167" s="74"/>
      <c r="T167" s="74"/>
      <c r="U167" s="74"/>
      <c r="V167" s="65" t="str">
        <f>+IFERROR(VLOOKUP(#REF!&amp;"-"&amp;ROW()-108,[2]ワークシート!$C$2:$BW$498,60,0),"")</f>
        <v/>
      </c>
      <c r="W167" s="65"/>
      <c r="X167" s="65" t="str">
        <f>+IFERROR(VLOOKUP(#REF!&amp;"-"&amp;ROW()-108,[2]ワークシート!$C$2:$BW$498,61,0),"")</f>
        <v/>
      </c>
      <c r="Y167" s="65"/>
      <c r="Z167" s="65"/>
      <c r="AA167" s="40" t="str">
        <f t="shared" si="2"/>
        <v/>
      </c>
      <c r="AB167" s="40"/>
      <c r="AC167" s="98" t="str">
        <f>+IFERROR(IF(VLOOKUP(#REF!&amp;"-"&amp;ROW()-108,[2]ワークシート!$C$2:$BW$498,13,0)="","",VLOOKUP(#REF!&amp;"-"&amp;ROW()-108,[2]ワークシート!$C$2:$BW$498,13,0)),"")</f>
        <v/>
      </c>
      <c r="AD167" s="98"/>
      <c r="AE167" s="98" t="str">
        <f>+IFERROR(VLOOKUP(#REF!&amp;"-"&amp;ROW()-108,[2]ワークシート!$C$2:$BW$498,30,0),"")</f>
        <v/>
      </c>
      <c r="AF167" s="98"/>
      <c r="AG167" s="40" t="str">
        <f t="shared" si="3"/>
        <v/>
      </c>
      <c r="AH167" s="40"/>
      <c r="AI167" s="40"/>
      <c r="AJ167" s="40"/>
      <c r="AK167" s="98" t="str">
        <f>+IFERROR(IF(VLOOKUP(#REF!&amp;"-"&amp;ROW()-108,[2]ワークシート!$C$2:$BW$498,31,0)="","",VLOOKUP(#REF!&amp;"-"&amp;ROW()-108,[2]ワークシート!$C$2:$BW$498,31,0)),"")</f>
        <v/>
      </c>
      <c r="AL167" s="2"/>
      <c r="AM167" s="2"/>
      <c r="AN167" s="2"/>
      <c r="AO167" s="2"/>
      <c r="AP167" s="2"/>
      <c r="AQ167" s="2"/>
      <c r="AR167" s="2"/>
      <c r="AS167" s="2"/>
      <c r="AT167" s="2"/>
      <c r="AU167" s="2"/>
      <c r="AV167" s="2"/>
      <c r="AW167" s="2"/>
      <c r="AX167" s="2"/>
      <c r="AY167" s="2"/>
      <c r="AZ167" s="2"/>
      <c r="BA167" s="2"/>
      <c r="BB167" s="2"/>
      <c r="BC167" s="2"/>
      <c r="BD167" s="2"/>
      <c r="BE167" s="2"/>
      <c r="BF167" s="2"/>
    </row>
    <row r="168" spans="1:58" ht="35.1" hidden="1" customHeight="1">
      <c r="A168" s="2"/>
      <c r="B168" s="13" t="str">
        <f>+IFERROR(VLOOKUP(#REF!&amp;"-"&amp;ROW()-108,[2]ワークシート!$C$2:$BW$498,9,0),"")</f>
        <v/>
      </c>
      <c r="C168" s="24"/>
      <c r="D168" s="29" t="str">
        <f>+IFERROR(IF(VLOOKUP(#REF!&amp;"-"&amp;ROW()-108,[2]ワークシート!$C$2:$BW$498,10,0)="","",VLOOKUP(#REF!&amp;"-"&amp;ROW()-108,[2]ワークシート!$C$2:$BW$498,10,0)),"")</f>
        <v/>
      </c>
      <c r="E168" s="24"/>
      <c r="F168" s="13" t="str">
        <f>+IFERROR(VLOOKUP(#REF!&amp;"-"&amp;ROW()-108,[2]ワークシート!$C$2:$BW$498,11,0),"")</f>
        <v/>
      </c>
      <c r="G168" s="24"/>
      <c r="H168" s="40" t="str">
        <f>+IFERROR(VLOOKUP(#REF!&amp;"-"&amp;ROW()-108,[2]ワークシート!$C$2:$BW$498,12,0),"")</f>
        <v/>
      </c>
      <c r="I16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8" s="48"/>
      <c r="K168" s="13" t="str">
        <f>+IFERROR(VLOOKUP(#REF!&amp;"-"&amp;ROW()-108,[2]ワークシート!$C$2:$BW$498,19,0),"")</f>
        <v/>
      </c>
      <c r="L168" s="29"/>
      <c r="M168" s="24"/>
      <c r="N168" s="55" t="str">
        <f>+IFERROR(VLOOKUP(#REF!&amp;"-"&amp;ROW()-108,[2]ワークシート!$C$2:$BW$498,24,0),"")</f>
        <v/>
      </c>
      <c r="O168" s="62"/>
      <c r="P168" s="65" t="str">
        <f>+IFERROR(VLOOKUP(#REF!&amp;"-"&amp;ROW()-108,[2]ワークシート!$C$2:$BW$498,25,0),"")</f>
        <v/>
      </c>
      <c r="Q168" s="65"/>
      <c r="R168" s="74" t="str">
        <f>+IFERROR(VLOOKUP(#REF!&amp;"-"&amp;ROW()-108,[2]ワークシート!$C$2:$BW$498,55,0),"")</f>
        <v/>
      </c>
      <c r="S168" s="74"/>
      <c r="T168" s="74"/>
      <c r="U168" s="74"/>
      <c r="V168" s="65" t="str">
        <f>+IFERROR(VLOOKUP(#REF!&amp;"-"&amp;ROW()-108,[2]ワークシート!$C$2:$BW$498,60,0),"")</f>
        <v/>
      </c>
      <c r="W168" s="65"/>
      <c r="X168" s="65" t="str">
        <f>+IFERROR(VLOOKUP(#REF!&amp;"-"&amp;ROW()-108,[2]ワークシート!$C$2:$BW$498,61,0),"")</f>
        <v/>
      </c>
      <c r="Y168" s="65"/>
      <c r="Z168" s="65"/>
      <c r="AA168" s="40" t="str">
        <f t="shared" si="2"/>
        <v/>
      </c>
      <c r="AB168" s="40"/>
      <c r="AC168" s="98" t="str">
        <f>+IFERROR(IF(VLOOKUP(#REF!&amp;"-"&amp;ROW()-108,[2]ワークシート!$C$2:$BW$498,13,0)="","",VLOOKUP(#REF!&amp;"-"&amp;ROW()-108,[2]ワークシート!$C$2:$BW$498,13,0)),"")</f>
        <v/>
      </c>
      <c r="AD168" s="98"/>
      <c r="AE168" s="98" t="str">
        <f>+IFERROR(VLOOKUP(#REF!&amp;"-"&amp;ROW()-108,[2]ワークシート!$C$2:$BW$498,30,0),"")</f>
        <v/>
      </c>
      <c r="AF168" s="98"/>
      <c r="AG168" s="40" t="str">
        <f t="shared" si="3"/>
        <v/>
      </c>
      <c r="AH168" s="40"/>
      <c r="AI168" s="40"/>
      <c r="AJ168" s="40"/>
      <c r="AK168" s="98" t="str">
        <f>+IFERROR(IF(VLOOKUP(#REF!&amp;"-"&amp;ROW()-108,[2]ワークシート!$C$2:$BW$498,31,0)="","",VLOOKUP(#REF!&amp;"-"&amp;ROW()-108,[2]ワークシート!$C$2:$BW$498,31,0)),"")</f>
        <v/>
      </c>
      <c r="AL168" s="2"/>
      <c r="AM168" s="2"/>
      <c r="AN168" s="2"/>
      <c r="AO168" s="2"/>
      <c r="AP168" s="2"/>
      <c r="AQ168" s="2"/>
      <c r="AR168" s="2"/>
      <c r="AS168" s="2"/>
      <c r="AT168" s="2"/>
      <c r="AU168" s="2"/>
      <c r="AV168" s="2"/>
      <c r="AW168" s="2"/>
      <c r="AX168" s="2"/>
      <c r="AY168" s="2"/>
      <c r="AZ168" s="2"/>
      <c r="BA168" s="2"/>
      <c r="BB168" s="2"/>
      <c r="BC168" s="2"/>
      <c r="BD168" s="2"/>
      <c r="BE168" s="2"/>
      <c r="BF168" s="2"/>
    </row>
    <row r="169" spans="1:58" ht="35.1" hidden="1" customHeight="1">
      <c r="A169" s="2"/>
      <c r="B169" s="13" t="str">
        <f>+IFERROR(VLOOKUP(#REF!&amp;"-"&amp;ROW()-108,[2]ワークシート!$C$2:$BW$498,9,0),"")</f>
        <v/>
      </c>
      <c r="C169" s="24"/>
      <c r="D169" s="29" t="str">
        <f>+IFERROR(IF(VLOOKUP(#REF!&amp;"-"&amp;ROW()-108,[2]ワークシート!$C$2:$BW$498,10,0)="","",VLOOKUP(#REF!&amp;"-"&amp;ROW()-108,[2]ワークシート!$C$2:$BW$498,10,0)),"")</f>
        <v/>
      </c>
      <c r="E169" s="24"/>
      <c r="F169" s="13" t="str">
        <f>+IFERROR(VLOOKUP(#REF!&amp;"-"&amp;ROW()-108,[2]ワークシート!$C$2:$BW$498,11,0),"")</f>
        <v/>
      </c>
      <c r="G169" s="24"/>
      <c r="H169" s="40" t="str">
        <f>+IFERROR(VLOOKUP(#REF!&amp;"-"&amp;ROW()-108,[2]ワークシート!$C$2:$BW$498,12,0),"")</f>
        <v/>
      </c>
      <c r="I16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9" s="48"/>
      <c r="K169" s="13" t="str">
        <f>+IFERROR(VLOOKUP(#REF!&amp;"-"&amp;ROW()-108,[2]ワークシート!$C$2:$BW$498,19,0),"")</f>
        <v/>
      </c>
      <c r="L169" s="29"/>
      <c r="M169" s="24"/>
      <c r="N169" s="55" t="str">
        <f>+IFERROR(VLOOKUP(#REF!&amp;"-"&amp;ROW()-108,[2]ワークシート!$C$2:$BW$498,24,0),"")</f>
        <v/>
      </c>
      <c r="O169" s="62"/>
      <c r="P169" s="65" t="str">
        <f>+IFERROR(VLOOKUP(#REF!&amp;"-"&amp;ROW()-108,[2]ワークシート!$C$2:$BW$498,25,0),"")</f>
        <v/>
      </c>
      <c r="Q169" s="65"/>
      <c r="R169" s="74" t="str">
        <f>+IFERROR(VLOOKUP(#REF!&amp;"-"&amp;ROW()-108,[2]ワークシート!$C$2:$BW$498,55,0),"")</f>
        <v/>
      </c>
      <c r="S169" s="74"/>
      <c r="T169" s="74"/>
      <c r="U169" s="74"/>
      <c r="V169" s="65" t="str">
        <f>+IFERROR(VLOOKUP(#REF!&amp;"-"&amp;ROW()-108,[2]ワークシート!$C$2:$BW$498,60,0),"")</f>
        <v/>
      </c>
      <c r="W169" s="65"/>
      <c r="X169" s="65" t="str">
        <f>+IFERROR(VLOOKUP(#REF!&amp;"-"&amp;ROW()-108,[2]ワークシート!$C$2:$BW$498,61,0),"")</f>
        <v/>
      </c>
      <c r="Y169" s="65"/>
      <c r="Z169" s="65"/>
      <c r="AA169" s="40" t="str">
        <f t="shared" si="2"/>
        <v/>
      </c>
      <c r="AB169" s="40"/>
      <c r="AC169" s="98" t="str">
        <f>+IFERROR(IF(VLOOKUP(#REF!&amp;"-"&amp;ROW()-108,[2]ワークシート!$C$2:$BW$498,13,0)="","",VLOOKUP(#REF!&amp;"-"&amp;ROW()-108,[2]ワークシート!$C$2:$BW$498,13,0)),"")</f>
        <v/>
      </c>
      <c r="AD169" s="98"/>
      <c r="AE169" s="98" t="str">
        <f>+IFERROR(VLOOKUP(#REF!&amp;"-"&amp;ROW()-108,[2]ワークシート!$C$2:$BW$498,30,0),"")</f>
        <v/>
      </c>
      <c r="AF169" s="98"/>
      <c r="AG169" s="40" t="str">
        <f t="shared" si="3"/>
        <v/>
      </c>
      <c r="AH169" s="40"/>
      <c r="AI169" s="40"/>
      <c r="AJ169" s="40"/>
      <c r="AK169" s="98" t="str">
        <f>+IFERROR(IF(VLOOKUP(#REF!&amp;"-"&amp;ROW()-108,[2]ワークシート!$C$2:$BW$498,31,0)="","",VLOOKUP(#REF!&amp;"-"&amp;ROW()-108,[2]ワークシート!$C$2:$BW$498,31,0)),"")</f>
        <v/>
      </c>
      <c r="AL169" s="2"/>
      <c r="AM169" s="2"/>
      <c r="AN169" s="2"/>
      <c r="AO169" s="2"/>
      <c r="AP169" s="2"/>
      <c r="AQ169" s="2"/>
      <c r="AR169" s="2"/>
      <c r="AS169" s="2"/>
      <c r="AT169" s="2"/>
      <c r="AU169" s="2"/>
      <c r="AV169" s="2"/>
      <c r="AW169" s="2"/>
      <c r="AX169" s="2"/>
      <c r="AY169" s="2"/>
      <c r="AZ169" s="2"/>
      <c r="BA169" s="2"/>
      <c r="BB169" s="2"/>
      <c r="BC169" s="2"/>
      <c r="BD169" s="2"/>
      <c r="BE169" s="2"/>
      <c r="BF169" s="2"/>
    </row>
    <row r="170" spans="1:58" ht="35.1" hidden="1" customHeight="1">
      <c r="A170" s="2"/>
      <c r="B170" s="13" t="str">
        <f>+IFERROR(VLOOKUP(#REF!&amp;"-"&amp;ROW()-108,[2]ワークシート!$C$2:$BW$498,9,0),"")</f>
        <v/>
      </c>
      <c r="C170" s="24"/>
      <c r="D170" s="29" t="str">
        <f>+IFERROR(IF(VLOOKUP(#REF!&amp;"-"&amp;ROW()-108,[2]ワークシート!$C$2:$BW$498,10,0)="","",VLOOKUP(#REF!&amp;"-"&amp;ROW()-108,[2]ワークシート!$C$2:$BW$498,10,0)),"")</f>
        <v/>
      </c>
      <c r="E170" s="24"/>
      <c r="F170" s="13" t="str">
        <f>+IFERROR(VLOOKUP(#REF!&amp;"-"&amp;ROW()-108,[2]ワークシート!$C$2:$BW$498,11,0),"")</f>
        <v/>
      </c>
      <c r="G170" s="24"/>
      <c r="H170" s="40" t="str">
        <f>+IFERROR(VLOOKUP(#REF!&amp;"-"&amp;ROW()-108,[2]ワークシート!$C$2:$BW$498,12,0),"")</f>
        <v/>
      </c>
      <c r="I17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0" s="48"/>
      <c r="K170" s="13" t="str">
        <f>+IFERROR(VLOOKUP(#REF!&amp;"-"&amp;ROW()-108,[2]ワークシート!$C$2:$BW$498,19,0),"")</f>
        <v/>
      </c>
      <c r="L170" s="29"/>
      <c r="M170" s="24"/>
      <c r="N170" s="55" t="str">
        <f>+IFERROR(VLOOKUP(#REF!&amp;"-"&amp;ROW()-108,[2]ワークシート!$C$2:$BW$498,24,0),"")</f>
        <v/>
      </c>
      <c r="O170" s="62"/>
      <c r="P170" s="65" t="str">
        <f>+IFERROR(VLOOKUP(#REF!&amp;"-"&amp;ROW()-108,[2]ワークシート!$C$2:$BW$498,25,0),"")</f>
        <v/>
      </c>
      <c r="Q170" s="65"/>
      <c r="R170" s="74" t="str">
        <f>+IFERROR(VLOOKUP(#REF!&amp;"-"&amp;ROW()-108,[2]ワークシート!$C$2:$BW$498,55,0),"")</f>
        <v/>
      </c>
      <c r="S170" s="74"/>
      <c r="T170" s="74"/>
      <c r="U170" s="74"/>
      <c r="V170" s="65" t="str">
        <f>+IFERROR(VLOOKUP(#REF!&amp;"-"&amp;ROW()-108,[2]ワークシート!$C$2:$BW$498,60,0),"")</f>
        <v/>
      </c>
      <c r="W170" s="65"/>
      <c r="X170" s="65" t="str">
        <f>+IFERROR(VLOOKUP(#REF!&amp;"-"&amp;ROW()-108,[2]ワークシート!$C$2:$BW$498,61,0),"")</f>
        <v/>
      </c>
      <c r="Y170" s="65"/>
      <c r="Z170" s="65"/>
      <c r="AA170" s="40" t="str">
        <f t="shared" si="2"/>
        <v/>
      </c>
      <c r="AB170" s="40"/>
      <c r="AC170" s="98" t="str">
        <f>+IFERROR(IF(VLOOKUP(#REF!&amp;"-"&amp;ROW()-108,[2]ワークシート!$C$2:$BW$498,13,0)="","",VLOOKUP(#REF!&amp;"-"&amp;ROW()-108,[2]ワークシート!$C$2:$BW$498,13,0)),"")</f>
        <v/>
      </c>
      <c r="AD170" s="98"/>
      <c r="AE170" s="98" t="str">
        <f>+IFERROR(VLOOKUP(#REF!&amp;"-"&amp;ROW()-108,[2]ワークシート!$C$2:$BW$498,30,0),"")</f>
        <v/>
      </c>
      <c r="AF170" s="98"/>
      <c r="AG170" s="40" t="str">
        <f t="shared" si="3"/>
        <v/>
      </c>
      <c r="AH170" s="40"/>
      <c r="AI170" s="40"/>
      <c r="AJ170" s="40"/>
      <c r="AK170" s="98" t="str">
        <f>+IFERROR(IF(VLOOKUP(#REF!&amp;"-"&amp;ROW()-108,[2]ワークシート!$C$2:$BW$498,31,0)="","",VLOOKUP(#REF!&amp;"-"&amp;ROW()-108,[2]ワークシート!$C$2:$BW$498,31,0)),"")</f>
        <v/>
      </c>
      <c r="AL170" s="2"/>
      <c r="AM170" s="2"/>
      <c r="AN170" s="2"/>
      <c r="AO170" s="2"/>
      <c r="AP170" s="2"/>
      <c r="AQ170" s="2"/>
      <c r="AR170" s="2"/>
      <c r="AS170" s="2"/>
      <c r="AT170" s="2"/>
      <c r="AU170" s="2"/>
      <c r="AV170" s="2"/>
      <c r="AW170" s="2"/>
      <c r="AX170" s="2"/>
      <c r="AY170" s="2"/>
      <c r="AZ170" s="2"/>
      <c r="BA170" s="2"/>
      <c r="BB170" s="2"/>
      <c r="BC170" s="2"/>
      <c r="BD170" s="2"/>
      <c r="BE170" s="2"/>
      <c r="BF170" s="2"/>
    </row>
    <row r="171" spans="1:58" ht="35.1" hidden="1" customHeight="1">
      <c r="A171" s="2"/>
      <c r="B171" s="13" t="str">
        <f>+IFERROR(VLOOKUP(#REF!&amp;"-"&amp;ROW()-108,[2]ワークシート!$C$2:$BW$498,9,0),"")</f>
        <v/>
      </c>
      <c r="C171" s="24"/>
      <c r="D171" s="29" t="str">
        <f>+IFERROR(IF(VLOOKUP(#REF!&amp;"-"&amp;ROW()-108,[2]ワークシート!$C$2:$BW$498,10,0)="","",VLOOKUP(#REF!&amp;"-"&amp;ROW()-108,[2]ワークシート!$C$2:$BW$498,10,0)),"")</f>
        <v/>
      </c>
      <c r="E171" s="24"/>
      <c r="F171" s="13" t="str">
        <f>+IFERROR(VLOOKUP(#REF!&amp;"-"&amp;ROW()-108,[2]ワークシート!$C$2:$BW$498,11,0),"")</f>
        <v/>
      </c>
      <c r="G171" s="24"/>
      <c r="H171" s="40" t="str">
        <f>+IFERROR(VLOOKUP(#REF!&amp;"-"&amp;ROW()-108,[2]ワークシート!$C$2:$BW$498,12,0),"")</f>
        <v/>
      </c>
      <c r="I17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1" s="48"/>
      <c r="K171" s="13" t="str">
        <f>+IFERROR(VLOOKUP(#REF!&amp;"-"&amp;ROW()-108,[2]ワークシート!$C$2:$BW$498,19,0),"")</f>
        <v/>
      </c>
      <c r="L171" s="29"/>
      <c r="M171" s="24"/>
      <c r="N171" s="55" t="str">
        <f>+IFERROR(VLOOKUP(#REF!&amp;"-"&amp;ROW()-108,[2]ワークシート!$C$2:$BW$498,24,0),"")</f>
        <v/>
      </c>
      <c r="O171" s="62"/>
      <c r="P171" s="65" t="str">
        <f>+IFERROR(VLOOKUP(#REF!&amp;"-"&amp;ROW()-108,[2]ワークシート!$C$2:$BW$498,25,0),"")</f>
        <v/>
      </c>
      <c r="Q171" s="65"/>
      <c r="R171" s="74" t="str">
        <f>+IFERROR(VLOOKUP(#REF!&amp;"-"&amp;ROW()-108,[2]ワークシート!$C$2:$BW$498,55,0),"")</f>
        <v/>
      </c>
      <c r="S171" s="74"/>
      <c r="T171" s="74"/>
      <c r="U171" s="74"/>
      <c r="V171" s="65" t="str">
        <f>+IFERROR(VLOOKUP(#REF!&amp;"-"&amp;ROW()-108,[2]ワークシート!$C$2:$BW$498,60,0),"")</f>
        <v/>
      </c>
      <c r="W171" s="65"/>
      <c r="X171" s="65" t="str">
        <f>+IFERROR(VLOOKUP(#REF!&amp;"-"&amp;ROW()-108,[2]ワークシート!$C$2:$BW$498,61,0),"")</f>
        <v/>
      </c>
      <c r="Y171" s="65"/>
      <c r="Z171" s="65"/>
      <c r="AA171" s="40" t="str">
        <f t="shared" si="2"/>
        <v/>
      </c>
      <c r="AB171" s="40"/>
      <c r="AC171" s="98" t="str">
        <f>+IFERROR(IF(VLOOKUP(#REF!&amp;"-"&amp;ROW()-108,[2]ワークシート!$C$2:$BW$498,13,0)="","",VLOOKUP(#REF!&amp;"-"&amp;ROW()-108,[2]ワークシート!$C$2:$BW$498,13,0)),"")</f>
        <v/>
      </c>
      <c r="AD171" s="98"/>
      <c r="AE171" s="98" t="str">
        <f>+IFERROR(VLOOKUP(#REF!&amp;"-"&amp;ROW()-108,[2]ワークシート!$C$2:$BW$498,30,0),"")</f>
        <v/>
      </c>
      <c r="AF171" s="98"/>
      <c r="AG171" s="40" t="str">
        <f t="shared" si="3"/>
        <v/>
      </c>
      <c r="AH171" s="40"/>
      <c r="AI171" s="40"/>
      <c r="AJ171" s="40"/>
      <c r="AK171" s="98" t="str">
        <f>+IFERROR(IF(VLOOKUP(#REF!&amp;"-"&amp;ROW()-108,[2]ワークシート!$C$2:$BW$498,31,0)="","",VLOOKUP(#REF!&amp;"-"&amp;ROW()-108,[2]ワークシート!$C$2:$BW$498,31,0)),"")</f>
        <v/>
      </c>
      <c r="AL171" s="2"/>
      <c r="AM171" s="2"/>
      <c r="AN171" s="2"/>
      <c r="AO171" s="2"/>
      <c r="AP171" s="2"/>
      <c r="AQ171" s="2"/>
      <c r="AR171" s="2"/>
      <c r="AS171" s="2"/>
      <c r="AT171" s="2"/>
      <c r="AU171" s="2"/>
      <c r="AV171" s="2"/>
      <c r="AW171" s="2"/>
      <c r="AX171" s="2"/>
      <c r="AY171" s="2"/>
      <c r="AZ171" s="2"/>
      <c r="BA171" s="2"/>
      <c r="BB171" s="2"/>
      <c r="BC171" s="2"/>
      <c r="BD171" s="2"/>
      <c r="BE171" s="2"/>
      <c r="BF171" s="2"/>
    </row>
    <row r="172" spans="1:58" ht="35.1" hidden="1" customHeight="1">
      <c r="A172" s="2"/>
      <c r="B172" s="13" t="str">
        <f>+IFERROR(VLOOKUP(#REF!&amp;"-"&amp;ROW()-108,[2]ワークシート!$C$2:$BW$498,9,0),"")</f>
        <v/>
      </c>
      <c r="C172" s="24"/>
      <c r="D172" s="29" t="str">
        <f>+IFERROR(IF(VLOOKUP(#REF!&amp;"-"&amp;ROW()-108,[2]ワークシート!$C$2:$BW$498,10,0)="","",VLOOKUP(#REF!&amp;"-"&amp;ROW()-108,[2]ワークシート!$C$2:$BW$498,10,0)),"")</f>
        <v/>
      </c>
      <c r="E172" s="24"/>
      <c r="F172" s="13" t="str">
        <f>+IFERROR(VLOOKUP(#REF!&amp;"-"&amp;ROW()-108,[2]ワークシート!$C$2:$BW$498,11,0),"")</f>
        <v/>
      </c>
      <c r="G172" s="24"/>
      <c r="H172" s="40" t="str">
        <f>+IFERROR(VLOOKUP(#REF!&amp;"-"&amp;ROW()-108,[2]ワークシート!$C$2:$BW$498,12,0),"")</f>
        <v/>
      </c>
      <c r="I17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2" s="48"/>
      <c r="K172" s="13" t="str">
        <f>+IFERROR(VLOOKUP(#REF!&amp;"-"&amp;ROW()-108,[2]ワークシート!$C$2:$BW$498,19,0),"")</f>
        <v/>
      </c>
      <c r="L172" s="29"/>
      <c r="M172" s="24"/>
      <c r="N172" s="55" t="str">
        <f>+IFERROR(VLOOKUP(#REF!&amp;"-"&amp;ROW()-108,[2]ワークシート!$C$2:$BW$498,24,0),"")</f>
        <v/>
      </c>
      <c r="O172" s="62"/>
      <c r="P172" s="65" t="str">
        <f>+IFERROR(VLOOKUP(#REF!&amp;"-"&amp;ROW()-108,[2]ワークシート!$C$2:$BW$498,25,0),"")</f>
        <v/>
      </c>
      <c r="Q172" s="65"/>
      <c r="R172" s="74" t="str">
        <f>+IFERROR(VLOOKUP(#REF!&amp;"-"&amp;ROW()-108,[2]ワークシート!$C$2:$BW$498,55,0),"")</f>
        <v/>
      </c>
      <c r="S172" s="74"/>
      <c r="T172" s="74"/>
      <c r="U172" s="74"/>
      <c r="V172" s="65" t="str">
        <f>+IFERROR(VLOOKUP(#REF!&amp;"-"&amp;ROW()-108,[2]ワークシート!$C$2:$BW$498,60,0),"")</f>
        <v/>
      </c>
      <c r="W172" s="65"/>
      <c r="X172" s="65" t="str">
        <f>+IFERROR(VLOOKUP(#REF!&amp;"-"&amp;ROW()-108,[2]ワークシート!$C$2:$BW$498,61,0),"")</f>
        <v/>
      </c>
      <c r="Y172" s="65"/>
      <c r="Z172" s="65"/>
      <c r="AA172" s="40" t="str">
        <f t="shared" si="2"/>
        <v/>
      </c>
      <c r="AB172" s="40"/>
      <c r="AC172" s="98" t="str">
        <f>+IFERROR(IF(VLOOKUP(#REF!&amp;"-"&amp;ROW()-108,[2]ワークシート!$C$2:$BW$498,13,0)="","",VLOOKUP(#REF!&amp;"-"&amp;ROW()-108,[2]ワークシート!$C$2:$BW$498,13,0)),"")</f>
        <v/>
      </c>
      <c r="AD172" s="98"/>
      <c r="AE172" s="98" t="str">
        <f>+IFERROR(VLOOKUP(#REF!&amp;"-"&amp;ROW()-108,[2]ワークシート!$C$2:$BW$498,30,0),"")</f>
        <v/>
      </c>
      <c r="AF172" s="98"/>
      <c r="AG172" s="40" t="str">
        <f t="shared" si="3"/>
        <v/>
      </c>
      <c r="AH172" s="40"/>
      <c r="AI172" s="40"/>
      <c r="AJ172" s="40"/>
      <c r="AK172" s="98" t="str">
        <f>+IFERROR(IF(VLOOKUP(#REF!&amp;"-"&amp;ROW()-108,[2]ワークシート!$C$2:$BW$498,31,0)="","",VLOOKUP(#REF!&amp;"-"&amp;ROW()-108,[2]ワークシート!$C$2:$BW$498,31,0)),"")</f>
        <v/>
      </c>
      <c r="AL172" s="2"/>
      <c r="AM172" s="2"/>
      <c r="AN172" s="2"/>
      <c r="AO172" s="2"/>
      <c r="AP172" s="2"/>
      <c r="AQ172" s="2"/>
      <c r="AR172" s="2"/>
      <c r="AS172" s="2"/>
      <c r="AT172" s="2"/>
      <c r="AU172" s="2"/>
      <c r="AV172" s="2"/>
      <c r="AW172" s="2"/>
      <c r="AX172" s="2"/>
      <c r="AY172" s="2"/>
      <c r="AZ172" s="2"/>
      <c r="BA172" s="2"/>
      <c r="BB172" s="2"/>
      <c r="BC172" s="2"/>
      <c r="BD172" s="2"/>
      <c r="BE172" s="2"/>
      <c r="BF172" s="2"/>
    </row>
    <row r="173" spans="1:58" ht="35.1" hidden="1" customHeight="1">
      <c r="A173" s="2"/>
      <c r="B173" s="13" t="str">
        <f>+IFERROR(VLOOKUP(#REF!&amp;"-"&amp;ROW()-108,[2]ワークシート!$C$2:$BW$498,9,0),"")</f>
        <v/>
      </c>
      <c r="C173" s="24"/>
      <c r="D173" s="29" t="str">
        <f>+IFERROR(IF(VLOOKUP(#REF!&amp;"-"&amp;ROW()-108,[2]ワークシート!$C$2:$BW$498,10,0)="","",VLOOKUP(#REF!&amp;"-"&amp;ROW()-108,[2]ワークシート!$C$2:$BW$498,10,0)),"")</f>
        <v/>
      </c>
      <c r="E173" s="24"/>
      <c r="F173" s="13" t="str">
        <f>+IFERROR(VLOOKUP(#REF!&amp;"-"&amp;ROW()-108,[2]ワークシート!$C$2:$BW$498,11,0),"")</f>
        <v/>
      </c>
      <c r="G173" s="24"/>
      <c r="H173" s="40" t="str">
        <f>+IFERROR(VLOOKUP(#REF!&amp;"-"&amp;ROW()-108,[2]ワークシート!$C$2:$BW$498,12,0),"")</f>
        <v/>
      </c>
      <c r="I17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3" s="48"/>
      <c r="K173" s="13" t="str">
        <f>+IFERROR(VLOOKUP(#REF!&amp;"-"&amp;ROW()-108,[2]ワークシート!$C$2:$BW$498,19,0),"")</f>
        <v/>
      </c>
      <c r="L173" s="29"/>
      <c r="M173" s="24"/>
      <c r="N173" s="55" t="str">
        <f>+IFERROR(VLOOKUP(#REF!&amp;"-"&amp;ROW()-108,[2]ワークシート!$C$2:$BW$498,24,0),"")</f>
        <v/>
      </c>
      <c r="O173" s="62"/>
      <c r="P173" s="65" t="str">
        <f>+IFERROR(VLOOKUP(#REF!&amp;"-"&amp;ROW()-108,[2]ワークシート!$C$2:$BW$498,25,0),"")</f>
        <v/>
      </c>
      <c r="Q173" s="65"/>
      <c r="R173" s="74" t="str">
        <f>+IFERROR(VLOOKUP(#REF!&amp;"-"&amp;ROW()-108,[2]ワークシート!$C$2:$BW$498,55,0),"")</f>
        <v/>
      </c>
      <c r="S173" s="74"/>
      <c r="T173" s="74"/>
      <c r="U173" s="74"/>
      <c r="V173" s="65" t="str">
        <f>+IFERROR(VLOOKUP(#REF!&amp;"-"&amp;ROW()-108,[2]ワークシート!$C$2:$BW$498,60,0),"")</f>
        <v/>
      </c>
      <c r="W173" s="65"/>
      <c r="X173" s="65" t="str">
        <f>+IFERROR(VLOOKUP(#REF!&amp;"-"&amp;ROW()-108,[2]ワークシート!$C$2:$BW$498,61,0),"")</f>
        <v/>
      </c>
      <c r="Y173" s="65"/>
      <c r="Z173" s="65"/>
      <c r="AA173" s="40" t="str">
        <f t="shared" si="2"/>
        <v/>
      </c>
      <c r="AB173" s="40"/>
      <c r="AC173" s="98" t="str">
        <f>+IFERROR(IF(VLOOKUP(#REF!&amp;"-"&amp;ROW()-108,[2]ワークシート!$C$2:$BW$498,13,0)="","",VLOOKUP(#REF!&amp;"-"&amp;ROW()-108,[2]ワークシート!$C$2:$BW$498,13,0)),"")</f>
        <v/>
      </c>
      <c r="AD173" s="98"/>
      <c r="AE173" s="98" t="str">
        <f>+IFERROR(VLOOKUP(#REF!&amp;"-"&amp;ROW()-108,[2]ワークシート!$C$2:$BW$498,30,0),"")</f>
        <v/>
      </c>
      <c r="AF173" s="98"/>
      <c r="AG173" s="40" t="str">
        <f t="shared" si="3"/>
        <v/>
      </c>
      <c r="AH173" s="40"/>
      <c r="AI173" s="40"/>
      <c r="AJ173" s="40"/>
      <c r="AK173" s="98" t="str">
        <f>+IFERROR(IF(VLOOKUP(#REF!&amp;"-"&amp;ROW()-108,[2]ワークシート!$C$2:$BW$498,31,0)="","",VLOOKUP(#REF!&amp;"-"&amp;ROW()-108,[2]ワークシート!$C$2:$BW$498,31,0)),"")</f>
        <v/>
      </c>
      <c r="AL173" s="2"/>
      <c r="AM173" s="2"/>
      <c r="AN173" s="2"/>
      <c r="AO173" s="2"/>
      <c r="AP173" s="2"/>
      <c r="AQ173" s="2"/>
      <c r="AR173" s="2"/>
      <c r="AS173" s="2"/>
      <c r="AT173" s="2"/>
      <c r="AU173" s="2"/>
      <c r="AV173" s="2"/>
      <c r="AW173" s="2"/>
      <c r="AX173" s="2"/>
      <c r="AY173" s="2"/>
      <c r="AZ173" s="2"/>
      <c r="BA173" s="2"/>
      <c r="BB173" s="2"/>
      <c r="BC173" s="2"/>
      <c r="BD173" s="2"/>
      <c r="BE173" s="2"/>
      <c r="BF173" s="2"/>
    </row>
    <row r="174" spans="1:58" ht="35.1" hidden="1" customHeight="1">
      <c r="A174" s="2"/>
      <c r="B174" s="13" t="str">
        <f>+IFERROR(VLOOKUP(#REF!&amp;"-"&amp;ROW()-108,[2]ワークシート!$C$2:$BW$498,9,0),"")</f>
        <v/>
      </c>
      <c r="C174" s="24"/>
      <c r="D174" s="29" t="str">
        <f>+IFERROR(IF(VLOOKUP(#REF!&amp;"-"&amp;ROW()-108,[2]ワークシート!$C$2:$BW$498,10,0)="","",VLOOKUP(#REF!&amp;"-"&amp;ROW()-108,[2]ワークシート!$C$2:$BW$498,10,0)),"")</f>
        <v/>
      </c>
      <c r="E174" s="24"/>
      <c r="F174" s="13" t="str">
        <f>+IFERROR(VLOOKUP(#REF!&amp;"-"&amp;ROW()-108,[2]ワークシート!$C$2:$BW$498,11,0),"")</f>
        <v/>
      </c>
      <c r="G174" s="24"/>
      <c r="H174" s="40" t="str">
        <f>+IFERROR(VLOOKUP(#REF!&amp;"-"&amp;ROW()-108,[2]ワークシート!$C$2:$BW$498,12,0),"")</f>
        <v/>
      </c>
      <c r="I17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4" s="48"/>
      <c r="K174" s="13" t="str">
        <f>+IFERROR(VLOOKUP(#REF!&amp;"-"&amp;ROW()-108,[2]ワークシート!$C$2:$BW$498,19,0),"")</f>
        <v/>
      </c>
      <c r="L174" s="29"/>
      <c r="M174" s="24"/>
      <c r="N174" s="55" t="str">
        <f>+IFERROR(VLOOKUP(#REF!&amp;"-"&amp;ROW()-108,[2]ワークシート!$C$2:$BW$498,24,0),"")</f>
        <v/>
      </c>
      <c r="O174" s="62"/>
      <c r="P174" s="65" t="str">
        <f>+IFERROR(VLOOKUP(#REF!&amp;"-"&amp;ROW()-108,[2]ワークシート!$C$2:$BW$498,25,0),"")</f>
        <v/>
      </c>
      <c r="Q174" s="65"/>
      <c r="R174" s="74" t="str">
        <f>+IFERROR(VLOOKUP(#REF!&amp;"-"&amp;ROW()-108,[2]ワークシート!$C$2:$BW$498,55,0),"")</f>
        <v/>
      </c>
      <c r="S174" s="74"/>
      <c r="T174" s="74"/>
      <c r="U174" s="74"/>
      <c r="V174" s="65" t="str">
        <f>+IFERROR(VLOOKUP(#REF!&amp;"-"&amp;ROW()-108,[2]ワークシート!$C$2:$BW$498,60,0),"")</f>
        <v/>
      </c>
      <c r="W174" s="65"/>
      <c r="X174" s="65" t="str">
        <f>+IFERROR(VLOOKUP(#REF!&amp;"-"&amp;ROW()-108,[2]ワークシート!$C$2:$BW$498,61,0),"")</f>
        <v/>
      </c>
      <c r="Y174" s="65"/>
      <c r="Z174" s="65"/>
      <c r="AA174" s="40" t="str">
        <f t="shared" si="2"/>
        <v/>
      </c>
      <c r="AB174" s="40"/>
      <c r="AC174" s="98" t="str">
        <f>+IFERROR(IF(VLOOKUP(#REF!&amp;"-"&amp;ROW()-108,[2]ワークシート!$C$2:$BW$498,13,0)="","",VLOOKUP(#REF!&amp;"-"&amp;ROW()-108,[2]ワークシート!$C$2:$BW$498,13,0)),"")</f>
        <v/>
      </c>
      <c r="AD174" s="98"/>
      <c r="AE174" s="98" t="str">
        <f>+IFERROR(VLOOKUP(#REF!&amp;"-"&amp;ROW()-108,[2]ワークシート!$C$2:$BW$498,30,0),"")</f>
        <v/>
      </c>
      <c r="AF174" s="98"/>
      <c r="AG174" s="40" t="str">
        <f t="shared" si="3"/>
        <v/>
      </c>
      <c r="AH174" s="40"/>
      <c r="AI174" s="40"/>
      <c r="AJ174" s="40"/>
      <c r="AK174" s="98" t="str">
        <f>+IFERROR(IF(VLOOKUP(#REF!&amp;"-"&amp;ROW()-108,[2]ワークシート!$C$2:$BW$498,31,0)="","",VLOOKUP(#REF!&amp;"-"&amp;ROW()-108,[2]ワークシート!$C$2:$BW$498,31,0)),"")</f>
        <v/>
      </c>
      <c r="AL174" s="2"/>
      <c r="AM174" s="2"/>
      <c r="AN174" s="2"/>
      <c r="AO174" s="2"/>
      <c r="AP174" s="2"/>
      <c r="AQ174" s="2"/>
      <c r="AR174" s="2"/>
      <c r="AS174" s="2"/>
      <c r="AT174" s="2"/>
      <c r="AU174" s="2"/>
      <c r="AV174" s="2"/>
      <c r="AW174" s="2"/>
      <c r="AX174" s="2"/>
      <c r="AY174" s="2"/>
      <c r="AZ174" s="2"/>
      <c r="BA174" s="2"/>
      <c r="BB174" s="2"/>
      <c r="BC174" s="2"/>
      <c r="BD174" s="2"/>
      <c r="BE174" s="2"/>
      <c r="BF174" s="2"/>
    </row>
    <row r="175" spans="1:58" ht="35.1" hidden="1" customHeight="1">
      <c r="A175" s="2"/>
      <c r="B175" s="13" t="str">
        <f>+IFERROR(VLOOKUP(#REF!&amp;"-"&amp;ROW()-108,[2]ワークシート!$C$2:$BW$498,9,0),"")</f>
        <v/>
      </c>
      <c r="C175" s="24"/>
      <c r="D175" s="29" t="str">
        <f>+IFERROR(IF(VLOOKUP(#REF!&amp;"-"&amp;ROW()-108,[2]ワークシート!$C$2:$BW$498,10,0)="","",VLOOKUP(#REF!&amp;"-"&amp;ROW()-108,[2]ワークシート!$C$2:$BW$498,10,0)),"")</f>
        <v/>
      </c>
      <c r="E175" s="24"/>
      <c r="F175" s="13" t="str">
        <f>+IFERROR(VLOOKUP(#REF!&amp;"-"&amp;ROW()-108,[2]ワークシート!$C$2:$BW$498,11,0),"")</f>
        <v/>
      </c>
      <c r="G175" s="24"/>
      <c r="H175" s="40" t="str">
        <f>+IFERROR(VLOOKUP(#REF!&amp;"-"&amp;ROW()-108,[2]ワークシート!$C$2:$BW$498,12,0),"")</f>
        <v/>
      </c>
      <c r="I17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5" s="48"/>
      <c r="K175" s="13" t="str">
        <f>+IFERROR(VLOOKUP(#REF!&amp;"-"&amp;ROW()-108,[2]ワークシート!$C$2:$BW$498,19,0),"")</f>
        <v/>
      </c>
      <c r="L175" s="29"/>
      <c r="M175" s="24"/>
      <c r="N175" s="55" t="str">
        <f>+IFERROR(VLOOKUP(#REF!&amp;"-"&amp;ROW()-108,[2]ワークシート!$C$2:$BW$498,24,0),"")</f>
        <v/>
      </c>
      <c r="O175" s="62"/>
      <c r="P175" s="65" t="str">
        <f>+IFERROR(VLOOKUP(#REF!&amp;"-"&amp;ROW()-108,[2]ワークシート!$C$2:$BW$498,25,0),"")</f>
        <v/>
      </c>
      <c r="Q175" s="65"/>
      <c r="R175" s="74" t="str">
        <f>+IFERROR(VLOOKUP(#REF!&amp;"-"&amp;ROW()-108,[2]ワークシート!$C$2:$BW$498,55,0),"")</f>
        <v/>
      </c>
      <c r="S175" s="74"/>
      <c r="T175" s="74"/>
      <c r="U175" s="74"/>
      <c r="V175" s="65" t="str">
        <f>+IFERROR(VLOOKUP(#REF!&amp;"-"&amp;ROW()-108,[2]ワークシート!$C$2:$BW$498,60,0),"")</f>
        <v/>
      </c>
      <c r="W175" s="65"/>
      <c r="X175" s="65" t="str">
        <f>+IFERROR(VLOOKUP(#REF!&amp;"-"&amp;ROW()-108,[2]ワークシート!$C$2:$BW$498,61,0),"")</f>
        <v/>
      </c>
      <c r="Y175" s="65"/>
      <c r="Z175" s="65"/>
      <c r="AA175" s="40" t="str">
        <f t="shared" si="2"/>
        <v/>
      </c>
      <c r="AB175" s="40"/>
      <c r="AC175" s="98" t="str">
        <f>+IFERROR(IF(VLOOKUP(#REF!&amp;"-"&amp;ROW()-108,[2]ワークシート!$C$2:$BW$498,13,0)="","",VLOOKUP(#REF!&amp;"-"&amp;ROW()-108,[2]ワークシート!$C$2:$BW$498,13,0)),"")</f>
        <v/>
      </c>
      <c r="AD175" s="98"/>
      <c r="AE175" s="98" t="str">
        <f>+IFERROR(VLOOKUP(#REF!&amp;"-"&amp;ROW()-108,[2]ワークシート!$C$2:$BW$498,30,0),"")</f>
        <v/>
      </c>
      <c r="AF175" s="98"/>
      <c r="AG175" s="40" t="str">
        <f t="shared" si="3"/>
        <v/>
      </c>
      <c r="AH175" s="40"/>
      <c r="AI175" s="40"/>
      <c r="AJ175" s="40"/>
      <c r="AK175" s="98" t="str">
        <f>+IFERROR(IF(VLOOKUP(#REF!&amp;"-"&amp;ROW()-108,[2]ワークシート!$C$2:$BW$498,31,0)="","",VLOOKUP(#REF!&amp;"-"&amp;ROW()-108,[2]ワークシート!$C$2:$BW$498,31,0)),"")</f>
        <v/>
      </c>
      <c r="AL175" s="2"/>
      <c r="AM175" s="2"/>
      <c r="AN175" s="2"/>
      <c r="AO175" s="2"/>
      <c r="AP175" s="2"/>
      <c r="AQ175" s="2"/>
      <c r="AR175" s="2"/>
      <c r="AS175" s="2"/>
      <c r="AT175" s="2"/>
      <c r="AU175" s="2"/>
      <c r="AV175" s="2"/>
      <c r="AW175" s="2"/>
      <c r="AX175" s="2"/>
      <c r="AY175" s="2"/>
      <c r="AZ175" s="2"/>
      <c r="BA175" s="2"/>
      <c r="BB175" s="2"/>
      <c r="BC175" s="2"/>
      <c r="BD175" s="2"/>
      <c r="BE175" s="2"/>
      <c r="BF175" s="2"/>
    </row>
    <row r="176" spans="1:58" ht="35.1" hidden="1" customHeight="1">
      <c r="A176" s="2"/>
      <c r="B176" s="13" t="str">
        <f>+IFERROR(VLOOKUP(#REF!&amp;"-"&amp;ROW()-108,[2]ワークシート!$C$2:$BW$498,9,0),"")</f>
        <v/>
      </c>
      <c r="C176" s="24"/>
      <c r="D176" s="29" t="str">
        <f>+IFERROR(IF(VLOOKUP(#REF!&amp;"-"&amp;ROW()-108,[2]ワークシート!$C$2:$BW$498,10,0)="","",VLOOKUP(#REF!&amp;"-"&amp;ROW()-108,[2]ワークシート!$C$2:$BW$498,10,0)),"")</f>
        <v/>
      </c>
      <c r="E176" s="24"/>
      <c r="F176" s="13" t="str">
        <f>+IFERROR(VLOOKUP(#REF!&amp;"-"&amp;ROW()-108,[2]ワークシート!$C$2:$BW$498,11,0),"")</f>
        <v/>
      </c>
      <c r="G176" s="24"/>
      <c r="H176" s="40" t="str">
        <f>+IFERROR(VLOOKUP(#REF!&amp;"-"&amp;ROW()-108,[2]ワークシート!$C$2:$BW$498,12,0),"")</f>
        <v/>
      </c>
      <c r="I17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6" s="48"/>
      <c r="K176" s="13" t="str">
        <f>+IFERROR(VLOOKUP(#REF!&amp;"-"&amp;ROW()-108,[2]ワークシート!$C$2:$BW$498,19,0),"")</f>
        <v/>
      </c>
      <c r="L176" s="29"/>
      <c r="M176" s="24"/>
      <c r="N176" s="55" t="str">
        <f>+IFERROR(VLOOKUP(#REF!&amp;"-"&amp;ROW()-108,[2]ワークシート!$C$2:$BW$498,24,0),"")</f>
        <v/>
      </c>
      <c r="O176" s="62"/>
      <c r="P176" s="65" t="str">
        <f>+IFERROR(VLOOKUP(#REF!&amp;"-"&amp;ROW()-108,[2]ワークシート!$C$2:$BW$498,25,0),"")</f>
        <v/>
      </c>
      <c r="Q176" s="65"/>
      <c r="R176" s="74" t="str">
        <f>+IFERROR(VLOOKUP(#REF!&amp;"-"&amp;ROW()-108,[2]ワークシート!$C$2:$BW$498,55,0),"")</f>
        <v/>
      </c>
      <c r="S176" s="74"/>
      <c r="T176" s="74"/>
      <c r="U176" s="74"/>
      <c r="V176" s="65" t="str">
        <f>+IFERROR(VLOOKUP(#REF!&amp;"-"&amp;ROW()-108,[2]ワークシート!$C$2:$BW$498,60,0),"")</f>
        <v/>
      </c>
      <c r="W176" s="65"/>
      <c r="X176" s="65" t="str">
        <f>+IFERROR(VLOOKUP(#REF!&amp;"-"&amp;ROW()-108,[2]ワークシート!$C$2:$BW$498,61,0),"")</f>
        <v/>
      </c>
      <c r="Y176" s="65"/>
      <c r="Z176" s="65"/>
      <c r="AA176" s="40" t="str">
        <f t="shared" si="2"/>
        <v/>
      </c>
      <c r="AB176" s="40"/>
      <c r="AC176" s="98" t="str">
        <f>+IFERROR(IF(VLOOKUP(#REF!&amp;"-"&amp;ROW()-108,[2]ワークシート!$C$2:$BW$498,13,0)="","",VLOOKUP(#REF!&amp;"-"&amp;ROW()-108,[2]ワークシート!$C$2:$BW$498,13,0)),"")</f>
        <v/>
      </c>
      <c r="AD176" s="98"/>
      <c r="AE176" s="98" t="str">
        <f>+IFERROR(VLOOKUP(#REF!&amp;"-"&amp;ROW()-108,[2]ワークシート!$C$2:$BW$498,30,0),"")</f>
        <v/>
      </c>
      <c r="AF176" s="98"/>
      <c r="AG176" s="40" t="str">
        <f t="shared" si="3"/>
        <v/>
      </c>
      <c r="AH176" s="40"/>
      <c r="AI176" s="40"/>
      <c r="AJ176" s="40"/>
      <c r="AK176" s="98" t="str">
        <f>+IFERROR(IF(VLOOKUP(#REF!&amp;"-"&amp;ROW()-108,[2]ワークシート!$C$2:$BW$498,31,0)="","",VLOOKUP(#REF!&amp;"-"&amp;ROW()-108,[2]ワークシート!$C$2:$BW$498,31,0)),"")</f>
        <v/>
      </c>
      <c r="AL176" s="2"/>
      <c r="AM176" s="2"/>
      <c r="AN176" s="2"/>
      <c r="AO176" s="2"/>
      <c r="AP176" s="2"/>
      <c r="AQ176" s="2"/>
      <c r="AR176" s="2"/>
      <c r="AS176" s="2"/>
      <c r="AT176" s="2"/>
      <c r="AU176" s="2"/>
      <c r="AV176" s="2"/>
      <c r="AW176" s="2"/>
      <c r="AX176" s="2"/>
      <c r="AY176" s="2"/>
      <c r="AZ176" s="2"/>
      <c r="BA176" s="2"/>
      <c r="BB176" s="2"/>
      <c r="BC176" s="2"/>
      <c r="BD176" s="2"/>
      <c r="BE176" s="2"/>
      <c r="BF176" s="2"/>
    </row>
    <row r="177" spans="1:58" ht="35.1" hidden="1" customHeight="1">
      <c r="A177" s="2"/>
      <c r="B177" s="13" t="str">
        <f>+IFERROR(VLOOKUP(#REF!&amp;"-"&amp;ROW()-108,[2]ワークシート!$C$2:$BW$498,9,0),"")</f>
        <v/>
      </c>
      <c r="C177" s="24"/>
      <c r="D177" s="29" t="str">
        <f>+IFERROR(IF(VLOOKUP(#REF!&amp;"-"&amp;ROW()-108,[2]ワークシート!$C$2:$BW$498,10,0)="","",VLOOKUP(#REF!&amp;"-"&amp;ROW()-108,[2]ワークシート!$C$2:$BW$498,10,0)),"")</f>
        <v/>
      </c>
      <c r="E177" s="24"/>
      <c r="F177" s="13" t="str">
        <f>+IFERROR(VLOOKUP(#REF!&amp;"-"&amp;ROW()-108,[2]ワークシート!$C$2:$BW$498,11,0),"")</f>
        <v/>
      </c>
      <c r="G177" s="24"/>
      <c r="H177" s="40" t="str">
        <f>+IFERROR(VLOOKUP(#REF!&amp;"-"&amp;ROW()-108,[2]ワークシート!$C$2:$BW$498,12,0),"")</f>
        <v/>
      </c>
      <c r="I17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7" s="48"/>
      <c r="K177" s="13" t="str">
        <f>+IFERROR(VLOOKUP(#REF!&amp;"-"&amp;ROW()-108,[2]ワークシート!$C$2:$BW$498,19,0),"")</f>
        <v/>
      </c>
      <c r="L177" s="29"/>
      <c r="M177" s="24"/>
      <c r="N177" s="55" t="str">
        <f>+IFERROR(VLOOKUP(#REF!&amp;"-"&amp;ROW()-108,[2]ワークシート!$C$2:$BW$498,24,0),"")</f>
        <v/>
      </c>
      <c r="O177" s="62"/>
      <c r="P177" s="65" t="str">
        <f>+IFERROR(VLOOKUP(#REF!&amp;"-"&amp;ROW()-108,[2]ワークシート!$C$2:$BW$498,25,0),"")</f>
        <v/>
      </c>
      <c r="Q177" s="65"/>
      <c r="R177" s="74" t="str">
        <f>+IFERROR(VLOOKUP(#REF!&amp;"-"&amp;ROW()-108,[2]ワークシート!$C$2:$BW$498,55,0),"")</f>
        <v/>
      </c>
      <c r="S177" s="74"/>
      <c r="T177" s="74"/>
      <c r="U177" s="74"/>
      <c r="V177" s="65" t="str">
        <f>+IFERROR(VLOOKUP(#REF!&amp;"-"&amp;ROW()-108,[2]ワークシート!$C$2:$BW$498,60,0),"")</f>
        <v/>
      </c>
      <c r="W177" s="65"/>
      <c r="X177" s="65" t="str">
        <f>+IFERROR(VLOOKUP(#REF!&amp;"-"&amp;ROW()-108,[2]ワークシート!$C$2:$BW$498,61,0),"")</f>
        <v/>
      </c>
      <c r="Y177" s="65"/>
      <c r="Z177" s="65"/>
      <c r="AA177" s="40" t="str">
        <f t="shared" si="2"/>
        <v/>
      </c>
      <c r="AB177" s="40"/>
      <c r="AC177" s="98" t="str">
        <f>+IFERROR(IF(VLOOKUP(#REF!&amp;"-"&amp;ROW()-108,[2]ワークシート!$C$2:$BW$498,13,0)="","",VLOOKUP(#REF!&amp;"-"&amp;ROW()-108,[2]ワークシート!$C$2:$BW$498,13,0)),"")</f>
        <v/>
      </c>
      <c r="AD177" s="98"/>
      <c r="AE177" s="98" t="str">
        <f>+IFERROR(VLOOKUP(#REF!&amp;"-"&amp;ROW()-108,[2]ワークシート!$C$2:$BW$498,30,0),"")</f>
        <v/>
      </c>
      <c r="AF177" s="98"/>
      <c r="AG177" s="40" t="str">
        <f t="shared" si="3"/>
        <v/>
      </c>
      <c r="AH177" s="40"/>
      <c r="AI177" s="40"/>
      <c r="AJ177" s="40"/>
      <c r="AK177" s="98" t="str">
        <f>+IFERROR(IF(VLOOKUP(#REF!&amp;"-"&amp;ROW()-108,[2]ワークシート!$C$2:$BW$498,31,0)="","",VLOOKUP(#REF!&amp;"-"&amp;ROW()-108,[2]ワークシート!$C$2:$BW$498,31,0)),"")</f>
        <v/>
      </c>
      <c r="AL177" s="2"/>
      <c r="AM177" s="2"/>
      <c r="AN177" s="2"/>
      <c r="AO177" s="2"/>
      <c r="AP177" s="2"/>
      <c r="AQ177" s="2"/>
      <c r="AR177" s="2"/>
      <c r="AS177" s="2"/>
      <c r="AT177" s="2"/>
      <c r="AU177" s="2"/>
      <c r="AV177" s="2"/>
      <c r="AW177" s="2"/>
      <c r="AX177" s="2"/>
      <c r="AY177" s="2"/>
      <c r="AZ177" s="2"/>
      <c r="BA177" s="2"/>
      <c r="BB177" s="2"/>
      <c r="BC177" s="2"/>
      <c r="BD177" s="2"/>
      <c r="BE177" s="2"/>
      <c r="BF177" s="2"/>
    </row>
    <row r="178" spans="1:58" ht="35.1" hidden="1" customHeight="1">
      <c r="A178" s="2"/>
      <c r="B178" s="13" t="str">
        <f>+IFERROR(VLOOKUP(#REF!&amp;"-"&amp;ROW()-108,[2]ワークシート!$C$2:$BW$498,9,0),"")</f>
        <v/>
      </c>
      <c r="C178" s="24"/>
      <c r="D178" s="29" t="str">
        <f>+IFERROR(IF(VLOOKUP(#REF!&amp;"-"&amp;ROW()-108,[2]ワークシート!$C$2:$BW$498,10,0)="","",VLOOKUP(#REF!&amp;"-"&amp;ROW()-108,[2]ワークシート!$C$2:$BW$498,10,0)),"")</f>
        <v/>
      </c>
      <c r="E178" s="24"/>
      <c r="F178" s="13" t="str">
        <f>+IFERROR(VLOOKUP(#REF!&amp;"-"&amp;ROW()-108,[2]ワークシート!$C$2:$BW$498,11,0),"")</f>
        <v/>
      </c>
      <c r="G178" s="24"/>
      <c r="H178" s="40" t="str">
        <f>+IFERROR(VLOOKUP(#REF!&amp;"-"&amp;ROW()-108,[2]ワークシート!$C$2:$BW$498,12,0),"")</f>
        <v/>
      </c>
      <c r="I17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8" s="48"/>
      <c r="K178" s="13" t="str">
        <f>+IFERROR(VLOOKUP(#REF!&amp;"-"&amp;ROW()-108,[2]ワークシート!$C$2:$BW$498,19,0),"")</f>
        <v/>
      </c>
      <c r="L178" s="29"/>
      <c r="M178" s="24"/>
      <c r="N178" s="55" t="str">
        <f>+IFERROR(VLOOKUP(#REF!&amp;"-"&amp;ROW()-108,[2]ワークシート!$C$2:$BW$498,24,0),"")</f>
        <v/>
      </c>
      <c r="O178" s="62"/>
      <c r="P178" s="65" t="str">
        <f>+IFERROR(VLOOKUP(#REF!&amp;"-"&amp;ROW()-108,[2]ワークシート!$C$2:$BW$498,25,0),"")</f>
        <v/>
      </c>
      <c r="Q178" s="65"/>
      <c r="R178" s="74" t="str">
        <f>+IFERROR(VLOOKUP(#REF!&amp;"-"&amp;ROW()-108,[2]ワークシート!$C$2:$BW$498,55,0),"")</f>
        <v/>
      </c>
      <c r="S178" s="74"/>
      <c r="T178" s="74"/>
      <c r="U178" s="74"/>
      <c r="V178" s="65" t="str">
        <f>+IFERROR(VLOOKUP(#REF!&amp;"-"&amp;ROW()-108,[2]ワークシート!$C$2:$BW$498,60,0),"")</f>
        <v/>
      </c>
      <c r="W178" s="65"/>
      <c r="X178" s="65" t="str">
        <f>+IFERROR(VLOOKUP(#REF!&amp;"-"&amp;ROW()-108,[2]ワークシート!$C$2:$BW$498,61,0),"")</f>
        <v/>
      </c>
      <c r="Y178" s="65"/>
      <c r="Z178" s="65"/>
      <c r="AA178" s="40" t="str">
        <f t="shared" si="2"/>
        <v/>
      </c>
      <c r="AB178" s="40"/>
      <c r="AC178" s="98" t="str">
        <f>+IFERROR(IF(VLOOKUP(#REF!&amp;"-"&amp;ROW()-108,[2]ワークシート!$C$2:$BW$498,13,0)="","",VLOOKUP(#REF!&amp;"-"&amp;ROW()-108,[2]ワークシート!$C$2:$BW$498,13,0)),"")</f>
        <v/>
      </c>
      <c r="AD178" s="98"/>
      <c r="AE178" s="98" t="str">
        <f>+IFERROR(VLOOKUP(#REF!&amp;"-"&amp;ROW()-108,[2]ワークシート!$C$2:$BW$498,30,0),"")</f>
        <v/>
      </c>
      <c r="AF178" s="98"/>
      <c r="AG178" s="40" t="str">
        <f t="shared" si="3"/>
        <v/>
      </c>
      <c r="AH178" s="40"/>
      <c r="AI178" s="40"/>
      <c r="AJ178" s="40"/>
      <c r="AK178" s="98" t="str">
        <f>+IFERROR(IF(VLOOKUP(#REF!&amp;"-"&amp;ROW()-108,[2]ワークシート!$C$2:$BW$498,31,0)="","",VLOOKUP(#REF!&amp;"-"&amp;ROW()-108,[2]ワークシート!$C$2:$BW$498,31,0)),"")</f>
        <v/>
      </c>
      <c r="AL178" s="2"/>
      <c r="AM178" s="2"/>
      <c r="AN178" s="2"/>
      <c r="AO178" s="2"/>
      <c r="AP178" s="2"/>
      <c r="AQ178" s="2"/>
      <c r="AR178" s="2"/>
      <c r="AS178" s="2"/>
      <c r="AT178" s="2"/>
      <c r="AU178" s="2"/>
      <c r="AV178" s="2"/>
      <c r="AW178" s="2"/>
      <c r="AX178" s="2"/>
      <c r="AY178" s="2"/>
      <c r="AZ178" s="2"/>
      <c r="BA178" s="2"/>
      <c r="BB178" s="2"/>
      <c r="BC178" s="2"/>
      <c r="BD178" s="2"/>
      <c r="BE178" s="2"/>
      <c r="BF178" s="2"/>
    </row>
    <row r="179" spans="1:58" ht="35.1" hidden="1" customHeight="1">
      <c r="A179" s="2"/>
      <c r="B179" s="13" t="str">
        <f>+IFERROR(VLOOKUP(#REF!&amp;"-"&amp;ROW()-108,[2]ワークシート!$C$2:$BW$498,9,0),"")</f>
        <v/>
      </c>
      <c r="C179" s="24"/>
      <c r="D179" s="29" t="str">
        <f>+IFERROR(IF(VLOOKUP(#REF!&amp;"-"&amp;ROW()-108,[2]ワークシート!$C$2:$BW$498,10,0)="","",VLOOKUP(#REF!&amp;"-"&amp;ROW()-108,[2]ワークシート!$C$2:$BW$498,10,0)),"")</f>
        <v/>
      </c>
      <c r="E179" s="24"/>
      <c r="F179" s="13" t="str">
        <f>+IFERROR(VLOOKUP(#REF!&amp;"-"&amp;ROW()-108,[2]ワークシート!$C$2:$BW$498,11,0),"")</f>
        <v/>
      </c>
      <c r="G179" s="24"/>
      <c r="H179" s="40" t="str">
        <f>+IFERROR(VLOOKUP(#REF!&amp;"-"&amp;ROW()-108,[2]ワークシート!$C$2:$BW$498,12,0),"")</f>
        <v/>
      </c>
      <c r="I17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9" s="48"/>
      <c r="K179" s="13" t="str">
        <f>+IFERROR(VLOOKUP(#REF!&amp;"-"&amp;ROW()-108,[2]ワークシート!$C$2:$BW$498,19,0),"")</f>
        <v/>
      </c>
      <c r="L179" s="29"/>
      <c r="M179" s="24"/>
      <c r="N179" s="55" t="str">
        <f>+IFERROR(VLOOKUP(#REF!&amp;"-"&amp;ROW()-108,[2]ワークシート!$C$2:$BW$498,24,0),"")</f>
        <v/>
      </c>
      <c r="O179" s="62"/>
      <c r="P179" s="65" t="str">
        <f>+IFERROR(VLOOKUP(#REF!&amp;"-"&amp;ROW()-108,[2]ワークシート!$C$2:$BW$498,25,0),"")</f>
        <v/>
      </c>
      <c r="Q179" s="65"/>
      <c r="R179" s="74" t="str">
        <f>+IFERROR(VLOOKUP(#REF!&amp;"-"&amp;ROW()-108,[2]ワークシート!$C$2:$BW$498,55,0),"")</f>
        <v/>
      </c>
      <c r="S179" s="74"/>
      <c r="T179" s="74"/>
      <c r="U179" s="74"/>
      <c r="V179" s="65" t="str">
        <f>+IFERROR(VLOOKUP(#REF!&amp;"-"&amp;ROW()-108,[2]ワークシート!$C$2:$BW$498,60,0),"")</f>
        <v/>
      </c>
      <c r="W179" s="65"/>
      <c r="X179" s="65" t="str">
        <f>+IFERROR(VLOOKUP(#REF!&amp;"-"&amp;ROW()-108,[2]ワークシート!$C$2:$BW$498,61,0),"")</f>
        <v/>
      </c>
      <c r="Y179" s="65"/>
      <c r="Z179" s="65"/>
      <c r="AA179" s="40" t="str">
        <f t="shared" si="2"/>
        <v/>
      </c>
      <c r="AB179" s="40"/>
      <c r="AC179" s="98" t="str">
        <f>+IFERROR(IF(VLOOKUP(#REF!&amp;"-"&amp;ROW()-108,[2]ワークシート!$C$2:$BW$498,13,0)="","",VLOOKUP(#REF!&amp;"-"&amp;ROW()-108,[2]ワークシート!$C$2:$BW$498,13,0)),"")</f>
        <v/>
      </c>
      <c r="AD179" s="98"/>
      <c r="AE179" s="98" t="str">
        <f>+IFERROR(VLOOKUP(#REF!&amp;"-"&amp;ROW()-108,[2]ワークシート!$C$2:$BW$498,30,0),"")</f>
        <v/>
      </c>
      <c r="AF179" s="98"/>
      <c r="AG179" s="40" t="str">
        <f t="shared" si="3"/>
        <v/>
      </c>
      <c r="AH179" s="40"/>
      <c r="AI179" s="40"/>
      <c r="AJ179" s="40"/>
      <c r="AK179" s="98" t="str">
        <f>+IFERROR(IF(VLOOKUP(#REF!&amp;"-"&amp;ROW()-108,[2]ワークシート!$C$2:$BW$498,31,0)="","",VLOOKUP(#REF!&amp;"-"&amp;ROW()-108,[2]ワークシート!$C$2:$BW$498,31,0)),"")</f>
        <v/>
      </c>
      <c r="AL179" s="2"/>
      <c r="AM179" s="2"/>
      <c r="AN179" s="2"/>
      <c r="AO179" s="2"/>
      <c r="AP179" s="2"/>
      <c r="AQ179" s="2"/>
      <c r="AR179" s="2"/>
      <c r="AS179" s="2"/>
      <c r="AT179" s="2"/>
      <c r="AU179" s="2"/>
      <c r="AV179" s="2"/>
      <c r="AW179" s="2"/>
      <c r="AX179" s="2"/>
      <c r="AY179" s="2"/>
      <c r="AZ179" s="2"/>
      <c r="BA179" s="2"/>
      <c r="BB179" s="2"/>
      <c r="BC179" s="2"/>
      <c r="BD179" s="2"/>
      <c r="BE179" s="2"/>
      <c r="BF179" s="2"/>
    </row>
    <row r="180" spans="1:58" ht="35.1" hidden="1" customHeight="1">
      <c r="A180" s="2"/>
      <c r="B180" s="13" t="str">
        <f>+IFERROR(VLOOKUP(#REF!&amp;"-"&amp;ROW()-108,[2]ワークシート!$C$2:$BW$498,9,0),"")</f>
        <v/>
      </c>
      <c r="C180" s="24"/>
      <c r="D180" s="29" t="str">
        <f>+IFERROR(IF(VLOOKUP(#REF!&amp;"-"&amp;ROW()-108,[2]ワークシート!$C$2:$BW$498,10,0)="","",VLOOKUP(#REF!&amp;"-"&amp;ROW()-108,[2]ワークシート!$C$2:$BW$498,10,0)),"")</f>
        <v/>
      </c>
      <c r="E180" s="24"/>
      <c r="F180" s="13" t="str">
        <f>+IFERROR(VLOOKUP(#REF!&amp;"-"&amp;ROW()-108,[2]ワークシート!$C$2:$BW$498,11,0),"")</f>
        <v/>
      </c>
      <c r="G180" s="24"/>
      <c r="H180" s="40" t="str">
        <f>+IFERROR(VLOOKUP(#REF!&amp;"-"&amp;ROW()-108,[2]ワークシート!$C$2:$BW$498,12,0),"")</f>
        <v/>
      </c>
      <c r="I18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0" s="48"/>
      <c r="K180" s="13" t="str">
        <f>+IFERROR(VLOOKUP(#REF!&amp;"-"&amp;ROW()-108,[2]ワークシート!$C$2:$BW$498,19,0),"")</f>
        <v/>
      </c>
      <c r="L180" s="29"/>
      <c r="M180" s="24"/>
      <c r="N180" s="55" t="str">
        <f>+IFERROR(VLOOKUP(#REF!&amp;"-"&amp;ROW()-108,[2]ワークシート!$C$2:$BW$498,24,0),"")</f>
        <v/>
      </c>
      <c r="O180" s="62"/>
      <c r="P180" s="65" t="str">
        <f>+IFERROR(VLOOKUP(#REF!&amp;"-"&amp;ROW()-108,[2]ワークシート!$C$2:$BW$498,25,0),"")</f>
        <v/>
      </c>
      <c r="Q180" s="65"/>
      <c r="R180" s="74" t="str">
        <f>+IFERROR(VLOOKUP(#REF!&amp;"-"&amp;ROW()-108,[2]ワークシート!$C$2:$BW$498,55,0),"")</f>
        <v/>
      </c>
      <c r="S180" s="74"/>
      <c r="T180" s="74"/>
      <c r="U180" s="74"/>
      <c r="V180" s="65" t="str">
        <f>+IFERROR(VLOOKUP(#REF!&amp;"-"&amp;ROW()-108,[2]ワークシート!$C$2:$BW$498,60,0),"")</f>
        <v/>
      </c>
      <c r="W180" s="65"/>
      <c r="X180" s="65" t="str">
        <f>+IFERROR(VLOOKUP(#REF!&amp;"-"&amp;ROW()-108,[2]ワークシート!$C$2:$BW$498,61,0),"")</f>
        <v/>
      </c>
      <c r="Y180" s="65"/>
      <c r="Z180" s="65"/>
      <c r="AA180" s="40" t="str">
        <f t="shared" si="2"/>
        <v/>
      </c>
      <c r="AB180" s="40"/>
      <c r="AC180" s="98" t="str">
        <f>+IFERROR(IF(VLOOKUP(#REF!&amp;"-"&amp;ROW()-108,[2]ワークシート!$C$2:$BW$498,13,0)="","",VLOOKUP(#REF!&amp;"-"&amp;ROW()-108,[2]ワークシート!$C$2:$BW$498,13,0)),"")</f>
        <v/>
      </c>
      <c r="AD180" s="98"/>
      <c r="AE180" s="98" t="str">
        <f>+IFERROR(VLOOKUP(#REF!&amp;"-"&amp;ROW()-108,[2]ワークシート!$C$2:$BW$498,30,0),"")</f>
        <v/>
      </c>
      <c r="AF180" s="98"/>
      <c r="AG180" s="40" t="str">
        <f t="shared" si="3"/>
        <v/>
      </c>
      <c r="AH180" s="40"/>
      <c r="AI180" s="40"/>
      <c r="AJ180" s="40"/>
      <c r="AK180" s="98" t="str">
        <f>+IFERROR(IF(VLOOKUP(#REF!&amp;"-"&amp;ROW()-108,[2]ワークシート!$C$2:$BW$498,31,0)="","",VLOOKUP(#REF!&amp;"-"&amp;ROW()-108,[2]ワークシート!$C$2:$BW$498,31,0)),"")</f>
        <v/>
      </c>
      <c r="AL180" s="2"/>
      <c r="AM180" s="2"/>
      <c r="AN180" s="2"/>
      <c r="AO180" s="2"/>
      <c r="AP180" s="2"/>
      <c r="AQ180" s="2"/>
      <c r="AR180" s="2"/>
      <c r="AS180" s="2"/>
      <c r="AT180" s="2"/>
      <c r="AU180" s="2"/>
      <c r="AV180" s="2"/>
      <c r="AW180" s="2"/>
      <c r="AX180" s="2"/>
      <c r="AY180" s="2"/>
      <c r="AZ180" s="2"/>
      <c r="BA180" s="2"/>
      <c r="BB180" s="2"/>
      <c r="BC180" s="2"/>
      <c r="BD180" s="2"/>
      <c r="BE180" s="2"/>
      <c r="BF180" s="2"/>
    </row>
    <row r="181" spans="1:58" ht="35.1" hidden="1" customHeight="1">
      <c r="A181" s="2"/>
      <c r="B181" s="13" t="str">
        <f>+IFERROR(VLOOKUP(#REF!&amp;"-"&amp;ROW()-108,[2]ワークシート!$C$2:$BW$498,9,0),"")</f>
        <v/>
      </c>
      <c r="C181" s="24"/>
      <c r="D181" s="29" t="str">
        <f>+IFERROR(IF(VLOOKUP(#REF!&amp;"-"&amp;ROW()-108,[2]ワークシート!$C$2:$BW$498,10,0)="","",VLOOKUP(#REF!&amp;"-"&amp;ROW()-108,[2]ワークシート!$C$2:$BW$498,10,0)),"")</f>
        <v/>
      </c>
      <c r="E181" s="24"/>
      <c r="F181" s="13" t="str">
        <f>+IFERROR(VLOOKUP(#REF!&amp;"-"&amp;ROW()-108,[2]ワークシート!$C$2:$BW$498,11,0),"")</f>
        <v/>
      </c>
      <c r="G181" s="24"/>
      <c r="H181" s="40" t="str">
        <f>+IFERROR(VLOOKUP(#REF!&amp;"-"&amp;ROW()-108,[2]ワークシート!$C$2:$BW$498,12,0),"")</f>
        <v/>
      </c>
      <c r="I18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1" s="48"/>
      <c r="K181" s="13" t="str">
        <f>+IFERROR(VLOOKUP(#REF!&amp;"-"&amp;ROW()-108,[2]ワークシート!$C$2:$BW$498,19,0),"")</f>
        <v/>
      </c>
      <c r="L181" s="29"/>
      <c r="M181" s="24"/>
      <c r="N181" s="55" t="str">
        <f>+IFERROR(VLOOKUP(#REF!&amp;"-"&amp;ROW()-108,[2]ワークシート!$C$2:$BW$498,24,0),"")</f>
        <v/>
      </c>
      <c r="O181" s="62"/>
      <c r="P181" s="65" t="str">
        <f>+IFERROR(VLOOKUP(#REF!&amp;"-"&amp;ROW()-108,[2]ワークシート!$C$2:$BW$498,25,0),"")</f>
        <v/>
      </c>
      <c r="Q181" s="65"/>
      <c r="R181" s="74" t="str">
        <f>+IFERROR(VLOOKUP(#REF!&amp;"-"&amp;ROW()-108,[2]ワークシート!$C$2:$BW$498,55,0),"")</f>
        <v/>
      </c>
      <c r="S181" s="74"/>
      <c r="T181" s="74"/>
      <c r="U181" s="74"/>
      <c r="V181" s="65" t="str">
        <f>+IFERROR(VLOOKUP(#REF!&amp;"-"&amp;ROW()-108,[2]ワークシート!$C$2:$BW$498,60,0),"")</f>
        <v/>
      </c>
      <c r="W181" s="65"/>
      <c r="X181" s="65" t="str">
        <f>+IFERROR(VLOOKUP(#REF!&amp;"-"&amp;ROW()-108,[2]ワークシート!$C$2:$BW$498,61,0),"")</f>
        <v/>
      </c>
      <c r="Y181" s="65"/>
      <c r="Z181" s="65"/>
      <c r="AA181" s="40" t="str">
        <f t="shared" si="2"/>
        <v/>
      </c>
      <c r="AB181" s="40"/>
      <c r="AC181" s="98" t="str">
        <f>+IFERROR(IF(VLOOKUP(#REF!&amp;"-"&amp;ROW()-108,[2]ワークシート!$C$2:$BW$498,13,0)="","",VLOOKUP(#REF!&amp;"-"&amp;ROW()-108,[2]ワークシート!$C$2:$BW$498,13,0)),"")</f>
        <v/>
      </c>
      <c r="AD181" s="98"/>
      <c r="AE181" s="98" t="str">
        <f>+IFERROR(VLOOKUP(#REF!&amp;"-"&amp;ROW()-108,[2]ワークシート!$C$2:$BW$498,30,0),"")</f>
        <v/>
      </c>
      <c r="AF181" s="98"/>
      <c r="AG181" s="40" t="str">
        <f t="shared" si="3"/>
        <v/>
      </c>
      <c r="AH181" s="40"/>
      <c r="AI181" s="40"/>
      <c r="AJ181" s="40"/>
      <c r="AK181" s="98" t="str">
        <f>+IFERROR(IF(VLOOKUP(#REF!&amp;"-"&amp;ROW()-108,[2]ワークシート!$C$2:$BW$498,31,0)="","",VLOOKUP(#REF!&amp;"-"&amp;ROW()-108,[2]ワークシート!$C$2:$BW$498,31,0)),"")</f>
        <v/>
      </c>
      <c r="AL181" s="2"/>
      <c r="AM181" s="2"/>
      <c r="AN181" s="2"/>
      <c r="AO181" s="2"/>
      <c r="AP181" s="2"/>
      <c r="AQ181" s="2"/>
      <c r="AR181" s="2"/>
      <c r="AS181" s="2"/>
      <c r="AT181" s="2"/>
      <c r="AU181" s="2"/>
      <c r="AV181" s="2"/>
      <c r="AW181" s="2"/>
      <c r="AX181" s="2"/>
      <c r="AY181" s="2"/>
      <c r="AZ181" s="2"/>
      <c r="BA181" s="2"/>
      <c r="BB181" s="2"/>
      <c r="BC181" s="2"/>
      <c r="BD181" s="2"/>
      <c r="BE181" s="2"/>
      <c r="BF181" s="2"/>
    </row>
    <row r="182" spans="1:58" ht="35.1" hidden="1" customHeight="1">
      <c r="A182" s="2"/>
      <c r="B182" s="13" t="str">
        <f>+IFERROR(VLOOKUP(#REF!&amp;"-"&amp;ROW()-108,[2]ワークシート!$C$2:$BW$498,9,0),"")</f>
        <v/>
      </c>
      <c r="C182" s="24"/>
      <c r="D182" s="29" t="str">
        <f>+IFERROR(IF(VLOOKUP(#REF!&amp;"-"&amp;ROW()-108,[2]ワークシート!$C$2:$BW$498,10,0)="","",VLOOKUP(#REF!&amp;"-"&amp;ROW()-108,[2]ワークシート!$C$2:$BW$498,10,0)),"")</f>
        <v/>
      </c>
      <c r="E182" s="24"/>
      <c r="F182" s="13" t="str">
        <f>+IFERROR(VLOOKUP(#REF!&amp;"-"&amp;ROW()-108,[2]ワークシート!$C$2:$BW$498,11,0),"")</f>
        <v/>
      </c>
      <c r="G182" s="24"/>
      <c r="H182" s="40" t="str">
        <f>+IFERROR(VLOOKUP(#REF!&amp;"-"&amp;ROW()-108,[2]ワークシート!$C$2:$BW$498,12,0),"")</f>
        <v/>
      </c>
      <c r="I18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2" s="48"/>
      <c r="K182" s="13" t="str">
        <f>+IFERROR(VLOOKUP(#REF!&amp;"-"&amp;ROW()-108,[2]ワークシート!$C$2:$BW$498,19,0),"")</f>
        <v/>
      </c>
      <c r="L182" s="29"/>
      <c r="M182" s="24"/>
      <c r="N182" s="55" t="str">
        <f>+IFERROR(VLOOKUP(#REF!&amp;"-"&amp;ROW()-108,[2]ワークシート!$C$2:$BW$498,24,0),"")</f>
        <v/>
      </c>
      <c r="O182" s="62"/>
      <c r="P182" s="65" t="str">
        <f>+IFERROR(VLOOKUP(#REF!&amp;"-"&amp;ROW()-108,[2]ワークシート!$C$2:$BW$498,25,0),"")</f>
        <v/>
      </c>
      <c r="Q182" s="65"/>
      <c r="R182" s="74" t="str">
        <f>+IFERROR(VLOOKUP(#REF!&amp;"-"&amp;ROW()-108,[2]ワークシート!$C$2:$BW$498,55,0),"")</f>
        <v/>
      </c>
      <c r="S182" s="74"/>
      <c r="T182" s="74"/>
      <c r="U182" s="74"/>
      <c r="V182" s="65" t="str">
        <f>+IFERROR(VLOOKUP(#REF!&amp;"-"&amp;ROW()-108,[2]ワークシート!$C$2:$BW$498,60,0),"")</f>
        <v/>
      </c>
      <c r="W182" s="65"/>
      <c r="X182" s="65" t="str">
        <f>+IFERROR(VLOOKUP(#REF!&amp;"-"&amp;ROW()-108,[2]ワークシート!$C$2:$BW$498,61,0),"")</f>
        <v/>
      </c>
      <c r="Y182" s="65"/>
      <c r="Z182" s="65"/>
      <c r="AA182" s="40" t="str">
        <f t="shared" si="2"/>
        <v/>
      </c>
      <c r="AB182" s="40"/>
      <c r="AC182" s="98" t="str">
        <f>+IFERROR(IF(VLOOKUP(#REF!&amp;"-"&amp;ROW()-108,[2]ワークシート!$C$2:$BW$498,13,0)="","",VLOOKUP(#REF!&amp;"-"&amp;ROW()-108,[2]ワークシート!$C$2:$BW$498,13,0)),"")</f>
        <v/>
      </c>
      <c r="AD182" s="98"/>
      <c r="AE182" s="98" t="str">
        <f>+IFERROR(VLOOKUP(#REF!&amp;"-"&amp;ROW()-108,[2]ワークシート!$C$2:$BW$498,30,0),"")</f>
        <v/>
      </c>
      <c r="AF182" s="98"/>
      <c r="AG182" s="40" t="str">
        <f t="shared" si="3"/>
        <v/>
      </c>
      <c r="AH182" s="40"/>
      <c r="AI182" s="40"/>
      <c r="AJ182" s="40"/>
      <c r="AK182" s="98" t="str">
        <f>+IFERROR(IF(VLOOKUP(#REF!&amp;"-"&amp;ROW()-108,[2]ワークシート!$C$2:$BW$498,31,0)="","",VLOOKUP(#REF!&amp;"-"&amp;ROW()-108,[2]ワークシート!$C$2:$BW$498,31,0)),"")</f>
        <v/>
      </c>
      <c r="AL182" s="2"/>
      <c r="AM182" s="2"/>
      <c r="AN182" s="2"/>
      <c r="AO182" s="2"/>
      <c r="AP182" s="2"/>
      <c r="AQ182" s="2"/>
      <c r="AR182" s="2"/>
      <c r="AS182" s="2"/>
      <c r="AT182" s="2"/>
      <c r="AU182" s="2"/>
      <c r="AV182" s="2"/>
      <c r="AW182" s="2"/>
      <c r="AX182" s="2"/>
      <c r="AY182" s="2"/>
      <c r="AZ182" s="2"/>
      <c r="BA182" s="2"/>
      <c r="BB182" s="2"/>
      <c r="BC182" s="2"/>
      <c r="BD182" s="2"/>
      <c r="BE182" s="2"/>
      <c r="BF182" s="2"/>
    </row>
    <row r="183" spans="1:58" ht="35.1" hidden="1" customHeight="1">
      <c r="A183" s="2"/>
      <c r="B183" s="13" t="str">
        <f>+IFERROR(VLOOKUP(#REF!&amp;"-"&amp;ROW()-108,[2]ワークシート!$C$2:$BW$498,9,0),"")</f>
        <v/>
      </c>
      <c r="C183" s="24"/>
      <c r="D183" s="29" t="str">
        <f>+IFERROR(IF(VLOOKUP(#REF!&amp;"-"&amp;ROW()-108,[2]ワークシート!$C$2:$BW$498,10,0)="","",VLOOKUP(#REF!&amp;"-"&amp;ROW()-108,[2]ワークシート!$C$2:$BW$498,10,0)),"")</f>
        <v/>
      </c>
      <c r="E183" s="24"/>
      <c r="F183" s="13" t="str">
        <f>+IFERROR(VLOOKUP(#REF!&amp;"-"&amp;ROW()-108,[2]ワークシート!$C$2:$BW$498,11,0),"")</f>
        <v/>
      </c>
      <c r="G183" s="24"/>
      <c r="H183" s="40" t="str">
        <f>+IFERROR(VLOOKUP(#REF!&amp;"-"&amp;ROW()-108,[2]ワークシート!$C$2:$BW$498,12,0),"")</f>
        <v/>
      </c>
      <c r="I18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3" s="48"/>
      <c r="K183" s="13" t="str">
        <f>+IFERROR(VLOOKUP(#REF!&amp;"-"&amp;ROW()-108,[2]ワークシート!$C$2:$BW$498,19,0),"")</f>
        <v/>
      </c>
      <c r="L183" s="29"/>
      <c r="M183" s="24"/>
      <c r="N183" s="55" t="str">
        <f>+IFERROR(VLOOKUP(#REF!&amp;"-"&amp;ROW()-108,[2]ワークシート!$C$2:$BW$498,24,0),"")</f>
        <v/>
      </c>
      <c r="O183" s="62"/>
      <c r="P183" s="65" t="str">
        <f>+IFERROR(VLOOKUP(#REF!&amp;"-"&amp;ROW()-108,[2]ワークシート!$C$2:$BW$498,25,0),"")</f>
        <v/>
      </c>
      <c r="Q183" s="65"/>
      <c r="R183" s="74" t="str">
        <f>+IFERROR(VLOOKUP(#REF!&amp;"-"&amp;ROW()-108,[2]ワークシート!$C$2:$BW$498,55,0),"")</f>
        <v/>
      </c>
      <c r="S183" s="74"/>
      <c r="T183" s="74"/>
      <c r="U183" s="74"/>
      <c r="V183" s="65" t="str">
        <f>+IFERROR(VLOOKUP(#REF!&amp;"-"&amp;ROW()-108,[2]ワークシート!$C$2:$BW$498,60,0),"")</f>
        <v/>
      </c>
      <c r="W183" s="65"/>
      <c r="X183" s="65" t="str">
        <f>+IFERROR(VLOOKUP(#REF!&amp;"-"&amp;ROW()-108,[2]ワークシート!$C$2:$BW$498,61,0),"")</f>
        <v/>
      </c>
      <c r="Y183" s="65"/>
      <c r="Z183" s="65"/>
      <c r="AA183" s="40" t="str">
        <f t="shared" si="2"/>
        <v/>
      </c>
      <c r="AB183" s="40"/>
      <c r="AC183" s="98" t="str">
        <f>+IFERROR(IF(VLOOKUP(#REF!&amp;"-"&amp;ROW()-108,[2]ワークシート!$C$2:$BW$498,13,0)="","",VLOOKUP(#REF!&amp;"-"&amp;ROW()-108,[2]ワークシート!$C$2:$BW$498,13,0)),"")</f>
        <v/>
      </c>
      <c r="AD183" s="98"/>
      <c r="AE183" s="98" t="str">
        <f>+IFERROR(VLOOKUP(#REF!&amp;"-"&amp;ROW()-108,[2]ワークシート!$C$2:$BW$498,30,0),"")</f>
        <v/>
      </c>
      <c r="AF183" s="98"/>
      <c r="AG183" s="40" t="str">
        <f t="shared" si="3"/>
        <v/>
      </c>
      <c r="AH183" s="40"/>
      <c r="AI183" s="40"/>
      <c r="AJ183" s="40"/>
      <c r="AK183" s="98" t="str">
        <f>+IFERROR(IF(VLOOKUP(#REF!&amp;"-"&amp;ROW()-108,[2]ワークシート!$C$2:$BW$498,31,0)="","",VLOOKUP(#REF!&amp;"-"&amp;ROW()-108,[2]ワークシート!$C$2:$BW$498,31,0)),"")</f>
        <v/>
      </c>
      <c r="AL183" s="2"/>
      <c r="AM183" s="2"/>
      <c r="AN183" s="2"/>
      <c r="AO183" s="2"/>
      <c r="AP183" s="2"/>
      <c r="AQ183" s="2"/>
      <c r="AR183" s="2"/>
      <c r="AS183" s="2"/>
      <c r="AT183" s="2"/>
      <c r="AU183" s="2"/>
      <c r="AV183" s="2"/>
      <c r="AW183" s="2"/>
      <c r="AX183" s="2"/>
      <c r="AY183" s="2"/>
      <c r="AZ183" s="2"/>
      <c r="BA183" s="2"/>
      <c r="BB183" s="2"/>
      <c r="BC183" s="2"/>
      <c r="BD183" s="2"/>
      <c r="BE183" s="2"/>
      <c r="BF183" s="2"/>
    </row>
    <row r="184" spans="1:58" ht="35.1" hidden="1" customHeight="1">
      <c r="A184" s="2"/>
      <c r="B184" s="13" t="str">
        <f>+IFERROR(VLOOKUP(#REF!&amp;"-"&amp;ROW()-108,[2]ワークシート!$C$2:$BW$498,9,0),"")</f>
        <v/>
      </c>
      <c r="C184" s="24"/>
      <c r="D184" s="29" t="str">
        <f>+IFERROR(IF(VLOOKUP(#REF!&amp;"-"&amp;ROW()-108,[2]ワークシート!$C$2:$BW$498,10,0)="","",VLOOKUP(#REF!&amp;"-"&amp;ROW()-108,[2]ワークシート!$C$2:$BW$498,10,0)),"")</f>
        <v/>
      </c>
      <c r="E184" s="24"/>
      <c r="F184" s="13" t="str">
        <f>+IFERROR(VLOOKUP(#REF!&amp;"-"&amp;ROW()-108,[2]ワークシート!$C$2:$BW$498,11,0),"")</f>
        <v/>
      </c>
      <c r="G184" s="24"/>
      <c r="H184" s="40" t="str">
        <f>+IFERROR(VLOOKUP(#REF!&amp;"-"&amp;ROW()-108,[2]ワークシート!$C$2:$BW$498,12,0),"")</f>
        <v/>
      </c>
      <c r="I18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4" s="48"/>
      <c r="K184" s="13" t="str">
        <f>+IFERROR(VLOOKUP(#REF!&amp;"-"&amp;ROW()-108,[2]ワークシート!$C$2:$BW$498,19,0),"")</f>
        <v/>
      </c>
      <c r="L184" s="29"/>
      <c r="M184" s="24"/>
      <c r="N184" s="55" t="str">
        <f>+IFERROR(VLOOKUP(#REF!&amp;"-"&amp;ROW()-108,[2]ワークシート!$C$2:$BW$498,24,0),"")</f>
        <v/>
      </c>
      <c r="O184" s="62"/>
      <c r="P184" s="65" t="str">
        <f>+IFERROR(VLOOKUP(#REF!&amp;"-"&amp;ROW()-108,[2]ワークシート!$C$2:$BW$498,25,0),"")</f>
        <v/>
      </c>
      <c r="Q184" s="65"/>
      <c r="R184" s="74" t="str">
        <f>+IFERROR(VLOOKUP(#REF!&amp;"-"&amp;ROW()-108,[2]ワークシート!$C$2:$BW$498,55,0),"")</f>
        <v/>
      </c>
      <c r="S184" s="74"/>
      <c r="T184" s="74"/>
      <c r="U184" s="74"/>
      <c r="V184" s="65" t="str">
        <f>+IFERROR(VLOOKUP(#REF!&amp;"-"&amp;ROW()-108,[2]ワークシート!$C$2:$BW$498,60,0),"")</f>
        <v/>
      </c>
      <c r="W184" s="65"/>
      <c r="X184" s="65" t="str">
        <f>+IFERROR(VLOOKUP(#REF!&amp;"-"&amp;ROW()-108,[2]ワークシート!$C$2:$BW$498,61,0),"")</f>
        <v/>
      </c>
      <c r="Y184" s="65"/>
      <c r="Z184" s="65"/>
      <c r="AA184" s="40" t="str">
        <f t="shared" si="2"/>
        <v/>
      </c>
      <c r="AB184" s="40"/>
      <c r="AC184" s="98" t="str">
        <f>+IFERROR(IF(VLOOKUP(#REF!&amp;"-"&amp;ROW()-108,[2]ワークシート!$C$2:$BW$498,13,0)="","",VLOOKUP(#REF!&amp;"-"&amp;ROW()-108,[2]ワークシート!$C$2:$BW$498,13,0)),"")</f>
        <v/>
      </c>
      <c r="AD184" s="98"/>
      <c r="AE184" s="98" t="str">
        <f>+IFERROR(VLOOKUP(#REF!&amp;"-"&amp;ROW()-108,[2]ワークシート!$C$2:$BW$498,30,0),"")</f>
        <v/>
      </c>
      <c r="AF184" s="98"/>
      <c r="AG184" s="40" t="str">
        <f t="shared" si="3"/>
        <v/>
      </c>
      <c r="AH184" s="40"/>
      <c r="AI184" s="40"/>
      <c r="AJ184" s="40"/>
      <c r="AK184" s="98" t="str">
        <f>+IFERROR(IF(VLOOKUP(#REF!&amp;"-"&amp;ROW()-108,[2]ワークシート!$C$2:$BW$498,31,0)="","",VLOOKUP(#REF!&amp;"-"&amp;ROW()-108,[2]ワークシート!$C$2:$BW$498,31,0)),"")</f>
        <v/>
      </c>
      <c r="AL184" s="2"/>
      <c r="AM184" s="2"/>
      <c r="AN184" s="2"/>
      <c r="AO184" s="2"/>
      <c r="AP184" s="2"/>
      <c r="AQ184" s="2"/>
      <c r="AR184" s="2"/>
      <c r="AS184" s="2"/>
      <c r="AT184" s="2"/>
      <c r="AU184" s="2"/>
      <c r="AV184" s="2"/>
      <c r="AW184" s="2"/>
      <c r="AX184" s="2"/>
      <c r="AY184" s="2"/>
      <c r="AZ184" s="2"/>
      <c r="BA184" s="2"/>
      <c r="BB184" s="2"/>
      <c r="BC184" s="2"/>
      <c r="BD184" s="2"/>
      <c r="BE184" s="2"/>
      <c r="BF184" s="2"/>
    </row>
    <row r="185" spans="1:58" ht="35.1" hidden="1" customHeight="1">
      <c r="A185" s="2"/>
      <c r="B185" s="13" t="str">
        <f>+IFERROR(VLOOKUP(#REF!&amp;"-"&amp;ROW()-108,[2]ワークシート!$C$2:$BW$498,9,0),"")</f>
        <v/>
      </c>
      <c r="C185" s="24"/>
      <c r="D185" s="29" t="str">
        <f>+IFERROR(IF(VLOOKUP(#REF!&amp;"-"&amp;ROW()-108,[2]ワークシート!$C$2:$BW$498,10,0)="","",VLOOKUP(#REF!&amp;"-"&amp;ROW()-108,[2]ワークシート!$C$2:$BW$498,10,0)),"")</f>
        <v/>
      </c>
      <c r="E185" s="24"/>
      <c r="F185" s="13" t="str">
        <f>+IFERROR(VLOOKUP(#REF!&amp;"-"&amp;ROW()-108,[2]ワークシート!$C$2:$BW$498,11,0),"")</f>
        <v/>
      </c>
      <c r="G185" s="24"/>
      <c r="H185" s="40" t="str">
        <f>+IFERROR(VLOOKUP(#REF!&amp;"-"&amp;ROW()-108,[2]ワークシート!$C$2:$BW$498,12,0),"")</f>
        <v/>
      </c>
      <c r="I18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5" s="48"/>
      <c r="K185" s="13" t="str">
        <f>+IFERROR(VLOOKUP(#REF!&amp;"-"&amp;ROW()-108,[2]ワークシート!$C$2:$BW$498,19,0),"")</f>
        <v/>
      </c>
      <c r="L185" s="29"/>
      <c r="M185" s="24"/>
      <c r="N185" s="55" t="str">
        <f>+IFERROR(VLOOKUP(#REF!&amp;"-"&amp;ROW()-108,[2]ワークシート!$C$2:$BW$498,24,0),"")</f>
        <v/>
      </c>
      <c r="O185" s="62"/>
      <c r="P185" s="65" t="str">
        <f>+IFERROR(VLOOKUP(#REF!&amp;"-"&amp;ROW()-108,[2]ワークシート!$C$2:$BW$498,25,0),"")</f>
        <v/>
      </c>
      <c r="Q185" s="65"/>
      <c r="R185" s="74" t="str">
        <f>+IFERROR(VLOOKUP(#REF!&amp;"-"&amp;ROW()-108,[2]ワークシート!$C$2:$BW$498,55,0),"")</f>
        <v/>
      </c>
      <c r="S185" s="74"/>
      <c r="T185" s="74"/>
      <c r="U185" s="74"/>
      <c r="V185" s="65" t="str">
        <f>+IFERROR(VLOOKUP(#REF!&amp;"-"&amp;ROW()-108,[2]ワークシート!$C$2:$BW$498,60,0),"")</f>
        <v/>
      </c>
      <c r="W185" s="65"/>
      <c r="X185" s="65" t="str">
        <f>+IFERROR(VLOOKUP(#REF!&amp;"-"&amp;ROW()-108,[2]ワークシート!$C$2:$BW$498,61,0),"")</f>
        <v/>
      </c>
      <c r="Y185" s="65"/>
      <c r="Z185" s="65"/>
      <c r="AA185" s="40" t="str">
        <f t="shared" si="2"/>
        <v/>
      </c>
      <c r="AB185" s="40"/>
      <c r="AC185" s="98" t="str">
        <f>+IFERROR(IF(VLOOKUP(#REF!&amp;"-"&amp;ROW()-108,[2]ワークシート!$C$2:$BW$498,13,0)="","",VLOOKUP(#REF!&amp;"-"&amp;ROW()-108,[2]ワークシート!$C$2:$BW$498,13,0)),"")</f>
        <v/>
      </c>
      <c r="AD185" s="98"/>
      <c r="AE185" s="98" t="str">
        <f>+IFERROR(VLOOKUP(#REF!&amp;"-"&amp;ROW()-108,[2]ワークシート!$C$2:$BW$498,30,0),"")</f>
        <v/>
      </c>
      <c r="AF185" s="98"/>
      <c r="AG185" s="40" t="str">
        <f t="shared" si="3"/>
        <v/>
      </c>
      <c r="AH185" s="40"/>
      <c r="AI185" s="40"/>
      <c r="AJ185" s="40"/>
      <c r="AK185" s="98" t="str">
        <f>+IFERROR(IF(VLOOKUP(#REF!&amp;"-"&amp;ROW()-108,[2]ワークシート!$C$2:$BW$498,31,0)="","",VLOOKUP(#REF!&amp;"-"&amp;ROW()-108,[2]ワークシート!$C$2:$BW$498,31,0)),"")</f>
        <v/>
      </c>
      <c r="AL185" s="2"/>
      <c r="AM185" s="2"/>
      <c r="AN185" s="2"/>
      <c r="AO185" s="2"/>
      <c r="AP185" s="2"/>
      <c r="AQ185" s="2"/>
      <c r="AR185" s="2"/>
      <c r="AS185" s="2"/>
      <c r="AT185" s="2"/>
      <c r="AU185" s="2"/>
      <c r="AV185" s="2"/>
      <c r="AW185" s="2"/>
      <c r="AX185" s="2"/>
      <c r="AY185" s="2"/>
      <c r="AZ185" s="2"/>
      <c r="BA185" s="2"/>
      <c r="BB185" s="2"/>
      <c r="BC185" s="2"/>
      <c r="BD185" s="2"/>
      <c r="BE185" s="2"/>
      <c r="BF185" s="2"/>
    </row>
    <row r="186" spans="1:58" ht="35.1" hidden="1" customHeight="1">
      <c r="A186" s="2"/>
      <c r="B186" s="13" t="str">
        <f>+IFERROR(VLOOKUP(#REF!&amp;"-"&amp;ROW()-108,[2]ワークシート!$C$2:$BW$498,9,0),"")</f>
        <v/>
      </c>
      <c r="C186" s="24"/>
      <c r="D186" s="29" t="str">
        <f>+IFERROR(IF(VLOOKUP(#REF!&amp;"-"&amp;ROW()-108,[2]ワークシート!$C$2:$BW$498,10,0)="","",VLOOKUP(#REF!&amp;"-"&amp;ROW()-108,[2]ワークシート!$C$2:$BW$498,10,0)),"")</f>
        <v/>
      </c>
      <c r="E186" s="24"/>
      <c r="F186" s="13" t="str">
        <f>+IFERROR(VLOOKUP(#REF!&amp;"-"&amp;ROW()-108,[2]ワークシート!$C$2:$BW$498,11,0),"")</f>
        <v/>
      </c>
      <c r="G186" s="24"/>
      <c r="H186" s="40" t="str">
        <f>+IFERROR(VLOOKUP(#REF!&amp;"-"&amp;ROW()-108,[2]ワークシート!$C$2:$BW$498,12,0),"")</f>
        <v/>
      </c>
      <c r="I18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6" s="48"/>
      <c r="K186" s="13" t="str">
        <f>+IFERROR(VLOOKUP(#REF!&amp;"-"&amp;ROW()-108,[2]ワークシート!$C$2:$BW$498,19,0),"")</f>
        <v/>
      </c>
      <c r="L186" s="29"/>
      <c r="M186" s="24"/>
      <c r="N186" s="55" t="str">
        <f>+IFERROR(VLOOKUP(#REF!&amp;"-"&amp;ROW()-108,[2]ワークシート!$C$2:$BW$498,24,0),"")</f>
        <v/>
      </c>
      <c r="O186" s="62"/>
      <c r="P186" s="65" t="str">
        <f>+IFERROR(VLOOKUP(#REF!&amp;"-"&amp;ROW()-108,[2]ワークシート!$C$2:$BW$498,25,0),"")</f>
        <v/>
      </c>
      <c r="Q186" s="65"/>
      <c r="R186" s="74" t="str">
        <f>+IFERROR(VLOOKUP(#REF!&amp;"-"&amp;ROW()-108,[2]ワークシート!$C$2:$BW$498,55,0),"")</f>
        <v/>
      </c>
      <c r="S186" s="74"/>
      <c r="T186" s="74"/>
      <c r="U186" s="74"/>
      <c r="V186" s="65" t="str">
        <f>+IFERROR(VLOOKUP(#REF!&amp;"-"&amp;ROW()-108,[2]ワークシート!$C$2:$BW$498,60,0),"")</f>
        <v/>
      </c>
      <c r="W186" s="65"/>
      <c r="X186" s="65" t="str">
        <f>+IFERROR(VLOOKUP(#REF!&amp;"-"&amp;ROW()-108,[2]ワークシート!$C$2:$BW$498,61,0),"")</f>
        <v/>
      </c>
      <c r="Y186" s="65"/>
      <c r="Z186" s="65"/>
      <c r="AA186" s="40" t="str">
        <f t="shared" si="2"/>
        <v/>
      </c>
      <c r="AB186" s="40"/>
      <c r="AC186" s="98" t="str">
        <f>+IFERROR(IF(VLOOKUP(#REF!&amp;"-"&amp;ROW()-108,[2]ワークシート!$C$2:$BW$498,13,0)="","",VLOOKUP(#REF!&amp;"-"&amp;ROW()-108,[2]ワークシート!$C$2:$BW$498,13,0)),"")</f>
        <v/>
      </c>
      <c r="AD186" s="98"/>
      <c r="AE186" s="98" t="str">
        <f>+IFERROR(VLOOKUP(#REF!&amp;"-"&amp;ROW()-108,[2]ワークシート!$C$2:$BW$498,30,0),"")</f>
        <v/>
      </c>
      <c r="AF186" s="98"/>
      <c r="AG186" s="40" t="str">
        <f t="shared" si="3"/>
        <v/>
      </c>
      <c r="AH186" s="40"/>
      <c r="AI186" s="40"/>
      <c r="AJ186" s="40"/>
      <c r="AK186" s="98" t="str">
        <f>+IFERROR(IF(VLOOKUP(#REF!&amp;"-"&amp;ROW()-108,[2]ワークシート!$C$2:$BW$498,31,0)="","",VLOOKUP(#REF!&amp;"-"&amp;ROW()-108,[2]ワークシート!$C$2:$BW$498,31,0)),"")</f>
        <v/>
      </c>
      <c r="AL186" s="2"/>
      <c r="AM186" s="2"/>
      <c r="AN186" s="2"/>
      <c r="AO186" s="2"/>
      <c r="AP186" s="2"/>
      <c r="AQ186" s="2"/>
      <c r="AR186" s="2"/>
      <c r="AS186" s="2"/>
      <c r="AT186" s="2"/>
      <c r="AU186" s="2"/>
      <c r="AV186" s="2"/>
      <c r="AW186" s="2"/>
      <c r="AX186" s="2"/>
      <c r="AY186" s="2"/>
      <c r="AZ186" s="2"/>
      <c r="BA186" s="2"/>
      <c r="BB186" s="2"/>
      <c r="BC186" s="2"/>
      <c r="BD186" s="2"/>
      <c r="BE186" s="2"/>
      <c r="BF186" s="2"/>
    </row>
    <row r="187" spans="1:58" ht="35.1" hidden="1" customHeight="1">
      <c r="A187" s="2"/>
      <c r="B187" s="13" t="str">
        <f>+IFERROR(VLOOKUP(#REF!&amp;"-"&amp;ROW()-108,[2]ワークシート!$C$2:$BW$498,9,0),"")</f>
        <v/>
      </c>
      <c r="C187" s="24"/>
      <c r="D187" s="29" t="str">
        <f>+IFERROR(IF(VLOOKUP(#REF!&amp;"-"&amp;ROW()-108,[2]ワークシート!$C$2:$BW$498,10,0)="","",VLOOKUP(#REF!&amp;"-"&amp;ROW()-108,[2]ワークシート!$C$2:$BW$498,10,0)),"")</f>
        <v/>
      </c>
      <c r="E187" s="24"/>
      <c r="F187" s="13" t="str">
        <f>+IFERROR(VLOOKUP(#REF!&amp;"-"&amp;ROW()-108,[2]ワークシート!$C$2:$BW$498,11,0),"")</f>
        <v/>
      </c>
      <c r="G187" s="24"/>
      <c r="H187" s="40" t="str">
        <f>+IFERROR(VLOOKUP(#REF!&amp;"-"&amp;ROW()-108,[2]ワークシート!$C$2:$BW$498,12,0),"")</f>
        <v/>
      </c>
      <c r="I18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7" s="48"/>
      <c r="K187" s="13" t="str">
        <f>+IFERROR(VLOOKUP(#REF!&amp;"-"&amp;ROW()-108,[2]ワークシート!$C$2:$BW$498,19,0),"")</f>
        <v/>
      </c>
      <c r="L187" s="29"/>
      <c r="M187" s="24"/>
      <c r="N187" s="55" t="str">
        <f>+IFERROR(VLOOKUP(#REF!&amp;"-"&amp;ROW()-108,[2]ワークシート!$C$2:$BW$498,24,0),"")</f>
        <v/>
      </c>
      <c r="O187" s="62"/>
      <c r="P187" s="65" t="str">
        <f>+IFERROR(VLOOKUP(#REF!&amp;"-"&amp;ROW()-108,[2]ワークシート!$C$2:$BW$498,25,0),"")</f>
        <v/>
      </c>
      <c r="Q187" s="65"/>
      <c r="R187" s="74" t="str">
        <f>+IFERROR(VLOOKUP(#REF!&amp;"-"&amp;ROW()-108,[2]ワークシート!$C$2:$BW$498,55,0),"")</f>
        <v/>
      </c>
      <c r="S187" s="74"/>
      <c r="T187" s="74"/>
      <c r="U187" s="74"/>
      <c r="V187" s="65" t="str">
        <f>+IFERROR(VLOOKUP(#REF!&amp;"-"&amp;ROW()-108,[2]ワークシート!$C$2:$BW$498,60,0),"")</f>
        <v/>
      </c>
      <c r="W187" s="65"/>
      <c r="X187" s="65" t="str">
        <f>+IFERROR(VLOOKUP(#REF!&amp;"-"&amp;ROW()-108,[2]ワークシート!$C$2:$BW$498,61,0),"")</f>
        <v/>
      </c>
      <c r="Y187" s="65"/>
      <c r="Z187" s="65"/>
      <c r="AA187" s="40" t="str">
        <f t="shared" si="2"/>
        <v/>
      </c>
      <c r="AB187" s="40"/>
      <c r="AC187" s="98" t="str">
        <f>+IFERROR(IF(VLOOKUP(#REF!&amp;"-"&amp;ROW()-108,[2]ワークシート!$C$2:$BW$498,13,0)="","",VLOOKUP(#REF!&amp;"-"&amp;ROW()-108,[2]ワークシート!$C$2:$BW$498,13,0)),"")</f>
        <v/>
      </c>
      <c r="AD187" s="98"/>
      <c r="AE187" s="98" t="str">
        <f>+IFERROR(VLOOKUP(#REF!&amp;"-"&amp;ROW()-108,[2]ワークシート!$C$2:$BW$498,30,0),"")</f>
        <v/>
      </c>
      <c r="AF187" s="98"/>
      <c r="AG187" s="40" t="str">
        <f t="shared" si="3"/>
        <v/>
      </c>
      <c r="AH187" s="40"/>
      <c r="AI187" s="40"/>
      <c r="AJ187" s="40"/>
      <c r="AK187" s="98" t="str">
        <f>+IFERROR(IF(VLOOKUP(#REF!&amp;"-"&amp;ROW()-108,[2]ワークシート!$C$2:$BW$498,31,0)="","",VLOOKUP(#REF!&amp;"-"&amp;ROW()-108,[2]ワークシート!$C$2:$BW$498,31,0)),"")</f>
        <v/>
      </c>
      <c r="AL187" s="2"/>
      <c r="AM187" s="2"/>
      <c r="AN187" s="2"/>
      <c r="AO187" s="2"/>
      <c r="AP187" s="2"/>
      <c r="AQ187" s="2"/>
      <c r="AR187" s="2"/>
      <c r="AS187" s="2"/>
      <c r="AT187" s="2"/>
      <c r="AU187" s="2"/>
      <c r="AV187" s="2"/>
      <c r="AW187" s="2"/>
      <c r="AX187" s="2"/>
      <c r="AY187" s="2"/>
      <c r="AZ187" s="2"/>
      <c r="BA187" s="2"/>
      <c r="BB187" s="2"/>
      <c r="BC187" s="2"/>
      <c r="BD187" s="2"/>
      <c r="BE187" s="2"/>
      <c r="BF187" s="2"/>
    </row>
    <row r="188" spans="1:58" ht="35.1" hidden="1" customHeight="1">
      <c r="A188" s="2"/>
      <c r="B188" s="13" t="str">
        <f>+IFERROR(VLOOKUP(#REF!&amp;"-"&amp;ROW()-108,[2]ワークシート!$C$2:$BW$498,9,0),"")</f>
        <v/>
      </c>
      <c r="C188" s="24"/>
      <c r="D188" s="29" t="str">
        <f>+IFERROR(IF(VLOOKUP(#REF!&amp;"-"&amp;ROW()-108,[2]ワークシート!$C$2:$BW$498,10,0)="","",VLOOKUP(#REF!&amp;"-"&amp;ROW()-108,[2]ワークシート!$C$2:$BW$498,10,0)),"")</f>
        <v/>
      </c>
      <c r="E188" s="24"/>
      <c r="F188" s="13" t="str">
        <f>+IFERROR(VLOOKUP(#REF!&amp;"-"&amp;ROW()-108,[2]ワークシート!$C$2:$BW$498,11,0),"")</f>
        <v/>
      </c>
      <c r="G188" s="24"/>
      <c r="H188" s="40" t="str">
        <f>+IFERROR(VLOOKUP(#REF!&amp;"-"&amp;ROW()-108,[2]ワークシート!$C$2:$BW$498,12,0),"")</f>
        <v/>
      </c>
      <c r="I18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8" s="48"/>
      <c r="K188" s="13" t="str">
        <f>+IFERROR(VLOOKUP(#REF!&amp;"-"&amp;ROW()-108,[2]ワークシート!$C$2:$BW$498,19,0),"")</f>
        <v/>
      </c>
      <c r="L188" s="29"/>
      <c r="M188" s="24"/>
      <c r="N188" s="55" t="str">
        <f>+IFERROR(VLOOKUP(#REF!&amp;"-"&amp;ROW()-108,[2]ワークシート!$C$2:$BW$498,24,0),"")</f>
        <v/>
      </c>
      <c r="O188" s="62"/>
      <c r="P188" s="65" t="str">
        <f>+IFERROR(VLOOKUP(#REF!&amp;"-"&amp;ROW()-108,[2]ワークシート!$C$2:$BW$498,25,0),"")</f>
        <v/>
      </c>
      <c r="Q188" s="65"/>
      <c r="R188" s="74" t="str">
        <f>+IFERROR(VLOOKUP(#REF!&amp;"-"&amp;ROW()-108,[2]ワークシート!$C$2:$BW$498,55,0),"")</f>
        <v/>
      </c>
      <c r="S188" s="74"/>
      <c r="T188" s="74"/>
      <c r="U188" s="74"/>
      <c r="V188" s="65" t="str">
        <f>+IFERROR(VLOOKUP(#REF!&amp;"-"&amp;ROW()-108,[2]ワークシート!$C$2:$BW$498,60,0),"")</f>
        <v/>
      </c>
      <c r="W188" s="65"/>
      <c r="X188" s="65" t="str">
        <f>+IFERROR(VLOOKUP(#REF!&amp;"-"&amp;ROW()-108,[2]ワークシート!$C$2:$BW$498,61,0),"")</f>
        <v/>
      </c>
      <c r="Y188" s="65"/>
      <c r="Z188" s="65"/>
      <c r="AA188" s="40" t="str">
        <f t="shared" si="2"/>
        <v/>
      </c>
      <c r="AB188" s="40"/>
      <c r="AC188" s="98" t="str">
        <f>+IFERROR(IF(VLOOKUP(#REF!&amp;"-"&amp;ROW()-108,[2]ワークシート!$C$2:$BW$498,13,0)="","",VLOOKUP(#REF!&amp;"-"&amp;ROW()-108,[2]ワークシート!$C$2:$BW$498,13,0)),"")</f>
        <v/>
      </c>
      <c r="AD188" s="98"/>
      <c r="AE188" s="98" t="str">
        <f>+IFERROR(VLOOKUP(#REF!&amp;"-"&amp;ROW()-108,[2]ワークシート!$C$2:$BW$498,30,0),"")</f>
        <v/>
      </c>
      <c r="AF188" s="98"/>
      <c r="AG188" s="40" t="str">
        <f t="shared" si="3"/>
        <v/>
      </c>
      <c r="AH188" s="40"/>
      <c r="AI188" s="40"/>
      <c r="AJ188" s="40"/>
      <c r="AK188" s="98" t="str">
        <f>+IFERROR(IF(VLOOKUP(#REF!&amp;"-"&amp;ROW()-108,[2]ワークシート!$C$2:$BW$498,31,0)="","",VLOOKUP(#REF!&amp;"-"&amp;ROW()-108,[2]ワークシート!$C$2:$BW$498,31,0)),"")</f>
        <v/>
      </c>
      <c r="AL188" s="2"/>
      <c r="AM188" s="2"/>
      <c r="AN188" s="2"/>
      <c r="AO188" s="2"/>
      <c r="AP188" s="2"/>
      <c r="AQ188" s="2"/>
      <c r="AR188" s="2"/>
      <c r="AS188" s="2"/>
      <c r="AT188" s="2"/>
      <c r="AU188" s="2"/>
      <c r="AV188" s="2"/>
      <c r="AW188" s="2"/>
      <c r="AX188" s="2"/>
      <c r="AY188" s="2"/>
      <c r="AZ188" s="2"/>
      <c r="BA188" s="2"/>
      <c r="BB188" s="2"/>
      <c r="BC188" s="2"/>
      <c r="BD188" s="2"/>
      <c r="BE188" s="2"/>
      <c r="BF188" s="2"/>
    </row>
    <row r="189" spans="1:58" ht="35.1" hidden="1" customHeight="1">
      <c r="A189" s="2"/>
      <c r="B189" s="13" t="str">
        <f>+IFERROR(VLOOKUP(#REF!&amp;"-"&amp;ROW()-108,[2]ワークシート!$C$2:$BW$498,9,0),"")</f>
        <v/>
      </c>
      <c r="C189" s="24"/>
      <c r="D189" s="29" t="str">
        <f>+IFERROR(IF(VLOOKUP(#REF!&amp;"-"&amp;ROW()-108,[2]ワークシート!$C$2:$BW$498,10,0)="","",VLOOKUP(#REF!&amp;"-"&amp;ROW()-108,[2]ワークシート!$C$2:$BW$498,10,0)),"")</f>
        <v/>
      </c>
      <c r="E189" s="24"/>
      <c r="F189" s="13" t="str">
        <f>+IFERROR(VLOOKUP(#REF!&amp;"-"&amp;ROW()-108,[2]ワークシート!$C$2:$BW$498,11,0),"")</f>
        <v/>
      </c>
      <c r="G189" s="24"/>
      <c r="H189" s="40" t="str">
        <f>+IFERROR(VLOOKUP(#REF!&amp;"-"&amp;ROW()-108,[2]ワークシート!$C$2:$BW$498,12,0),"")</f>
        <v/>
      </c>
      <c r="I18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9" s="48"/>
      <c r="K189" s="13" t="str">
        <f>+IFERROR(VLOOKUP(#REF!&amp;"-"&amp;ROW()-108,[2]ワークシート!$C$2:$BW$498,19,0),"")</f>
        <v/>
      </c>
      <c r="L189" s="29"/>
      <c r="M189" s="24"/>
      <c r="N189" s="55" t="str">
        <f>+IFERROR(VLOOKUP(#REF!&amp;"-"&amp;ROW()-108,[2]ワークシート!$C$2:$BW$498,24,0),"")</f>
        <v/>
      </c>
      <c r="O189" s="62"/>
      <c r="P189" s="65" t="str">
        <f>+IFERROR(VLOOKUP(#REF!&amp;"-"&amp;ROW()-108,[2]ワークシート!$C$2:$BW$498,25,0),"")</f>
        <v/>
      </c>
      <c r="Q189" s="65"/>
      <c r="R189" s="74" t="str">
        <f>+IFERROR(VLOOKUP(#REF!&amp;"-"&amp;ROW()-108,[2]ワークシート!$C$2:$BW$498,55,0),"")</f>
        <v/>
      </c>
      <c r="S189" s="74"/>
      <c r="T189" s="74"/>
      <c r="U189" s="74"/>
      <c r="V189" s="65" t="str">
        <f>+IFERROR(VLOOKUP(#REF!&amp;"-"&amp;ROW()-108,[2]ワークシート!$C$2:$BW$498,60,0),"")</f>
        <v/>
      </c>
      <c r="W189" s="65"/>
      <c r="X189" s="65" t="str">
        <f>+IFERROR(VLOOKUP(#REF!&amp;"-"&amp;ROW()-108,[2]ワークシート!$C$2:$BW$498,61,0),"")</f>
        <v/>
      </c>
      <c r="Y189" s="65"/>
      <c r="Z189" s="65"/>
      <c r="AA189" s="40" t="str">
        <f t="shared" si="2"/>
        <v/>
      </c>
      <c r="AB189" s="40"/>
      <c r="AC189" s="98" t="str">
        <f>+IFERROR(IF(VLOOKUP(#REF!&amp;"-"&amp;ROW()-108,[2]ワークシート!$C$2:$BW$498,13,0)="","",VLOOKUP(#REF!&amp;"-"&amp;ROW()-108,[2]ワークシート!$C$2:$BW$498,13,0)),"")</f>
        <v/>
      </c>
      <c r="AD189" s="98"/>
      <c r="AE189" s="98" t="str">
        <f>+IFERROR(VLOOKUP(#REF!&amp;"-"&amp;ROW()-108,[2]ワークシート!$C$2:$BW$498,30,0),"")</f>
        <v/>
      </c>
      <c r="AF189" s="98"/>
      <c r="AG189" s="40" t="str">
        <f t="shared" si="3"/>
        <v/>
      </c>
      <c r="AH189" s="40"/>
      <c r="AI189" s="40"/>
      <c r="AJ189" s="40"/>
      <c r="AK189" s="98" t="str">
        <f>+IFERROR(IF(VLOOKUP(#REF!&amp;"-"&amp;ROW()-108,[2]ワークシート!$C$2:$BW$498,31,0)="","",VLOOKUP(#REF!&amp;"-"&amp;ROW()-108,[2]ワークシート!$C$2:$BW$498,31,0)),"")</f>
        <v/>
      </c>
      <c r="AL189" s="2"/>
      <c r="AM189" s="2"/>
      <c r="AN189" s="2"/>
      <c r="AO189" s="2"/>
      <c r="AP189" s="2"/>
      <c r="AQ189" s="2"/>
      <c r="AR189" s="2"/>
      <c r="AS189" s="2"/>
      <c r="AT189" s="2"/>
      <c r="AU189" s="2"/>
      <c r="AV189" s="2"/>
      <c r="AW189" s="2"/>
      <c r="AX189" s="2"/>
      <c r="AY189" s="2"/>
      <c r="AZ189" s="2"/>
      <c r="BA189" s="2"/>
      <c r="BB189" s="2"/>
      <c r="BC189" s="2"/>
      <c r="BD189" s="2"/>
      <c r="BE189" s="2"/>
      <c r="BF189" s="2"/>
    </row>
    <row r="190" spans="1:58" ht="35.1" hidden="1" customHeight="1">
      <c r="A190" s="2"/>
      <c r="B190" s="13" t="str">
        <f>+IFERROR(VLOOKUP(#REF!&amp;"-"&amp;ROW()-108,[2]ワークシート!$C$2:$BW$498,9,0),"")</f>
        <v/>
      </c>
      <c r="C190" s="24"/>
      <c r="D190" s="29" t="str">
        <f>+IFERROR(IF(VLOOKUP(#REF!&amp;"-"&amp;ROW()-108,[2]ワークシート!$C$2:$BW$498,10,0)="","",VLOOKUP(#REF!&amp;"-"&amp;ROW()-108,[2]ワークシート!$C$2:$BW$498,10,0)),"")</f>
        <v/>
      </c>
      <c r="E190" s="24"/>
      <c r="F190" s="13" t="str">
        <f>+IFERROR(VLOOKUP(#REF!&amp;"-"&amp;ROW()-108,[2]ワークシート!$C$2:$BW$498,11,0),"")</f>
        <v/>
      </c>
      <c r="G190" s="24"/>
      <c r="H190" s="40" t="str">
        <f>+IFERROR(VLOOKUP(#REF!&amp;"-"&amp;ROW()-108,[2]ワークシート!$C$2:$BW$498,12,0),"")</f>
        <v/>
      </c>
      <c r="I19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0" s="48"/>
      <c r="K190" s="13" t="str">
        <f>+IFERROR(VLOOKUP(#REF!&amp;"-"&amp;ROW()-108,[2]ワークシート!$C$2:$BW$498,19,0),"")</f>
        <v/>
      </c>
      <c r="L190" s="29"/>
      <c r="M190" s="24"/>
      <c r="N190" s="55" t="str">
        <f>+IFERROR(VLOOKUP(#REF!&amp;"-"&amp;ROW()-108,[2]ワークシート!$C$2:$BW$498,24,0),"")</f>
        <v/>
      </c>
      <c r="O190" s="62"/>
      <c r="P190" s="65" t="str">
        <f>+IFERROR(VLOOKUP(#REF!&amp;"-"&amp;ROW()-108,[2]ワークシート!$C$2:$BW$498,25,0),"")</f>
        <v/>
      </c>
      <c r="Q190" s="65"/>
      <c r="R190" s="74" t="str">
        <f>+IFERROR(VLOOKUP(#REF!&amp;"-"&amp;ROW()-108,[2]ワークシート!$C$2:$BW$498,55,0),"")</f>
        <v/>
      </c>
      <c r="S190" s="74"/>
      <c r="T190" s="74"/>
      <c r="U190" s="74"/>
      <c r="V190" s="65" t="str">
        <f>+IFERROR(VLOOKUP(#REF!&amp;"-"&amp;ROW()-108,[2]ワークシート!$C$2:$BW$498,60,0),"")</f>
        <v/>
      </c>
      <c r="W190" s="65"/>
      <c r="X190" s="65" t="str">
        <f>+IFERROR(VLOOKUP(#REF!&amp;"-"&amp;ROW()-108,[2]ワークシート!$C$2:$BW$498,61,0),"")</f>
        <v/>
      </c>
      <c r="Y190" s="65"/>
      <c r="Z190" s="65"/>
      <c r="AA190" s="40" t="str">
        <f t="shared" si="2"/>
        <v/>
      </c>
      <c r="AB190" s="40"/>
      <c r="AC190" s="98" t="str">
        <f>+IFERROR(IF(VLOOKUP(#REF!&amp;"-"&amp;ROW()-108,[2]ワークシート!$C$2:$BW$498,13,0)="","",VLOOKUP(#REF!&amp;"-"&amp;ROW()-108,[2]ワークシート!$C$2:$BW$498,13,0)),"")</f>
        <v/>
      </c>
      <c r="AD190" s="98"/>
      <c r="AE190" s="98" t="str">
        <f>+IFERROR(VLOOKUP(#REF!&amp;"-"&amp;ROW()-108,[2]ワークシート!$C$2:$BW$498,30,0),"")</f>
        <v/>
      </c>
      <c r="AF190" s="98"/>
      <c r="AG190" s="40" t="str">
        <f t="shared" si="3"/>
        <v/>
      </c>
      <c r="AH190" s="40"/>
      <c r="AI190" s="40"/>
      <c r="AJ190" s="40"/>
      <c r="AK190" s="98" t="str">
        <f>+IFERROR(IF(VLOOKUP(#REF!&amp;"-"&amp;ROW()-108,[2]ワークシート!$C$2:$BW$498,31,0)="","",VLOOKUP(#REF!&amp;"-"&amp;ROW()-108,[2]ワークシート!$C$2:$BW$498,31,0)),"")</f>
        <v/>
      </c>
      <c r="AL190" s="2"/>
      <c r="AM190" s="2"/>
      <c r="AN190" s="2"/>
      <c r="AO190" s="2"/>
      <c r="AP190" s="2"/>
      <c r="AQ190" s="2"/>
      <c r="AR190" s="2"/>
      <c r="AS190" s="2"/>
      <c r="AT190" s="2"/>
      <c r="AU190" s="2"/>
      <c r="AV190" s="2"/>
      <c r="AW190" s="2"/>
      <c r="AX190" s="2"/>
      <c r="AY190" s="2"/>
      <c r="AZ190" s="2"/>
      <c r="BA190" s="2"/>
      <c r="BB190" s="2"/>
      <c r="BC190" s="2"/>
      <c r="BD190" s="2"/>
      <c r="BE190" s="2"/>
      <c r="BF190" s="2"/>
    </row>
    <row r="191" spans="1:58" ht="35.1" hidden="1" customHeight="1">
      <c r="A191" s="2"/>
      <c r="B191" s="13" t="str">
        <f>+IFERROR(VLOOKUP(#REF!&amp;"-"&amp;ROW()-108,[2]ワークシート!$C$2:$BW$498,9,0),"")</f>
        <v/>
      </c>
      <c r="C191" s="24"/>
      <c r="D191" s="29" t="str">
        <f>+IFERROR(IF(VLOOKUP(#REF!&amp;"-"&amp;ROW()-108,[2]ワークシート!$C$2:$BW$498,10,0)="","",VLOOKUP(#REF!&amp;"-"&amp;ROW()-108,[2]ワークシート!$C$2:$BW$498,10,0)),"")</f>
        <v/>
      </c>
      <c r="E191" s="24"/>
      <c r="F191" s="13" t="str">
        <f>+IFERROR(VLOOKUP(#REF!&amp;"-"&amp;ROW()-108,[2]ワークシート!$C$2:$BW$498,11,0),"")</f>
        <v/>
      </c>
      <c r="G191" s="24"/>
      <c r="H191" s="40" t="str">
        <f>+IFERROR(VLOOKUP(#REF!&amp;"-"&amp;ROW()-108,[2]ワークシート!$C$2:$BW$498,12,0),"")</f>
        <v/>
      </c>
      <c r="I19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1" s="48"/>
      <c r="K191" s="13" t="str">
        <f>+IFERROR(VLOOKUP(#REF!&amp;"-"&amp;ROW()-108,[2]ワークシート!$C$2:$BW$498,19,0),"")</f>
        <v/>
      </c>
      <c r="L191" s="29"/>
      <c r="M191" s="24"/>
      <c r="N191" s="55" t="str">
        <f>+IFERROR(VLOOKUP(#REF!&amp;"-"&amp;ROW()-108,[2]ワークシート!$C$2:$BW$498,24,0),"")</f>
        <v/>
      </c>
      <c r="O191" s="62"/>
      <c r="P191" s="65" t="str">
        <f>+IFERROR(VLOOKUP(#REF!&amp;"-"&amp;ROW()-108,[2]ワークシート!$C$2:$BW$498,25,0),"")</f>
        <v/>
      </c>
      <c r="Q191" s="65"/>
      <c r="R191" s="74" t="str">
        <f>+IFERROR(VLOOKUP(#REF!&amp;"-"&amp;ROW()-108,[2]ワークシート!$C$2:$BW$498,55,0),"")</f>
        <v/>
      </c>
      <c r="S191" s="74"/>
      <c r="T191" s="74"/>
      <c r="U191" s="74"/>
      <c r="V191" s="65" t="str">
        <f>+IFERROR(VLOOKUP(#REF!&amp;"-"&amp;ROW()-108,[2]ワークシート!$C$2:$BW$498,60,0),"")</f>
        <v/>
      </c>
      <c r="W191" s="65"/>
      <c r="X191" s="65" t="str">
        <f>+IFERROR(VLOOKUP(#REF!&amp;"-"&amp;ROW()-108,[2]ワークシート!$C$2:$BW$498,61,0),"")</f>
        <v/>
      </c>
      <c r="Y191" s="65"/>
      <c r="Z191" s="65"/>
      <c r="AA191" s="40" t="str">
        <f t="shared" si="2"/>
        <v/>
      </c>
      <c r="AB191" s="40"/>
      <c r="AC191" s="98" t="str">
        <f>+IFERROR(IF(VLOOKUP(#REF!&amp;"-"&amp;ROW()-108,[2]ワークシート!$C$2:$BW$498,13,0)="","",VLOOKUP(#REF!&amp;"-"&amp;ROW()-108,[2]ワークシート!$C$2:$BW$498,13,0)),"")</f>
        <v/>
      </c>
      <c r="AD191" s="98"/>
      <c r="AE191" s="98" t="str">
        <f>+IFERROR(VLOOKUP(#REF!&amp;"-"&amp;ROW()-108,[2]ワークシート!$C$2:$BW$498,30,0),"")</f>
        <v/>
      </c>
      <c r="AF191" s="98"/>
      <c r="AG191" s="40" t="str">
        <f t="shared" si="3"/>
        <v/>
      </c>
      <c r="AH191" s="40"/>
      <c r="AI191" s="40"/>
      <c r="AJ191" s="40"/>
      <c r="AK191" s="98" t="str">
        <f>+IFERROR(IF(VLOOKUP(#REF!&amp;"-"&amp;ROW()-108,[2]ワークシート!$C$2:$BW$498,31,0)="","",VLOOKUP(#REF!&amp;"-"&amp;ROW()-108,[2]ワークシート!$C$2:$BW$498,31,0)),"")</f>
        <v/>
      </c>
      <c r="AL191" s="2"/>
      <c r="AM191" s="2"/>
      <c r="AN191" s="2"/>
      <c r="AO191" s="2"/>
      <c r="AP191" s="2"/>
      <c r="AQ191" s="2"/>
      <c r="AR191" s="2"/>
      <c r="AS191" s="2"/>
      <c r="AT191" s="2"/>
      <c r="AU191" s="2"/>
      <c r="AV191" s="2"/>
      <c r="AW191" s="2"/>
      <c r="AX191" s="2"/>
      <c r="AY191" s="2"/>
      <c r="AZ191" s="2"/>
      <c r="BA191" s="2"/>
      <c r="BB191" s="2"/>
      <c r="BC191" s="2"/>
      <c r="BD191" s="2"/>
      <c r="BE191" s="2"/>
      <c r="BF191" s="2"/>
    </row>
    <row r="192" spans="1:58" ht="35.1" hidden="1" customHeight="1">
      <c r="A192" s="2"/>
      <c r="B192" s="13" t="str">
        <f>+IFERROR(VLOOKUP(#REF!&amp;"-"&amp;ROW()-108,[2]ワークシート!$C$2:$BW$498,9,0),"")</f>
        <v/>
      </c>
      <c r="C192" s="24"/>
      <c r="D192" s="29" t="str">
        <f>+IFERROR(IF(VLOOKUP(#REF!&amp;"-"&amp;ROW()-108,[2]ワークシート!$C$2:$BW$498,10,0)="","",VLOOKUP(#REF!&amp;"-"&amp;ROW()-108,[2]ワークシート!$C$2:$BW$498,10,0)),"")</f>
        <v/>
      </c>
      <c r="E192" s="24"/>
      <c r="F192" s="13" t="str">
        <f>+IFERROR(VLOOKUP(#REF!&amp;"-"&amp;ROW()-108,[2]ワークシート!$C$2:$BW$498,11,0),"")</f>
        <v/>
      </c>
      <c r="G192" s="24"/>
      <c r="H192" s="40" t="str">
        <f>+IFERROR(VLOOKUP(#REF!&amp;"-"&amp;ROW()-108,[2]ワークシート!$C$2:$BW$498,12,0),"")</f>
        <v/>
      </c>
      <c r="I19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2" s="48"/>
      <c r="K192" s="13" t="str">
        <f>+IFERROR(VLOOKUP(#REF!&amp;"-"&amp;ROW()-108,[2]ワークシート!$C$2:$BW$498,19,0),"")</f>
        <v/>
      </c>
      <c r="L192" s="29"/>
      <c r="M192" s="24"/>
      <c r="N192" s="55" t="str">
        <f>+IFERROR(VLOOKUP(#REF!&amp;"-"&amp;ROW()-108,[2]ワークシート!$C$2:$BW$498,24,0),"")</f>
        <v/>
      </c>
      <c r="O192" s="62"/>
      <c r="P192" s="65" t="str">
        <f>+IFERROR(VLOOKUP(#REF!&amp;"-"&amp;ROW()-108,[2]ワークシート!$C$2:$BW$498,25,0),"")</f>
        <v/>
      </c>
      <c r="Q192" s="65"/>
      <c r="R192" s="74" t="str">
        <f>+IFERROR(VLOOKUP(#REF!&amp;"-"&amp;ROW()-108,[2]ワークシート!$C$2:$BW$498,55,0),"")</f>
        <v/>
      </c>
      <c r="S192" s="74"/>
      <c r="T192" s="74"/>
      <c r="U192" s="74"/>
      <c r="V192" s="65" t="str">
        <f>+IFERROR(VLOOKUP(#REF!&amp;"-"&amp;ROW()-108,[2]ワークシート!$C$2:$BW$498,60,0),"")</f>
        <v/>
      </c>
      <c r="W192" s="65"/>
      <c r="X192" s="65" t="str">
        <f>+IFERROR(VLOOKUP(#REF!&amp;"-"&amp;ROW()-108,[2]ワークシート!$C$2:$BW$498,61,0),"")</f>
        <v/>
      </c>
      <c r="Y192" s="65"/>
      <c r="Z192" s="65"/>
      <c r="AA192" s="40" t="str">
        <f t="shared" si="2"/>
        <v/>
      </c>
      <c r="AB192" s="40"/>
      <c r="AC192" s="98" t="str">
        <f>+IFERROR(IF(VLOOKUP(#REF!&amp;"-"&amp;ROW()-108,[2]ワークシート!$C$2:$BW$498,13,0)="","",VLOOKUP(#REF!&amp;"-"&amp;ROW()-108,[2]ワークシート!$C$2:$BW$498,13,0)),"")</f>
        <v/>
      </c>
      <c r="AD192" s="98"/>
      <c r="AE192" s="98" t="str">
        <f>+IFERROR(VLOOKUP(#REF!&amp;"-"&amp;ROW()-108,[2]ワークシート!$C$2:$BW$498,30,0),"")</f>
        <v/>
      </c>
      <c r="AF192" s="98"/>
      <c r="AG192" s="40" t="str">
        <f t="shared" si="3"/>
        <v/>
      </c>
      <c r="AH192" s="40"/>
      <c r="AI192" s="40"/>
      <c r="AJ192" s="40"/>
      <c r="AK192" s="98" t="str">
        <f>+IFERROR(IF(VLOOKUP(#REF!&amp;"-"&amp;ROW()-108,[2]ワークシート!$C$2:$BW$498,31,0)="","",VLOOKUP(#REF!&amp;"-"&amp;ROW()-108,[2]ワークシート!$C$2:$BW$498,31,0)),"")</f>
        <v/>
      </c>
      <c r="AL192" s="2"/>
      <c r="AM192" s="2"/>
      <c r="AN192" s="2"/>
      <c r="AO192" s="2"/>
      <c r="AP192" s="2"/>
      <c r="AQ192" s="2"/>
      <c r="AR192" s="2"/>
      <c r="AS192" s="2"/>
      <c r="AT192" s="2"/>
      <c r="AU192" s="2"/>
      <c r="AV192" s="2"/>
      <c r="AW192" s="2"/>
      <c r="AX192" s="2"/>
      <c r="AY192" s="2"/>
      <c r="AZ192" s="2"/>
      <c r="BA192" s="2"/>
      <c r="BB192" s="2"/>
      <c r="BC192" s="2"/>
      <c r="BD192" s="2"/>
      <c r="BE192" s="2"/>
      <c r="BF192" s="2"/>
    </row>
    <row r="193" spans="1:58" ht="35.1" hidden="1" customHeight="1">
      <c r="A193" s="2"/>
      <c r="B193" s="13" t="str">
        <f>+IFERROR(VLOOKUP(#REF!&amp;"-"&amp;ROW()-108,[2]ワークシート!$C$2:$BW$498,9,0),"")</f>
        <v/>
      </c>
      <c r="C193" s="24"/>
      <c r="D193" s="29" t="str">
        <f>+IFERROR(IF(VLOOKUP(#REF!&amp;"-"&amp;ROW()-108,[2]ワークシート!$C$2:$BW$498,10,0)="","",VLOOKUP(#REF!&amp;"-"&amp;ROW()-108,[2]ワークシート!$C$2:$BW$498,10,0)),"")</f>
        <v/>
      </c>
      <c r="E193" s="24"/>
      <c r="F193" s="13" t="str">
        <f>+IFERROR(VLOOKUP(#REF!&amp;"-"&amp;ROW()-108,[2]ワークシート!$C$2:$BW$498,11,0),"")</f>
        <v/>
      </c>
      <c r="G193" s="24"/>
      <c r="H193" s="40" t="str">
        <f>+IFERROR(VLOOKUP(#REF!&amp;"-"&amp;ROW()-108,[2]ワークシート!$C$2:$BW$498,12,0),"")</f>
        <v/>
      </c>
      <c r="I19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3" s="48"/>
      <c r="K193" s="13" t="str">
        <f>+IFERROR(VLOOKUP(#REF!&amp;"-"&amp;ROW()-108,[2]ワークシート!$C$2:$BW$498,19,0),"")</f>
        <v/>
      </c>
      <c r="L193" s="29"/>
      <c r="M193" s="24"/>
      <c r="N193" s="55" t="str">
        <f>+IFERROR(VLOOKUP(#REF!&amp;"-"&amp;ROW()-108,[2]ワークシート!$C$2:$BW$498,24,0),"")</f>
        <v/>
      </c>
      <c r="O193" s="62"/>
      <c r="P193" s="65" t="str">
        <f>+IFERROR(VLOOKUP(#REF!&amp;"-"&amp;ROW()-108,[2]ワークシート!$C$2:$BW$498,25,0),"")</f>
        <v/>
      </c>
      <c r="Q193" s="65"/>
      <c r="R193" s="74" t="str">
        <f>+IFERROR(VLOOKUP(#REF!&amp;"-"&amp;ROW()-108,[2]ワークシート!$C$2:$BW$498,55,0),"")</f>
        <v/>
      </c>
      <c r="S193" s="74"/>
      <c r="T193" s="74"/>
      <c r="U193" s="74"/>
      <c r="V193" s="65" t="str">
        <f>+IFERROR(VLOOKUP(#REF!&amp;"-"&amp;ROW()-108,[2]ワークシート!$C$2:$BW$498,60,0),"")</f>
        <v/>
      </c>
      <c r="W193" s="65"/>
      <c r="X193" s="65" t="str">
        <f>+IFERROR(VLOOKUP(#REF!&amp;"-"&amp;ROW()-108,[2]ワークシート!$C$2:$BW$498,61,0),"")</f>
        <v/>
      </c>
      <c r="Y193" s="65"/>
      <c r="Z193" s="65"/>
      <c r="AA193" s="40" t="str">
        <f t="shared" si="2"/>
        <v/>
      </c>
      <c r="AB193" s="40"/>
      <c r="AC193" s="98" t="str">
        <f>+IFERROR(IF(VLOOKUP(#REF!&amp;"-"&amp;ROW()-108,[2]ワークシート!$C$2:$BW$498,13,0)="","",VLOOKUP(#REF!&amp;"-"&amp;ROW()-108,[2]ワークシート!$C$2:$BW$498,13,0)),"")</f>
        <v/>
      </c>
      <c r="AD193" s="98"/>
      <c r="AE193" s="98" t="str">
        <f>+IFERROR(VLOOKUP(#REF!&amp;"-"&amp;ROW()-108,[2]ワークシート!$C$2:$BW$498,30,0),"")</f>
        <v/>
      </c>
      <c r="AF193" s="98"/>
      <c r="AG193" s="40" t="str">
        <f t="shared" si="3"/>
        <v/>
      </c>
      <c r="AH193" s="40"/>
      <c r="AI193" s="40"/>
      <c r="AJ193" s="40"/>
      <c r="AK193" s="98" t="str">
        <f>+IFERROR(IF(VLOOKUP(#REF!&amp;"-"&amp;ROW()-108,[2]ワークシート!$C$2:$BW$498,31,0)="","",VLOOKUP(#REF!&amp;"-"&amp;ROW()-108,[2]ワークシート!$C$2:$BW$498,31,0)),"")</f>
        <v/>
      </c>
      <c r="AL193" s="2"/>
      <c r="AM193" s="2"/>
      <c r="AN193" s="2"/>
      <c r="AO193" s="2"/>
      <c r="AP193" s="2"/>
      <c r="AQ193" s="2"/>
      <c r="AR193" s="2"/>
      <c r="AS193" s="2"/>
      <c r="AT193" s="2"/>
      <c r="AU193" s="2"/>
      <c r="AV193" s="2"/>
      <c r="AW193" s="2"/>
      <c r="AX193" s="2"/>
      <c r="AY193" s="2"/>
      <c r="AZ193" s="2"/>
      <c r="BA193" s="2"/>
      <c r="BB193" s="2"/>
      <c r="BC193" s="2"/>
      <c r="BD193" s="2"/>
      <c r="BE193" s="2"/>
      <c r="BF193" s="2"/>
    </row>
    <row r="194" spans="1:58" ht="35.1" hidden="1" customHeight="1">
      <c r="A194" s="2"/>
      <c r="B194" s="13" t="str">
        <f>+IFERROR(VLOOKUP(#REF!&amp;"-"&amp;ROW()-108,[2]ワークシート!$C$2:$BW$498,9,0),"")</f>
        <v/>
      </c>
      <c r="C194" s="24"/>
      <c r="D194" s="29" t="str">
        <f>+IFERROR(IF(VLOOKUP(#REF!&amp;"-"&amp;ROW()-108,[2]ワークシート!$C$2:$BW$498,10,0)="","",VLOOKUP(#REF!&amp;"-"&amp;ROW()-108,[2]ワークシート!$C$2:$BW$498,10,0)),"")</f>
        <v/>
      </c>
      <c r="E194" s="24"/>
      <c r="F194" s="13" t="str">
        <f>+IFERROR(VLOOKUP(#REF!&amp;"-"&amp;ROW()-108,[2]ワークシート!$C$2:$BW$498,11,0),"")</f>
        <v/>
      </c>
      <c r="G194" s="24"/>
      <c r="H194" s="40" t="str">
        <f>+IFERROR(VLOOKUP(#REF!&amp;"-"&amp;ROW()-108,[2]ワークシート!$C$2:$BW$498,12,0),"")</f>
        <v/>
      </c>
      <c r="I19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4" s="48"/>
      <c r="K194" s="13" t="str">
        <f>+IFERROR(VLOOKUP(#REF!&amp;"-"&amp;ROW()-108,[2]ワークシート!$C$2:$BW$498,19,0),"")</f>
        <v/>
      </c>
      <c r="L194" s="29"/>
      <c r="M194" s="24"/>
      <c r="N194" s="55" t="str">
        <f>+IFERROR(VLOOKUP(#REF!&amp;"-"&amp;ROW()-108,[2]ワークシート!$C$2:$BW$498,24,0),"")</f>
        <v/>
      </c>
      <c r="O194" s="62"/>
      <c r="P194" s="65" t="str">
        <f>+IFERROR(VLOOKUP(#REF!&amp;"-"&amp;ROW()-108,[2]ワークシート!$C$2:$BW$498,25,0),"")</f>
        <v/>
      </c>
      <c r="Q194" s="65"/>
      <c r="R194" s="74" t="str">
        <f>+IFERROR(VLOOKUP(#REF!&amp;"-"&amp;ROW()-108,[2]ワークシート!$C$2:$BW$498,55,0),"")</f>
        <v/>
      </c>
      <c r="S194" s="74"/>
      <c r="T194" s="74"/>
      <c r="U194" s="74"/>
      <c r="V194" s="65" t="str">
        <f>+IFERROR(VLOOKUP(#REF!&amp;"-"&amp;ROW()-108,[2]ワークシート!$C$2:$BW$498,60,0),"")</f>
        <v/>
      </c>
      <c r="W194" s="65"/>
      <c r="X194" s="65" t="str">
        <f>+IFERROR(VLOOKUP(#REF!&amp;"-"&amp;ROW()-108,[2]ワークシート!$C$2:$BW$498,61,0),"")</f>
        <v/>
      </c>
      <c r="Y194" s="65"/>
      <c r="Z194" s="65"/>
      <c r="AA194" s="40" t="str">
        <f t="shared" si="2"/>
        <v/>
      </c>
      <c r="AB194" s="40"/>
      <c r="AC194" s="98" t="str">
        <f>+IFERROR(IF(VLOOKUP(#REF!&amp;"-"&amp;ROW()-108,[2]ワークシート!$C$2:$BW$498,13,0)="","",VLOOKUP(#REF!&amp;"-"&amp;ROW()-108,[2]ワークシート!$C$2:$BW$498,13,0)),"")</f>
        <v/>
      </c>
      <c r="AD194" s="98"/>
      <c r="AE194" s="98" t="str">
        <f>+IFERROR(VLOOKUP(#REF!&amp;"-"&amp;ROW()-108,[2]ワークシート!$C$2:$BW$498,30,0),"")</f>
        <v/>
      </c>
      <c r="AF194" s="98"/>
      <c r="AG194" s="40" t="str">
        <f t="shared" si="3"/>
        <v/>
      </c>
      <c r="AH194" s="40"/>
      <c r="AI194" s="40"/>
      <c r="AJ194" s="40"/>
      <c r="AK194" s="98" t="str">
        <f>+IFERROR(IF(VLOOKUP(#REF!&amp;"-"&amp;ROW()-108,[2]ワークシート!$C$2:$BW$498,31,0)="","",VLOOKUP(#REF!&amp;"-"&amp;ROW()-108,[2]ワークシート!$C$2:$BW$498,31,0)),"")</f>
        <v/>
      </c>
      <c r="AL194" s="2"/>
      <c r="AM194" s="2"/>
      <c r="AN194" s="2"/>
      <c r="AO194" s="2"/>
      <c r="AP194" s="2"/>
      <c r="AQ194" s="2"/>
      <c r="AR194" s="2"/>
      <c r="AS194" s="2"/>
      <c r="AT194" s="2"/>
      <c r="AU194" s="2"/>
      <c r="AV194" s="2"/>
      <c r="AW194" s="2"/>
      <c r="AX194" s="2"/>
      <c r="AY194" s="2"/>
      <c r="AZ194" s="2"/>
      <c r="BA194" s="2"/>
      <c r="BB194" s="2"/>
      <c r="BC194" s="2"/>
      <c r="BD194" s="2"/>
      <c r="BE194" s="2"/>
      <c r="BF194" s="2"/>
    </row>
    <row r="195" spans="1:58" ht="35.1" hidden="1" customHeight="1">
      <c r="A195" s="2"/>
      <c r="B195" s="13" t="str">
        <f>+IFERROR(VLOOKUP(#REF!&amp;"-"&amp;ROW()-108,[2]ワークシート!$C$2:$BW$498,9,0),"")</f>
        <v/>
      </c>
      <c r="C195" s="24"/>
      <c r="D195" s="29" t="str">
        <f>+IFERROR(IF(VLOOKUP(#REF!&amp;"-"&amp;ROW()-108,[2]ワークシート!$C$2:$BW$498,10,0)="","",VLOOKUP(#REF!&amp;"-"&amp;ROW()-108,[2]ワークシート!$C$2:$BW$498,10,0)),"")</f>
        <v/>
      </c>
      <c r="E195" s="24"/>
      <c r="F195" s="13" t="str">
        <f>+IFERROR(VLOOKUP(#REF!&amp;"-"&amp;ROW()-108,[2]ワークシート!$C$2:$BW$498,11,0),"")</f>
        <v/>
      </c>
      <c r="G195" s="24"/>
      <c r="H195" s="40" t="str">
        <f>+IFERROR(VLOOKUP(#REF!&amp;"-"&amp;ROW()-108,[2]ワークシート!$C$2:$BW$498,12,0),"")</f>
        <v/>
      </c>
      <c r="I19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5" s="48"/>
      <c r="K195" s="13" t="str">
        <f>+IFERROR(VLOOKUP(#REF!&amp;"-"&amp;ROW()-108,[2]ワークシート!$C$2:$BW$498,19,0),"")</f>
        <v/>
      </c>
      <c r="L195" s="29"/>
      <c r="M195" s="24"/>
      <c r="N195" s="55" t="str">
        <f>+IFERROR(VLOOKUP(#REF!&amp;"-"&amp;ROW()-108,[2]ワークシート!$C$2:$BW$498,24,0),"")</f>
        <v/>
      </c>
      <c r="O195" s="62"/>
      <c r="P195" s="65" t="str">
        <f>+IFERROR(VLOOKUP(#REF!&amp;"-"&amp;ROW()-108,[2]ワークシート!$C$2:$BW$498,25,0),"")</f>
        <v/>
      </c>
      <c r="Q195" s="65"/>
      <c r="R195" s="74" t="str">
        <f>+IFERROR(VLOOKUP(#REF!&amp;"-"&amp;ROW()-108,[2]ワークシート!$C$2:$BW$498,55,0),"")</f>
        <v/>
      </c>
      <c r="S195" s="74"/>
      <c r="T195" s="74"/>
      <c r="U195" s="74"/>
      <c r="V195" s="65" t="str">
        <f>+IFERROR(VLOOKUP(#REF!&amp;"-"&amp;ROW()-108,[2]ワークシート!$C$2:$BW$498,60,0),"")</f>
        <v/>
      </c>
      <c r="W195" s="65"/>
      <c r="X195" s="65" t="str">
        <f>+IFERROR(VLOOKUP(#REF!&amp;"-"&amp;ROW()-108,[2]ワークシート!$C$2:$BW$498,61,0),"")</f>
        <v/>
      </c>
      <c r="Y195" s="65"/>
      <c r="Z195" s="65"/>
      <c r="AA195" s="40" t="str">
        <f t="shared" si="2"/>
        <v/>
      </c>
      <c r="AB195" s="40"/>
      <c r="AC195" s="98" t="str">
        <f>+IFERROR(IF(VLOOKUP(#REF!&amp;"-"&amp;ROW()-108,[2]ワークシート!$C$2:$BW$498,13,0)="","",VLOOKUP(#REF!&amp;"-"&amp;ROW()-108,[2]ワークシート!$C$2:$BW$498,13,0)),"")</f>
        <v/>
      </c>
      <c r="AD195" s="98"/>
      <c r="AE195" s="98" t="str">
        <f>+IFERROR(VLOOKUP(#REF!&amp;"-"&amp;ROW()-108,[2]ワークシート!$C$2:$BW$498,30,0),"")</f>
        <v/>
      </c>
      <c r="AF195" s="98"/>
      <c r="AG195" s="40" t="str">
        <f t="shared" si="3"/>
        <v/>
      </c>
      <c r="AH195" s="40"/>
      <c r="AI195" s="40"/>
      <c r="AJ195" s="40"/>
      <c r="AK195" s="98" t="str">
        <f>+IFERROR(IF(VLOOKUP(#REF!&amp;"-"&amp;ROW()-108,[2]ワークシート!$C$2:$BW$498,31,0)="","",VLOOKUP(#REF!&amp;"-"&amp;ROW()-108,[2]ワークシート!$C$2:$BW$498,31,0)),"")</f>
        <v/>
      </c>
      <c r="AL195" s="2"/>
      <c r="AM195" s="2"/>
      <c r="AN195" s="2"/>
      <c r="AO195" s="2"/>
      <c r="AP195" s="2"/>
      <c r="AQ195" s="2"/>
      <c r="AR195" s="2"/>
      <c r="AS195" s="2"/>
      <c r="AT195" s="2"/>
      <c r="AU195" s="2"/>
      <c r="AV195" s="2"/>
      <c r="AW195" s="2"/>
      <c r="AX195" s="2"/>
      <c r="AY195" s="2"/>
      <c r="AZ195" s="2"/>
      <c r="BA195" s="2"/>
      <c r="BB195" s="2"/>
      <c r="BC195" s="2"/>
      <c r="BD195" s="2"/>
      <c r="BE195" s="2"/>
      <c r="BF195" s="2"/>
    </row>
    <row r="196" spans="1:58" ht="35.1" hidden="1" customHeight="1">
      <c r="A196" s="2"/>
      <c r="B196" s="13" t="str">
        <f>+IFERROR(VLOOKUP(#REF!&amp;"-"&amp;ROW()-108,[2]ワークシート!$C$2:$BW$498,9,0),"")</f>
        <v/>
      </c>
      <c r="C196" s="24"/>
      <c r="D196" s="29" t="str">
        <f>+IFERROR(IF(VLOOKUP(#REF!&amp;"-"&amp;ROW()-108,[2]ワークシート!$C$2:$BW$498,10,0)="","",VLOOKUP(#REF!&amp;"-"&amp;ROW()-108,[2]ワークシート!$C$2:$BW$498,10,0)),"")</f>
        <v/>
      </c>
      <c r="E196" s="24"/>
      <c r="F196" s="13" t="str">
        <f>+IFERROR(VLOOKUP(#REF!&amp;"-"&amp;ROW()-108,[2]ワークシート!$C$2:$BW$498,11,0),"")</f>
        <v/>
      </c>
      <c r="G196" s="24"/>
      <c r="H196" s="40" t="str">
        <f>+IFERROR(VLOOKUP(#REF!&amp;"-"&amp;ROW()-108,[2]ワークシート!$C$2:$BW$498,12,0),"")</f>
        <v/>
      </c>
      <c r="I19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6" s="48"/>
      <c r="K196" s="13" t="str">
        <f>+IFERROR(VLOOKUP(#REF!&amp;"-"&amp;ROW()-108,[2]ワークシート!$C$2:$BW$498,19,0),"")</f>
        <v/>
      </c>
      <c r="L196" s="29"/>
      <c r="M196" s="24"/>
      <c r="N196" s="55" t="str">
        <f>+IFERROR(VLOOKUP(#REF!&amp;"-"&amp;ROW()-108,[2]ワークシート!$C$2:$BW$498,24,0),"")</f>
        <v/>
      </c>
      <c r="O196" s="62"/>
      <c r="P196" s="65" t="str">
        <f>+IFERROR(VLOOKUP(#REF!&amp;"-"&amp;ROW()-108,[2]ワークシート!$C$2:$BW$498,25,0),"")</f>
        <v/>
      </c>
      <c r="Q196" s="65"/>
      <c r="R196" s="74" t="str">
        <f>+IFERROR(VLOOKUP(#REF!&amp;"-"&amp;ROW()-108,[2]ワークシート!$C$2:$BW$498,55,0),"")</f>
        <v/>
      </c>
      <c r="S196" s="74"/>
      <c r="T196" s="74"/>
      <c r="U196" s="74"/>
      <c r="V196" s="65" t="str">
        <f>+IFERROR(VLOOKUP(#REF!&amp;"-"&amp;ROW()-108,[2]ワークシート!$C$2:$BW$498,60,0),"")</f>
        <v/>
      </c>
      <c r="W196" s="65"/>
      <c r="X196" s="65" t="str">
        <f>+IFERROR(VLOOKUP(#REF!&amp;"-"&amp;ROW()-108,[2]ワークシート!$C$2:$BW$498,61,0),"")</f>
        <v/>
      </c>
      <c r="Y196" s="65"/>
      <c r="Z196" s="65"/>
      <c r="AA196" s="40" t="str">
        <f t="shared" si="2"/>
        <v/>
      </c>
      <c r="AB196" s="40"/>
      <c r="AC196" s="98" t="str">
        <f>+IFERROR(IF(VLOOKUP(#REF!&amp;"-"&amp;ROW()-108,[2]ワークシート!$C$2:$BW$498,13,0)="","",VLOOKUP(#REF!&amp;"-"&amp;ROW()-108,[2]ワークシート!$C$2:$BW$498,13,0)),"")</f>
        <v/>
      </c>
      <c r="AD196" s="98"/>
      <c r="AE196" s="98" t="str">
        <f>+IFERROR(VLOOKUP(#REF!&amp;"-"&amp;ROW()-108,[2]ワークシート!$C$2:$BW$498,30,0),"")</f>
        <v/>
      </c>
      <c r="AF196" s="98"/>
      <c r="AG196" s="40" t="str">
        <f t="shared" si="3"/>
        <v/>
      </c>
      <c r="AH196" s="40"/>
      <c r="AI196" s="40"/>
      <c r="AJ196" s="40"/>
      <c r="AK196" s="98" t="str">
        <f>+IFERROR(IF(VLOOKUP(#REF!&amp;"-"&amp;ROW()-108,[2]ワークシート!$C$2:$BW$498,31,0)="","",VLOOKUP(#REF!&amp;"-"&amp;ROW()-108,[2]ワークシート!$C$2:$BW$498,31,0)),"")</f>
        <v/>
      </c>
      <c r="AL196" s="2"/>
      <c r="AM196" s="2"/>
      <c r="AN196" s="2"/>
      <c r="AO196" s="2"/>
      <c r="AP196" s="2"/>
      <c r="AQ196" s="2"/>
      <c r="AR196" s="2"/>
      <c r="AS196" s="2"/>
      <c r="AT196" s="2"/>
      <c r="AU196" s="2"/>
      <c r="AV196" s="2"/>
      <c r="AW196" s="2"/>
      <c r="AX196" s="2"/>
      <c r="AY196" s="2"/>
      <c r="AZ196" s="2"/>
      <c r="BA196" s="2"/>
      <c r="BB196" s="2"/>
      <c r="BC196" s="2"/>
      <c r="BD196" s="2"/>
      <c r="BE196" s="2"/>
      <c r="BF196" s="2"/>
    </row>
    <row r="197" spans="1:58" ht="35.1" hidden="1" customHeight="1">
      <c r="A197" s="2"/>
      <c r="B197" s="13" t="str">
        <f>+IFERROR(VLOOKUP(#REF!&amp;"-"&amp;ROW()-108,[2]ワークシート!$C$2:$BW$498,9,0),"")</f>
        <v/>
      </c>
      <c r="C197" s="24"/>
      <c r="D197" s="29" t="str">
        <f>+IFERROR(IF(VLOOKUP(#REF!&amp;"-"&amp;ROW()-108,[2]ワークシート!$C$2:$BW$498,10,0)="","",VLOOKUP(#REF!&amp;"-"&amp;ROW()-108,[2]ワークシート!$C$2:$BW$498,10,0)),"")</f>
        <v/>
      </c>
      <c r="E197" s="24"/>
      <c r="F197" s="13" t="str">
        <f>+IFERROR(VLOOKUP(#REF!&amp;"-"&amp;ROW()-108,[2]ワークシート!$C$2:$BW$498,11,0),"")</f>
        <v/>
      </c>
      <c r="G197" s="24"/>
      <c r="H197" s="40" t="str">
        <f>+IFERROR(VLOOKUP(#REF!&amp;"-"&amp;ROW()-108,[2]ワークシート!$C$2:$BW$498,12,0),"")</f>
        <v/>
      </c>
      <c r="I19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7" s="48"/>
      <c r="K197" s="13" t="str">
        <f>+IFERROR(VLOOKUP(#REF!&amp;"-"&amp;ROW()-108,[2]ワークシート!$C$2:$BW$498,19,0),"")</f>
        <v/>
      </c>
      <c r="L197" s="29"/>
      <c r="M197" s="24"/>
      <c r="N197" s="55" t="str">
        <f>+IFERROR(VLOOKUP(#REF!&amp;"-"&amp;ROW()-108,[2]ワークシート!$C$2:$BW$498,24,0),"")</f>
        <v/>
      </c>
      <c r="O197" s="62"/>
      <c r="P197" s="65" t="str">
        <f>+IFERROR(VLOOKUP(#REF!&amp;"-"&amp;ROW()-108,[2]ワークシート!$C$2:$BW$498,25,0),"")</f>
        <v/>
      </c>
      <c r="Q197" s="65"/>
      <c r="R197" s="74" t="str">
        <f>+IFERROR(VLOOKUP(#REF!&amp;"-"&amp;ROW()-108,[2]ワークシート!$C$2:$BW$498,55,0),"")</f>
        <v/>
      </c>
      <c r="S197" s="74"/>
      <c r="T197" s="74"/>
      <c r="U197" s="74"/>
      <c r="V197" s="65" t="str">
        <f>+IFERROR(VLOOKUP(#REF!&amp;"-"&amp;ROW()-108,[2]ワークシート!$C$2:$BW$498,60,0),"")</f>
        <v/>
      </c>
      <c r="W197" s="65"/>
      <c r="X197" s="65" t="str">
        <f>+IFERROR(VLOOKUP(#REF!&amp;"-"&amp;ROW()-108,[2]ワークシート!$C$2:$BW$498,61,0),"")</f>
        <v/>
      </c>
      <c r="Y197" s="65"/>
      <c r="Z197" s="65"/>
      <c r="AA197" s="40" t="str">
        <f t="shared" si="2"/>
        <v/>
      </c>
      <c r="AB197" s="40"/>
      <c r="AC197" s="98" t="str">
        <f>+IFERROR(IF(VLOOKUP(#REF!&amp;"-"&amp;ROW()-108,[2]ワークシート!$C$2:$BW$498,13,0)="","",VLOOKUP(#REF!&amp;"-"&amp;ROW()-108,[2]ワークシート!$C$2:$BW$498,13,0)),"")</f>
        <v/>
      </c>
      <c r="AD197" s="98"/>
      <c r="AE197" s="98" t="str">
        <f>+IFERROR(VLOOKUP(#REF!&amp;"-"&amp;ROW()-108,[2]ワークシート!$C$2:$BW$498,30,0),"")</f>
        <v/>
      </c>
      <c r="AF197" s="98"/>
      <c r="AG197" s="40" t="str">
        <f t="shared" si="3"/>
        <v/>
      </c>
      <c r="AH197" s="40"/>
      <c r="AI197" s="40"/>
      <c r="AJ197" s="40"/>
      <c r="AK197" s="98" t="str">
        <f>+IFERROR(IF(VLOOKUP(#REF!&amp;"-"&amp;ROW()-108,[2]ワークシート!$C$2:$BW$498,31,0)="","",VLOOKUP(#REF!&amp;"-"&amp;ROW()-108,[2]ワークシート!$C$2:$BW$498,31,0)),"")</f>
        <v/>
      </c>
      <c r="AL197" s="2"/>
      <c r="AM197" s="2"/>
      <c r="AN197" s="2"/>
      <c r="AO197" s="2"/>
      <c r="AP197" s="2"/>
      <c r="AQ197" s="2"/>
      <c r="AR197" s="2"/>
      <c r="AS197" s="2"/>
      <c r="AT197" s="2"/>
      <c r="AU197" s="2"/>
      <c r="AV197" s="2"/>
      <c r="AW197" s="2"/>
      <c r="AX197" s="2"/>
      <c r="AY197" s="2"/>
      <c r="AZ197" s="2"/>
      <c r="BA197" s="2"/>
      <c r="BB197" s="2"/>
      <c r="BC197" s="2"/>
      <c r="BD197" s="2"/>
      <c r="BE197" s="2"/>
      <c r="BF197" s="2"/>
    </row>
    <row r="198" spans="1:58" ht="35.1" hidden="1" customHeight="1">
      <c r="A198" s="2"/>
      <c r="B198" s="13" t="str">
        <f>+IFERROR(VLOOKUP(#REF!&amp;"-"&amp;ROW()-108,[2]ワークシート!$C$2:$BW$498,9,0),"")</f>
        <v/>
      </c>
      <c r="C198" s="24"/>
      <c r="D198" s="29" t="str">
        <f>+IFERROR(IF(VLOOKUP(#REF!&amp;"-"&amp;ROW()-108,[2]ワークシート!$C$2:$BW$498,10,0)="","",VLOOKUP(#REF!&amp;"-"&amp;ROW()-108,[2]ワークシート!$C$2:$BW$498,10,0)),"")</f>
        <v/>
      </c>
      <c r="E198" s="24"/>
      <c r="F198" s="13" t="str">
        <f>+IFERROR(VLOOKUP(#REF!&amp;"-"&amp;ROW()-108,[2]ワークシート!$C$2:$BW$498,11,0),"")</f>
        <v/>
      </c>
      <c r="G198" s="24"/>
      <c r="H198" s="40" t="str">
        <f>+IFERROR(VLOOKUP(#REF!&amp;"-"&amp;ROW()-108,[2]ワークシート!$C$2:$BW$498,12,0),"")</f>
        <v/>
      </c>
      <c r="I19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8" s="48"/>
      <c r="K198" s="13" t="str">
        <f>+IFERROR(VLOOKUP(#REF!&amp;"-"&amp;ROW()-108,[2]ワークシート!$C$2:$BW$498,19,0),"")</f>
        <v/>
      </c>
      <c r="L198" s="29"/>
      <c r="M198" s="24"/>
      <c r="N198" s="55" t="str">
        <f>+IFERROR(VLOOKUP(#REF!&amp;"-"&amp;ROW()-108,[2]ワークシート!$C$2:$BW$498,24,0),"")</f>
        <v/>
      </c>
      <c r="O198" s="62"/>
      <c r="P198" s="65" t="str">
        <f>+IFERROR(VLOOKUP(#REF!&amp;"-"&amp;ROW()-108,[2]ワークシート!$C$2:$BW$498,25,0),"")</f>
        <v/>
      </c>
      <c r="Q198" s="65"/>
      <c r="R198" s="74" t="str">
        <f>+IFERROR(VLOOKUP(#REF!&amp;"-"&amp;ROW()-108,[2]ワークシート!$C$2:$BW$498,55,0),"")</f>
        <v/>
      </c>
      <c r="S198" s="74"/>
      <c r="T198" s="74"/>
      <c r="U198" s="74"/>
      <c r="V198" s="65" t="str">
        <f>+IFERROR(VLOOKUP(#REF!&amp;"-"&amp;ROW()-108,[2]ワークシート!$C$2:$BW$498,60,0),"")</f>
        <v/>
      </c>
      <c r="W198" s="65"/>
      <c r="X198" s="65" t="str">
        <f>+IFERROR(VLOOKUP(#REF!&amp;"-"&amp;ROW()-108,[2]ワークシート!$C$2:$BW$498,61,0),"")</f>
        <v/>
      </c>
      <c r="Y198" s="65"/>
      <c r="Z198" s="65"/>
      <c r="AA198" s="40" t="str">
        <f t="shared" si="2"/>
        <v/>
      </c>
      <c r="AB198" s="40"/>
      <c r="AC198" s="98" t="str">
        <f>+IFERROR(IF(VLOOKUP(#REF!&amp;"-"&amp;ROW()-108,[2]ワークシート!$C$2:$BW$498,13,0)="","",VLOOKUP(#REF!&amp;"-"&amp;ROW()-108,[2]ワークシート!$C$2:$BW$498,13,0)),"")</f>
        <v/>
      </c>
      <c r="AD198" s="98"/>
      <c r="AE198" s="98" t="str">
        <f>+IFERROR(VLOOKUP(#REF!&amp;"-"&amp;ROW()-108,[2]ワークシート!$C$2:$BW$498,30,0),"")</f>
        <v/>
      </c>
      <c r="AF198" s="98"/>
      <c r="AG198" s="40" t="str">
        <f t="shared" si="3"/>
        <v/>
      </c>
      <c r="AH198" s="40"/>
      <c r="AI198" s="40"/>
      <c r="AJ198" s="40"/>
      <c r="AK198" s="98" t="str">
        <f>+IFERROR(IF(VLOOKUP(#REF!&amp;"-"&amp;ROW()-108,[2]ワークシート!$C$2:$BW$498,31,0)="","",VLOOKUP(#REF!&amp;"-"&amp;ROW()-108,[2]ワークシート!$C$2:$BW$498,31,0)),"")</f>
        <v/>
      </c>
      <c r="AL198" s="2"/>
      <c r="AM198" s="2"/>
      <c r="AN198" s="2"/>
      <c r="AO198" s="2"/>
      <c r="AP198" s="2"/>
      <c r="AQ198" s="2"/>
      <c r="AR198" s="2"/>
      <c r="AS198" s="2"/>
      <c r="AT198" s="2"/>
      <c r="AU198" s="2"/>
      <c r="AV198" s="2"/>
      <c r="AW198" s="2"/>
      <c r="AX198" s="2"/>
      <c r="AY198" s="2"/>
      <c r="AZ198" s="2"/>
      <c r="BA198" s="2"/>
      <c r="BB198" s="2"/>
      <c r="BC198" s="2"/>
      <c r="BD198" s="2"/>
      <c r="BE198" s="2"/>
      <c r="BF198" s="2"/>
    </row>
    <row r="199" spans="1:58" ht="35.1" hidden="1" customHeight="1">
      <c r="A199" s="2"/>
      <c r="B199" s="13" t="str">
        <f>+IFERROR(VLOOKUP(#REF!&amp;"-"&amp;ROW()-108,[2]ワークシート!$C$2:$BW$498,9,0),"")</f>
        <v/>
      </c>
      <c r="C199" s="24"/>
      <c r="D199" s="29" t="str">
        <f>+IFERROR(IF(VLOOKUP(#REF!&amp;"-"&amp;ROW()-108,[2]ワークシート!$C$2:$BW$498,10,0)="","",VLOOKUP(#REF!&amp;"-"&amp;ROW()-108,[2]ワークシート!$C$2:$BW$498,10,0)),"")</f>
        <v/>
      </c>
      <c r="E199" s="24"/>
      <c r="F199" s="13" t="str">
        <f>+IFERROR(VLOOKUP(#REF!&amp;"-"&amp;ROW()-108,[2]ワークシート!$C$2:$BW$498,11,0),"")</f>
        <v/>
      </c>
      <c r="G199" s="24"/>
      <c r="H199" s="40" t="str">
        <f>+IFERROR(VLOOKUP(#REF!&amp;"-"&amp;ROW()-108,[2]ワークシート!$C$2:$BW$498,12,0),"")</f>
        <v/>
      </c>
      <c r="I19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9" s="48"/>
      <c r="K199" s="13" t="str">
        <f>+IFERROR(VLOOKUP(#REF!&amp;"-"&amp;ROW()-108,[2]ワークシート!$C$2:$BW$498,19,0),"")</f>
        <v/>
      </c>
      <c r="L199" s="29"/>
      <c r="M199" s="24"/>
      <c r="N199" s="55" t="str">
        <f>+IFERROR(VLOOKUP(#REF!&amp;"-"&amp;ROW()-108,[2]ワークシート!$C$2:$BW$498,24,0),"")</f>
        <v/>
      </c>
      <c r="O199" s="62"/>
      <c r="P199" s="65" t="str">
        <f>+IFERROR(VLOOKUP(#REF!&amp;"-"&amp;ROW()-108,[2]ワークシート!$C$2:$BW$498,25,0),"")</f>
        <v/>
      </c>
      <c r="Q199" s="65"/>
      <c r="R199" s="74" t="str">
        <f>+IFERROR(VLOOKUP(#REF!&amp;"-"&amp;ROW()-108,[2]ワークシート!$C$2:$BW$498,55,0),"")</f>
        <v/>
      </c>
      <c r="S199" s="74"/>
      <c r="T199" s="74"/>
      <c r="U199" s="74"/>
      <c r="V199" s="65" t="str">
        <f>+IFERROR(VLOOKUP(#REF!&amp;"-"&amp;ROW()-108,[2]ワークシート!$C$2:$BW$498,60,0),"")</f>
        <v/>
      </c>
      <c r="W199" s="65"/>
      <c r="X199" s="65" t="str">
        <f>+IFERROR(VLOOKUP(#REF!&amp;"-"&amp;ROW()-108,[2]ワークシート!$C$2:$BW$498,61,0),"")</f>
        <v/>
      </c>
      <c r="Y199" s="65"/>
      <c r="Z199" s="65"/>
      <c r="AA199" s="40" t="str">
        <f t="shared" si="2"/>
        <v/>
      </c>
      <c r="AB199" s="40"/>
      <c r="AC199" s="98" t="str">
        <f>+IFERROR(IF(VLOOKUP(#REF!&amp;"-"&amp;ROW()-108,[2]ワークシート!$C$2:$BW$498,13,0)="","",VLOOKUP(#REF!&amp;"-"&amp;ROW()-108,[2]ワークシート!$C$2:$BW$498,13,0)),"")</f>
        <v/>
      </c>
      <c r="AD199" s="98"/>
      <c r="AE199" s="98" t="str">
        <f>+IFERROR(VLOOKUP(#REF!&amp;"-"&amp;ROW()-108,[2]ワークシート!$C$2:$BW$498,30,0),"")</f>
        <v/>
      </c>
      <c r="AF199" s="98"/>
      <c r="AG199" s="40" t="str">
        <f t="shared" si="3"/>
        <v/>
      </c>
      <c r="AH199" s="40"/>
      <c r="AI199" s="40"/>
      <c r="AJ199" s="40"/>
      <c r="AK199" s="98" t="str">
        <f>+IFERROR(IF(VLOOKUP(#REF!&amp;"-"&amp;ROW()-108,[2]ワークシート!$C$2:$BW$498,31,0)="","",VLOOKUP(#REF!&amp;"-"&amp;ROW()-108,[2]ワークシート!$C$2:$BW$498,31,0)),"")</f>
        <v/>
      </c>
      <c r="AL199" s="2"/>
      <c r="AM199" s="2"/>
      <c r="AN199" s="2"/>
      <c r="AO199" s="2"/>
      <c r="AP199" s="2"/>
      <c r="AQ199" s="2"/>
      <c r="AR199" s="2"/>
      <c r="AS199" s="2"/>
      <c r="AT199" s="2"/>
      <c r="AU199" s="2"/>
      <c r="AV199" s="2"/>
      <c r="AW199" s="2"/>
      <c r="AX199" s="2"/>
      <c r="AY199" s="2"/>
      <c r="AZ199" s="2"/>
      <c r="BA199" s="2"/>
      <c r="BB199" s="2"/>
      <c r="BC199" s="2"/>
      <c r="BD199" s="2"/>
      <c r="BE199" s="2"/>
      <c r="BF199" s="2"/>
    </row>
    <row r="200" spans="1:58" ht="35.1" hidden="1" customHeight="1">
      <c r="A200" s="2"/>
      <c r="B200" s="13" t="str">
        <f>+IFERROR(VLOOKUP(#REF!&amp;"-"&amp;ROW()-108,[2]ワークシート!$C$2:$BW$498,9,0),"")</f>
        <v/>
      </c>
      <c r="C200" s="24"/>
      <c r="D200" s="29" t="str">
        <f>+IFERROR(IF(VLOOKUP(#REF!&amp;"-"&amp;ROW()-108,[2]ワークシート!$C$2:$BW$498,10,0)="","",VLOOKUP(#REF!&amp;"-"&amp;ROW()-108,[2]ワークシート!$C$2:$BW$498,10,0)),"")</f>
        <v/>
      </c>
      <c r="E200" s="24"/>
      <c r="F200" s="13" t="str">
        <f>+IFERROR(VLOOKUP(#REF!&amp;"-"&amp;ROW()-108,[2]ワークシート!$C$2:$BW$498,11,0),"")</f>
        <v/>
      </c>
      <c r="G200" s="24"/>
      <c r="H200" s="40" t="str">
        <f>+IFERROR(VLOOKUP(#REF!&amp;"-"&amp;ROW()-108,[2]ワークシート!$C$2:$BW$498,12,0),"")</f>
        <v/>
      </c>
      <c r="I20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0" s="48"/>
      <c r="K200" s="13" t="str">
        <f>+IFERROR(VLOOKUP(#REF!&amp;"-"&amp;ROW()-108,[2]ワークシート!$C$2:$BW$498,19,0),"")</f>
        <v/>
      </c>
      <c r="L200" s="29"/>
      <c r="M200" s="24"/>
      <c r="N200" s="55" t="str">
        <f>+IFERROR(VLOOKUP(#REF!&amp;"-"&amp;ROW()-108,[2]ワークシート!$C$2:$BW$498,24,0),"")</f>
        <v/>
      </c>
      <c r="O200" s="62"/>
      <c r="P200" s="65" t="str">
        <f>+IFERROR(VLOOKUP(#REF!&amp;"-"&amp;ROW()-108,[2]ワークシート!$C$2:$BW$498,25,0),"")</f>
        <v/>
      </c>
      <c r="Q200" s="65"/>
      <c r="R200" s="74" t="str">
        <f>+IFERROR(VLOOKUP(#REF!&amp;"-"&amp;ROW()-108,[2]ワークシート!$C$2:$BW$498,55,0),"")</f>
        <v/>
      </c>
      <c r="S200" s="74"/>
      <c r="T200" s="74"/>
      <c r="U200" s="74"/>
      <c r="V200" s="65" t="str">
        <f>+IFERROR(VLOOKUP(#REF!&amp;"-"&amp;ROW()-108,[2]ワークシート!$C$2:$BW$498,60,0),"")</f>
        <v/>
      </c>
      <c r="W200" s="65"/>
      <c r="X200" s="65" t="str">
        <f>+IFERROR(VLOOKUP(#REF!&amp;"-"&amp;ROW()-108,[2]ワークシート!$C$2:$BW$498,61,0),"")</f>
        <v/>
      </c>
      <c r="Y200" s="65"/>
      <c r="Z200" s="65"/>
      <c r="AA200" s="40" t="str">
        <f t="shared" si="2"/>
        <v/>
      </c>
      <c r="AB200" s="40"/>
      <c r="AC200" s="98" t="str">
        <f>+IFERROR(IF(VLOOKUP(#REF!&amp;"-"&amp;ROW()-108,[2]ワークシート!$C$2:$BW$498,13,0)="","",VLOOKUP(#REF!&amp;"-"&amp;ROW()-108,[2]ワークシート!$C$2:$BW$498,13,0)),"")</f>
        <v/>
      </c>
      <c r="AD200" s="98"/>
      <c r="AE200" s="98" t="str">
        <f>+IFERROR(VLOOKUP(#REF!&amp;"-"&amp;ROW()-108,[2]ワークシート!$C$2:$BW$498,30,0),"")</f>
        <v/>
      </c>
      <c r="AF200" s="98"/>
      <c r="AG200" s="40" t="str">
        <f t="shared" si="3"/>
        <v/>
      </c>
      <c r="AH200" s="40"/>
      <c r="AI200" s="40"/>
      <c r="AJ200" s="40"/>
      <c r="AK200" s="98" t="str">
        <f>+IFERROR(IF(VLOOKUP(#REF!&amp;"-"&amp;ROW()-108,[2]ワークシート!$C$2:$BW$498,31,0)="","",VLOOKUP(#REF!&amp;"-"&amp;ROW()-108,[2]ワークシート!$C$2:$BW$498,31,0)),"")</f>
        <v/>
      </c>
      <c r="AL200" s="2"/>
      <c r="AM200" s="2"/>
      <c r="AN200" s="2"/>
      <c r="AO200" s="2"/>
      <c r="AP200" s="2"/>
      <c r="AQ200" s="2"/>
      <c r="AR200" s="2"/>
      <c r="AS200" s="2"/>
      <c r="AT200" s="2"/>
      <c r="AU200" s="2"/>
      <c r="AV200" s="2"/>
      <c r="AW200" s="2"/>
      <c r="AX200" s="2"/>
      <c r="AY200" s="2"/>
      <c r="AZ200" s="2"/>
      <c r="BA200" s="2"/>
      <c r="BB200" s="2"/>
      <c r="BC200" s="2"/>
      <c r="BD200" s="2"/>
      <c r="BE200" s="2"/>
      <c r="BF200" s="2"/>
    </row>
    <row r="201" spans="1:58" ht="35.1" hidden="1" customHeight="1">
      <c r="A201" s="2"/>
      <c r="B201" s="13" t="str">
        <f>+IFERROR(VLOOKUP(#REF!&amp;"-"&amp;ROW()-108,[2]ワークシート!$C$2:$BW$498,9,0),"")</f>
        <v/>
      </c>
      <c r="C201" s="24"/>
      <c r="D201" s="29" t="str">
        <f>+IFERROR(IF(VLOOKUP(#REF!&amp;"-"&amp;ROW()-108,[2]ワークシート!$C$2:$BW$498,10,0)="","",VLOOKUP(#REF!&amp;"-"&amp;ROW()-108,[2]ワークシート!$C$2:$BW$498,10,0)),"")</f>
        <v/>
      </c>
      <c r="E201" s="24"/>
      <c r="F201" s="13" t="str">
        <f>+IFERROR(VLOOKUP(#REF!&amp;"-"&amp;ROW()-108,[2]ワークシート!$C$2:$BW$498,11,0),"")</f>
        <v/>
      </c>
      <c r="G201" s="24"/>
      <c r="H201" s="40" t="str">
        <f>+IFERROR(VLOOKUP(#REF!&amp;"-"&amp;ROW()-108,[2]ワークシート!$C$2:$BW$498,12,0),"")</f>
        <v/>
      </c>
      <c r="I20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1" s="48"/>
      <c r="K201" s="13" t="str">
        <f>+IFERROR(VLOOKUP(#REF!&amp;"-"&amp;ROW()-108,[2]ワークシート!$C$2:$BW$498,19,0),"")</f>
        <v/>
      </c>
      <c r="L201" s="29"/>
      <c r="M201" s="24"/>
      <c r="N201" s="55" t="str">
        <f>+IFERROR(VLOOKUP(#REF!&amp;"-"&amp;ROW()-108,[2]ワークシート!$C$2:$BW$498,24,0),"")</f>
        <v/>
      </c>
      <c r="O201" s="62"/>
      <c r="P201" s="65" t="str">
        <f>+IFERROR(VLOOKUP(#REF!&amp;"-"&amp;ROW()-108,[2]ワークシート!$C$2:$BW$498,25,0),"")</f>
        <v/>
      </c>
      <c r="Q201" s="65"/>
      <c r="R201" s="74" t="str">
        <f>+IFERROR(VLOOKUP(#REF!&amp;"-"&amp;ROW()-108,[2]ワークシート!$C$2:$BW$498,55,0),"")</f>
        <v/>
      </c>
      <c r="S201" s="74"/>
      <c r="T201" s="74"/>
      <c r="U201" s="74"/>
      <c r="V201" s="65" t="str">
        <f>+IFERROR(VLOOKUP(#REF!&amp;"-"&amp;ROW()-108,[2]ワークシート!$C$2:$BW$498,60,0),"")</f>
        <v/>
      </c>
      <c r="W201" s="65"/>
      <c r="X201" s="65" t="str">
        <f>+IFERROR(VLOOKUP(#REF!&amp;"-"&amp;ROW()-108,[2]ワークシート!$C$2:$BW$498,61,0),"")</f>
        <v/>
      </c>
      <c r="Y201" s="65"/>
      <c r="Z201" s="65"/>
      <c r="AA201" s="40" t="str">
        <f t="shared" si="2"/>
        <v/>
      </c>
      <c r="AB201" s="40"/>
      <c r="AC201" s="98" t="str">
        <f>+IFERROR(IF(VLOOKUP(#REF!&amp;"-"&amp;ROW()-108,[2]ワークシート!$C$2:$BW$498,13,0)="","",VLOOKUP(#REF!&amp;"-"&amp;ROW()-108,[2]ワークシート!$C$2:$BW$498,13,0)),"")</f>
        <v/>
      </c>
      <c r="AD201" s="98"/>
      <c r="AE201" s="98" t="str">
        <f>+IFERROR(VLOOKUP(#REF!&amp;"-"&amp;ROW()-108,[2]ワークシート!$C$2:$BW$498,30,0),"")</f>
        <v/>
      </c>
      <c r="AF201" s="98"/>
      <c r="AG201" s="40" t="str">
        <f t="shared" si="3"/>
        <v/>
      </c>
      <c r="AH201" s="40"/>
      <c r="AI201" s="40"/>
      <c r="AJ201" s="40"/>
      <c r="AK201" s="98" t="str">
        <f>+IFERROR(IF(VLOOKUP(#REF!&amp;"-"&amp;ROW()-108,[2]ワークシート!$C$2:$BW$498,31,0)="","",VLOOKUP(#REF!&amp;"-"&amp;ROW()-108,[2]ワークシート!$C$2:$BW$498,31,0)),"")</f>
        <v/>
      </c>
      <c r="AL201" s="2"/>
      <c r="AM201" s="2"/>
      <c r="AN201" s="2"/>
      <c r="AO201" s="2"/>
      <c r="AP201" s="2"/>
      <c r="AQ201" s="2"/>
      <c r="AR201" s="2"/>
      <c r="AS201" s="2"/>
      <c r="AT201" s="2"/>
      <c r="AU201" s="2"/>
      <c r="AV201" s="2"/>
      <c r="AW201" s="2"/>
      <c r="AX201" s="2"/>
      <c r="AY201" s="2"/>
      <c r="AZ201" s="2"/>
      <c r="BA201" s="2"/>
      <c r="BB201" s="2"/>
      <c r="BC201" s="2"/>
      <c r="BD201" s="2"/>
      <c r="BE201" s="2"/>
      <c r="BF201" s="2"/>
    </row>
    <row r="202" spans="1:58" ht="35.1" hidden="1" customHeight="1">
      <c r="A202" s="2"/>
      <c r="B202" s="13" t="str">
        <f>+IFERROR(VLOOKUP(#REF!&amp;"-"&amp;ROW()-108,[2]ワークシート!$C$2:$BW$498,9,0),"")</f>
        <v/>
      </c>
      <c r="C202" s="24"/>
      <c r="D202" s="29" t="str">
        <f>+IFERROR(IF(VLOOKUP(#REF!&amp;"-"&amp;ROW()-108,[2]ワークシート!$C$2:$BW$498,10,0)="","",VLOOKUP(#REF!&amp;"-"&amp;ROW()-108,[2]ワークシート!$C$2:$BW$498,10,0)),"")</f>
        <v/>
      </c>
      <c r="E202" s="24"/>
      <c r="F202" s="13" t="str">
        <f>+IFERROR(VLOOKUP(#REF!&amp;"-"&amp;ROW()-108,[2]ワークシート!$C$2:$BW$498,11,0),"")</f>
        <v/>
      </c>
      <c r="G202" s="24"/>
      <c r="H202" s="40" t="str">
        <f>+IFERROR(VLOOKUP(#REF!&amp;"-"&amp;ROW()-108,[2]ワークシート!$C$2:$BW$498,12,0),"")</f>
        <v/>
      </c>
      <c r="I20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2" s="48"/>
      <c r="K202" s="13" t="str">
        <f>+IFERROR(VLOOKUP(#REF!&amp;"-"&amp;ROW()-108,[2]ワークシート!$C$2:$BW$498,19,0),"")</f>
        <v/>
      </c>
      <c r="L202" s="29"/>
      <c r="M202" s="24"/>
      <c r="N202" s="55" t="str">
        <f>+IFERROR(VLOOKUP(#REF!&amp;"-"&amp;ROW()-108,[2]ワークシート!$C$2:$BW$498,24,0),"")</f>
        <v/>
      </c>
      <c r="O202" s="62"/>
      <c r="P202" s="65" t="str">
        <f>+IFERROR(VLOOKUP(#REF!&amp;"-"&amp;ROW()-108,[2]ワークシート!$C$2:$BW$498,25,0),"")</f>
        <v/>
      </c>
      <c r="Q202" s="65"/>
      <c r="R202" s="74" t="str">
        <f>+IFERROR(VLOOKUP(#REF!&amp;"-"&amp;ROW()-108,[2]ワークシート!$C$2:$BW$498,55,0),"")</f>
        <v/>
      </c>
      <c r="S202" s="74"/>
      <c r="T202" s="74"/>
      <c r="U202" s="74"/>
      <c r="V202" s="65" t="str">
        <f>+IFERROR(VLOOKUP(#REF!&amp;"-"&amp;ROW()-108,[2]ワークシート!$C$2:$BW$498,60,0),"")</f>
        <v/>
      </c>
      <c r="W202" s="65"/>
      <c r="X202" s="65" t="str">
        <f>+IFERROR(VLOOKUP(#REF!&amp;"-"&amp;ROW()-108,[2]ワークシート!$C$2:$BW$498,61,0),"")</f>
        <v/>
      </c>
      <c r="Y202" s="65"/>
      <c r="Z202" s="65"/>
      <c r="AA202" s="40" t="str">
        <f t="shared" si="2"/>
        <v/>
      </c>
      <c r="AB202" s="40"/>
      <c r="AC202" s="98" t="str">
        <f>+IFERROR(IF(VLOOKUP(#REF!&amp;"-"&amp;ROW()-108,[2]ワークシート!$C$2:$BW$498,13,0)="","",VLOOKUP(#REF!&amp;"-"&amp;ROW()-108,[2]ワークシート!$C$2:$BW$498,13,0)),"")</f>
        <v/>
      </c>
      <c r="AD202" s="98"/>
      <c r="AE202" s="98" t="str">
        <f>+IFERROR(VLOOKUP(#REF!&amp;"-"&amp;ROW()-108,[2]ワークシート!$C$2:$BW$498,30,0),"")</f>
        <v/>
      </c>
      <c r="AF202" s="98"/>
      <c r="AG202" s="40" t="str">
        <f t="shared" si="3"/>
        <v/>
      </c>
      <c r="AH202" s="40"/>
      <c r="AI202" s="40"/>
      <c r="AJ202" s="40"/>
      <c r="AK202" s="98" t="str">
        <f>+IFERROR(IF(VLOOKUP(#REF!&amp;"-"&amp;ROW()-108,[2]ワークシート!$C$2:$BW$498,31,0)="","",VLOOKUP(#REF!&amp;"-"&amp;ROW()-108,[2]ワークシート!$C$2:$BW$498,31,0)),"")</f>
        <v/>
      </c>
      <c r="AL202" s="2"/>
      <c r="AM202" s="2"/>
      <c r="AN202" s="2"/>
      <c r="AO202" s="2"/>
      <c r="AP202" s="2"/>
      <c r="AQ202" s="2"/>
      <c r="AR202" s="2"/>
      <c r="AS202" s="2"/>
      <c r="AT202" s="2"/>
      <c r="AU202" s="2"/>
      <c r="AV202" s="2"/>
      <c r="AW202" s="2"/>
      <c r="AX202" s="2"/>
      <c r="AY202" s="2"/>
      <c r="AZ202" s="2"/>
      <c r="BA202" s="2"/>
      <c r="BB202" s="2"/>
      <c r="BC202" s="2"/>
      <c r="BD202" s="2"/>
      <c r="BE202" s="2"/>
      <c r="BF202" s="2"/>
    </row>
    <row r="203" spans="1:58" ht="35.1" hidden="1" customHeight="1">
      <c r="A203" s="2"/>
      <c r="B203" s="13" t="str">
        <f>+IFERROR(VLOOKUP(#REF!&amp;"-"&amp;ROW()-108,[2]ワークシート!$C$2:$BW$498,9,0),"")</f>
        <v/>
      </c>
      <c r="C203" s="24"/>
      <c r="D203" s="29" t="str">
        <f>+IFERROR(IF(VLOOKUP(#REF!&amp;"-"&amp;ROW()-108,[2]ワークシート!$C$2:$BW$498,10,0)="","",VLOOKUP(#REF!&amp;"-"&amp;ROW()-108,[2]ワークシート!$C$2:$BW$498,10,0)),"")</f>
        <v/>
      </c>
      <c r="E203" s="24"/>
      <c r="F203" s="13" t="str">
        <f>+IFERROR(VLOOKUP(#REF!&amp;"-"&amp;ROW()-108,[2]ワークシート!$C$2:$BW$498,11,0),"")</f>
        <v/>
      </c>
      <c r="G203" s="24"/>
      <c r="H203" s="40" t="str">
        <f>+IFERROR(VLOOKUP(#REF!&amp;"-"&amp;ROW()-108,[2]ワークシート!$C$2:$BW$498,12,0),"")</f>
        <v/>
      </c>
      <c r="I20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3" s="48"/>
      <c r="K203" s="13" t="str">
        <f>+IFERROR(VLOOKUP(#REF!&amp;"-"&amp;ROW()-108,[2]ワークシート!$C$2:$BW$498,19,0),"")</f>
        <v/>
      </c>
      <c r="L203" s="29"/>
      <c r="M203" s="24"/>
      <c r="N203" s="55" t="str">
        <f>+IFERROR(VLOOKUP(#REF!&amp;"-"&amp;ROW()-108,[2]ワークシート!$C$2:$BW$498,24,0),"")</f>
        <v/>
      </c>
      <c r="O203" s="62"/>
      <c r="P203" s="65" t="str">
        <f>+IFERROR(VLOOKUP(#REF!&amp;"-"&amp;ROW()-108,[2]ワークシート!$C$2:$BW$498,25,0),"")</f>
        <v/>
      </c>
      <c r="Q203" s="65"/>
      <c r="R203" s="74" t="str">
        <f>+IFERROR(VLOOKUP(#REF!&amp;"-"&amp;ROW()-108,[2]ワークシート!$C$2:$BW$498,55,0),"")</f>
        <v/>
      </c>
      <c r="S203" s="74"/>
      <c r="T203" s="74"/>
      <c r="U203" s="74"/>
      <c r="V203" s="65" t="str">
        <f>+IFERROR(VLOOKUP(#REF!&amp;"-"&amp;ROW()-108,[2]ワークシート!$C$2:$BW$498,60,0),"")</f>
        <v/>
      </c>
      <c r="W203" s="65"/>
      <c r="X203" s="65" t="str">
        <f>+IFERROR(VLOOKUP(#REF!&amp;"-"&amp;ROW()-108,[2]ワークシート!$C$2:$BW$498,61,0),"")</f>
        <v/>
      </c>
      <c r="Y203" s="65"/>
      <c r="Z203" s="65"/>
      <c r="AA203" s="40" t="str">
        <f t="shared" si="2"/>
        <v/>
      </c>
      <c r="AB203" s="40"/>
      <c r="AC203" s="98" t="str">
        <f>+IFERROR(IF(VLOOKUP(#REF!&amp;"-"&amp;ROW()-108,[2]ワークシート!$C$2:$BW$498,13,0)="","",VLOOKUP(#REF!&amp;"-"&amp;ROW()-108,[2]ワークシート!$C$2:$BW$498,13,0)),"")</f>
        <v/>
      </c>
      <c r="AD203" s="98"/>
      <c r="AE203" s="98" t="str">
        <f>+IFERROR(VLOOKUP(#REF!&amp;"-"&amp;ROW()-108,[2]ワークシート!$C$2:$BW$498,30,0),"")</f>
        <v/>
      </c>
      <c r="AF203" s="98"/>
      <c r="AG203" s="40" t="str">
        <f t="shared" si="3"/>
        <v/>
      </c>
      <c r="AH203" s="40"/>
      <c r="AI203" s="40"/>
      <c r="AJ203" s="40"/>
      <c r="AK203" s="98" t="str">
        <f>+IFERROR(IF(VLOOKUP(#REF!&amp;"-"&amp;ROW()-108,[2]ワークシート!$C$2:$BW$498,31,0)="","",VLOOKUP(#REF!&amp;"-"&amp;ROW()-108,[2]ワークシート!$C$2:$BW$498,31,0)),"")</f>
        <v/>
      </c>
      <c r="AL203" s="2"/>
      <c r="AM203" s="2"/>
      <c r="AN203" s="2"/>
      <c r="AO203" s="2"/>
      <c r="AP203" s="2"/>
      <c r="AQ203" s="2"/>
      <c r="AR203" s="2"/>
      <c r="AS203" s="2"/>
      <c r="AT203" s="2"/>
      <c r="AU203" s="2"/>
      <c r="AV203" s="2"/>
      <c r="AW203" s="2"/>
      <c r="AX203" s="2"/>
      <c r="AY203" s="2"/>
      <c r="AZ203" s="2"/>
      <c r="BA203" s="2"/>
      <c r="BB203" s="2"/>
      <c r="BC203" s="2"/>
      <c r="BD203" s="2"/>
      <c r="BE203" s="2"/>
      <c r="BF203" s="2"/>
    </row>
    <row r="204" spans="1:58" ht="35.1" hidden="1" customHeight="1">
      <c r="A204" s="2"/>
      <c r="B204" s="13" t="str">
        <f>+IFERROR(VLOOKUP(#REF!&amp;"-"&amp;ROW()-108,[2]ワークシート!$C$2:$BW$498,9,0),"")</f>
        <v/>
      </c>
      <c r="C204" s="24"/>
      <c r="D204" s="29" t="str">
        <f>+IFERROR(IF(VLOOKUP(#REF!&amp;"-"&amp;ROW()-108,[2]ワークシート!$C$2:$BW$498,10,0)="","",VLOOKUP(#REF!&amp;"-"&amp;ROW()-108,[2]ワークシート!$C$2:$BW$498,10,0)),"")</f>
        <v/>
      </c>
      <c r="E204" s="24"/>
      <c r="F204" s="13" t="str">
        <f>+IFERROR(VLOOKUP(#REF!&amp;"-"&amp;ROW()-108,[2]ワークシート!$C$2:$BW$498,11,0),"")</f>
        <v/>
      </c>
      <c r="G204" s="24"/>
      <c r="H204" s="40" t="str">
        <f>+IFERROR(VLOOKUP(#REF!&amp;"-"&amp;ROW()-108,[2]ワークシート!$C$2:$BW$498,12,0),"")</f>
        <v/>
      </c>
      <c r="I20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4" s="48"/>
      <c r="K204" s="13" t="str">
        <f>+IFERROR(VLOOKUP(#REF!&amp;"-"&amp;ROW()-108,[2]ワークシート!$C$2:$BW$498,19,0),"")</f>
        <v/>
      </c>
      <c r="L204" s="29"/>
      <c r="M204" s="24"/>
      <c r="N204" s="55" t="str">
        <f>+IFERROR(VLOOKUP(#REF!&amp;"-"&amp;ROW()-108,[2]ワークシート!$C$2:$BW$498,24,0),"")</f>
        <v/>
      </c>
      <c r="O204" s="62"/>
      <c r="P204" s="65" t="str">
        <f>+IFERROR(VLOOKUP(#REF!&amp;"-"&amp;ROW()-108,[2]ワークシート!$C$2:$BW$498,25,0),"")</f>
        <v/>
      </c>
      <c r="Q204" s="65"/>
      <c r="R204" s="74" t="str">
        <f>+IFERROR(VLOOKUP(#REF!&amp;"-"&amp;ROW()-108,[2]ワークシート!$C$2:$BW$498,55,0),"")</f>
        <v/>
      </c>
      <c r="S204" s="74"/>
      <c r="T204" s="74"/>
      <c r="U204" s="74"/>
      <c r="V204" s="65" t="str">
        <f>+IFERROR(VLOOKUP(#REF!&amp;"-"&amp;ROW()-108,[2]ワークシート!$C$2:$BW$498,60,0),"")</f>
        <v/>
      </c>
      <c r="W204" s="65"/>
      <c r="X204" s="65" t="str">
        <f>+IFERROR(VLOOKUP(#REF!&amp;"-"&amp;ROW()-108,[2]ワークシート!$C$2:$BW$498,61,0),"")</f>
        <v/>
      </c>
      <c r="Y204" s="65"/>
      <c r="Z204" s="65"/>
      <c r="AA204" s="40" t="str">
        <f t="shared" si="2"/>
        <v/>
      </c>
      <c r="AB204" s="40"/>
      <c r="AC204" s="98" t="str">
        <f>+IFERROR(IF(VLOOKUP(#REF!&amp;"-"&amp;ROW()-108,[2]ワークシート!$C$2:$BW$498,13,0)="","",VLOOKUP(#REF!&amp;"-"&amp;ROW()-108,[2]ワークシート!$C$2:$BW$498,13,0)),"")</f>
        <v/>
      </c>
      <c r="AD204" s="98"/>
      <c r="AE204" s="98" t="str">
        <f>+IFERROR(VLOOKUP(#REF!&amp;"-"&amp;ROW()-108,[2]ワークシート!$C$2:$BW$498,30,0),"")</f>
        <v/>
      </c>
      <c r="AF204" s="98"/>
      <c r="AG204" s="40" t="str">
        <f t="shared" si="3"/>
        <v/>
      </c>
      <c r="AH204" s="40"/>
      <c r="AI204" s="40"/>
      <c r="AJ204" s="40"/>
      <c r="AK204" s="98" t="str">
        <f>+IFERROR(IF(VLOOKUP(#REF!&amp;"-"&amp;ROW()-108,[2]ワークシート!$C$2:$BW$498,31,0)="","",VLOOKUP(#REF!&amp;"-"&amp;ROW()-108,[2]ワークシート!$C$2:$BW$498,31,0)),"")</f>
        <v/>
      </c>
      <c r="AL204" s="2"/>
      <c r="AM204" s="2"/>
      <c r="AN204" s="2"/>
      <c r="AO204" s="2"/>
      <c r="AP204" s="2"/>
      <c r="AQ204" s="2"/>
      <c r="AR204" s="2"/>
      <c r="AS204" s="2"/>
      <c r="AT204" s="2"/>
      <c r="AU204" s="2"/>
      <c r="AV204" s="2"/>
      <c r="AW204" s="2"/>
      <c r="AX204" s="2"/>
      <c r="AY204" s="2"/>
      <c r="AZ204" s="2"/>
      <c r="BA204" s="2"/>
      <c r="BB204" s="2"/>
      <c r="BC204" s="2"/>
      <c r="BD204" s="2"/>
      <c r="BE204" s="2"/>
      <c r="BF204" s="2"/>
    </row>
    <row r="205" spans="1:58" ht="35.1" hidden="1" customHeight="1">
      <c r="A205" s="2"/>
      <c r="B205" s="13" t="str">
        <f>+IFERROR(VLOOKUP(#REF!&amp;"-"&amp;ROW()-108,[2]ワークシート!$C$2:$BW$498,9,0),"")</f>
        <v/>
      </c>
      <c r="C205" s="24"/>
      <c r="D205" s="29" t="str">
        <f>+IFERROR(IF(VLOOKUP(#REF!&amp;"-"&amp;ROW()-108,[2]ワークシート!$C$2:$BW$498,10,0)="","",VLOOKUP(#REF!&amp;"-"&amp;ROW()-108,[2]ワークシート!$C$2:$BW$498,10,0)),"")</f>
        <v/>
      </c>
      <c r="E205" s="24"/>
      <c r="F205" s="13" t="str">
        <f>+IFERROR(VLOOKUP(#REF!&amp;"-"&amp;ROW()-108,[2]ワークシート!$C$2:$BW$498,11,0),"")</f>
        <v/>
      </c>
      <c r="G205" s="24"/>
      <c r="H205" s="40" t="str">
        <f>+IFERROR(VLOOKUP(#REF!&amp;"-"&amp;ROW()-108,[2]ワークシート!$C$2:$BW$498,12,0),"")</f>
        <v/>
      </c>
      <c r="I20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5" s="48"/>
      <c r="K205" s="13" t="str">
        <f>+IFERROR(VLOOKUP(#REF!&amp;"-"&amp;ROW()-108,[2]ワークシート!$C$2:$BW$498,19,0),"")</f>
        <v/>
      </c>
      <c r="L205" s="29"/>
      <c r="M205" s="24"/>
      <c r="N205" s="55" t="str">
        <f>+IFERROR(VLOOKUP(#REF!&amp;"-"&amp;ROW()-108,[2]ワークシート!$C$2:$BW$498,24,0),"")</f>
        <v/>
      </c>
      <c r="O205" s="62"/>
      <c r="P205" s="65" t="str">
        <f>+IFERROR(VLOOKUP(#REF!&amp;"-"&amp;ROW()-108,[2]ワークシート!$C$2:$BW$498,25,0),"")</f>
        <v/>
      </c>
      <c r="Q205" s="65"/>
      <c r="R205" s="74" t="str">
        <f>+IFERROR(VLOOKUP(#REF!&amp;"-"&amp;ROW()-108,[2]ワークシート!$C$2:$BW$498,55,0),"")</f>
        <v/>
      </c>
      <c r="S205" s="74"/>
      <c r="T205" s="74"/>
      <c r="U205" s="74"/>
      <c r="V205" s="65" t="str">
        <f>+IFERROR(VLOOKUP(#REF!&amp;"-"&amp;ROW()-108,[2]ワークシート!$C$2:$BW$498,60,0),"")</f>
        <v/>
      </c>
      <c r="W205" s="65"/>
      <c r="X205" s="65" t="str">
        <f>+IFERROR(VLOOKUP(#REF!&amp;"-"&amp;ROW()-108,[2]ワークシート!$C$2:$BW$498,61,0),"")</f>
        <v/>
      </c>
      <c r="Y205" s="65"/>
      <c r="Z205" s="65"/>
      <c r="AA205" s="40" t="str">
        <f t="shared" ref="AA205:AA268" si="4">IF(AE205="","",IF(AE205=0,"使用貸借権","賃借権"))</f>
        <v/>
      </c>
      <c r="AB205" s="40"/>
      <c r="AC205" s="98" t="str">
        <f>+IFERROR(IF(VLOOKUP(#REF!&amp;"-"&amp;ROW()-108,[2]ワークシート!$C$2:$BW$498,13,0)="","",VLOOKUP(#REF!&amp;"-"&amp;ROW()-108,[2]ワークシート!$C$2:$BW$498,13,0)),"")</f>
        <v/>
      </c>
      <c r="AD205" s="98"/>
      <c r="AE205" s="98" t="str">
        <f>+IFERROR(VLOOKUP(#REF!&amp;"-"&amp;ROW()-108,[2]ワークシート!$C$2:$BW$498,30,0),"")</f>
        <v/>
      </c>
      <c r="AF205" s="98"/>
      <c r="AG205" s="40" t="str">
        <f t="shared" ref="AG205:AG268" si="5">IF(AA205="","",IF(AA205="使用貸借権","-","口座振込　１２月"))</f>
        <v/>
      </c>
      <c r="AH205" s="40"/>
      <c r="AI205" s="40"/>
      <c r="AJ205" s="40"/>
      <c r="AK205" s="98" t="str">
        <f>+IFERROR(IF(VLOOKUP(#REF!&amp;"-"&amp;ROW()-108,[2]ワークシート!$C$2:$BW$498,31,0)="","",VLOOKUP(#REF!&amp;"-"&amp;ROW()-108,[2]ワークシート!$C$2:$BW$498,31,0)),"")</f>
        <v/>
      </c>
      <c r="AL205" s="2"/>
      <c r="AM205" s="2"/>
      <c r="AN205" s="2"/>
      <c r="AO205" s="2"/>
      <c r="AP205" s="2"/>
      <c r="AQ205" s="2"/>
      <c r="AR205" s="2"/>
      <c r="AS205" s="2"/>
      <c r="AT205" s="2"/>
      <c r="AU205" s="2"/>
      <c r="AV205" s="2"/>
      <c r="AW205" s="2"/>
      <c r="AX205" s="2"/>
      <c r="AY205" s="2"/>
      <c r="AZ205" s="2"/>
      <c r="BA205" s="2"/>
      <c r="BB205" s="2"/>
      <c r="BC205" s="2"/>
      <c r="BD205" s="2"/>
      <c r="BE205" s="2"/>
      <c r="BF205" s="2"/>
    </row>
    <row r="206" spans="1:58" ht="35.1" hidden="1" customHeight="1">
      <c r="A206" s="2"/>
      <c r="B206" s="13" t="str">
        <f>+IFERROR(VLOOKUP(#REF!&amp;"-"&amp;ROW()-108,[2]ワークシート!$C$2:$BW$498,9,0),"")</f>
        <v/>
      </c>
      <c r="C206" s="24"/>
      <c r="D206" s="29" t="str">
        <f>+IFERROR(IF(VLOOKUP(#REF!&amp;"-"&amp;ROW()-108,[2]ワークシート!$C$2:$BW$498,10,0)="","",VLOOKUP(#REF!&amp;"-"&amp;ROW()-108,[2]ワークシート!$C$2:$BW$498,10,0)),"")</f>
        <v/>
      </c>
      <c r="E206" s="24"/>
      <c r="F206" s="13" t="str">
        <f>+IFERROR(VLOOKUP(#REF!&amp;"-"&amp;ROW()-108,[2]ワークシート!$C$2:$BW$498,11,0),"")</f>
        <v/>
      </c>
      <c r="G206" s="24"/>
      <c r="H206" s="40" t="str">
        <f>+IFERROR(VLOOKUP(#REF!&amp;"-"&amp;ROW()-108,[2]ワークシート!$C$2:$BW$498,12,0),"")</f>
        <v/>
      </c>
      <c r="I20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6" s="48"/>
      <c r="K206" s="13" t="str">
        <f>+IFERROR(VLOOKUP(#REF!&amp;"-"&amp;ROW()-108,[2]ワークシート!$C$2:$BW$498,19,0),"")</f>
        <v/>
      </c>
      <c r="L206" s="29"/>
      <c r="M206" s="24"/>
      <c r="N206" s="55" t="str">
        <f>+IFERROR(VLOOKUP(#REF!&amp;"-"&amp;ROW()-108,[2]ワークシート!$C$2:$BW$498,24,0),"")</f>
        <v/>
      </c>
      <c r="O206" s="62"/>
      <c r="P206" s="65" t="str">
        <f>+IFERROR(VLOOKUP(#REF!&amp;"-"&amp;ROW()-108,[2]ワークシート!$C$2:$BW$498,25,0),"")</f>
        <v/>
      </c>
      <c r="Q206" s="65"/>
      <c r="R206" s="74" t="str">
        <f>+IFERROR(VLOOKUP(#REF!&amp;"-"&amp;ROW()-108,[2]ワークシート!$C$2:$BW$498,55,0),"")</f>
        <v/>
      </c>
      <c r="S206" s="74"/>
      <c r="T206" s="74"/>
      <c r="U206" s="74"/>
      <c r="V206" s="65" t="str">
        <f>+IFERROR(VLOOKUP(#REF!&amp;"-"&amp;ROW()-108,[2]ワークシート!$C$2:$BW$498,60,0),"")</f>
        <v/>
      </c>
      <c r="W206" s="65"/>
      <c r="X206" s="65" t="str">
        <f>+IFERROR(VLOOKUP(#REF!&amp;"-"&amp;ROW()-108,[2]ワークシート!$C$2:$BW$498,61,0),"")</f>
        <v/>
      </c>
      <c r="Y206" s="65"/>
      <c r="Z206" s="65"/>
      <c r="AA206" s="40" t="str">
        <f t="shared" si="4"/>
        <v/>
      </c>
      <c r="AB206" s="40"/>
      <c r="AC206" s="98" t="str">
        <f>+IFERROR(IF(VLOOKUP(#REF!&amp;"-"&amp;ROW()-108,[2]ワークシート!$C$2:$BW$498,13,0)="","",VLOOKUP(#REF!&amp;"-"&amp;ROW()-108,[2]ワークシート!$C$2:$BW$498,13,0)),"")</f>
        <v/>
      </c>
      <c r="AD206" s="98"/>
      <c r="AE206" s="98" t="str">
        <f>+IFERROR(VLOOKUP(#REF!&amp;"-"&amp;ROW()-108,[2]ワークシート!$C$2:$BW$498,30,0),"")</f>
        <v/>
      </c>
      <c r="AF206" s="98"/>
      <c r="AG206" s="40" t="str">
        <f t="shared" si="5"/>
        <v/>
      </c>
      <c r="AH206" s="40"/>
      <c r="AI206" s="40"/>
      <c r="AJ206" s="40"/>
      <c r="AK206" s="98" t="str">
        <f>+IFERROR(IF(VLOOKUP(#REF!&amp;"-"&amp;ROW()-108,[2]ワークシート!$C$2:$BW$498,31,0)="","",VLOOKUP(#REF!&amp;"-"&amp;ROW()-108,[2]ワークシート!$C$2:$BW$498,31,0)),"")</f>
        <v/>
      </c>
      <c r="AL206" s="2"/>
      <c r="AM206" s="2"/>
      <c r="AN206" s="2"/>
      <c r="AO206" s="2"/>
      <c r="AP206" s="2"/>
      <c r="AQ206" s="2"/>
      <c r="AR206" s="2"/>
      <c r="AS206" s="2"/>
      <c r="AT206" s="2"/>
      <c r="AU206" s="2"/>
      <c r="AV206" s="2"/>
      <c r="AW206" s="2"/>
      <c r="AX206" s="2"/>
      <c r="AY206" s="2"/>
      <c r="AZ206" s="2"/>
      <c r="BA206" s="2"/>
      <c r="BB206" s="2"/>
      <c r="BC206" s="2"/>
      <c r="BD206" s="2"/>
      <c r="BE206" s="2"/>
      <c r="BF206" s="2"/>
    </row>
    <row r="207" spans="1:58" ht="35.1" hidden="1" customHeight="1">
      <c r="A207" s="2"/>
      <c r="B207" s="13" t="str">
        <f>+IFERROR(VLOOKUP(#REF!&amp;"-"&amp;ROW()-108,[2]ワークシート!$C$2:$BW$498,9,0),"")</f>
        <v/>
      </c>
      <c r="C207" s="24"/>
      <c r="D207" s="29" t="str">
        <f>+IFERROR(IF(VLOOKUP(#REF!&amp;"-"&amp;ROW()-108,[2]ワークシート!$C$2:$BW$498,10,0)="","",VLOOKUP(#REF!&amp;"-"&amp;ROW()-108,[2]ワークシート!$C$2:$BW$498,10,0)),"")</f>
        <v/>
      </c>
      <c r="E207" s="24"/>
      <c r="F207" s="13" t="str">
        <f>+IFERROR(VLOOKUP(#REF!&amp;"-"&amp;ROW()-108,[2]ワークシート!$C$2:$BW$498,11,0),"")</f>
        <v/>
      </c>
      <c r="G207" s="24"/>
      <c r="H207" s="40" t="str">
        <f>+IFERROR(VLOOKUP(#REF!&amp;"-"&amp;ROW()-108,[2]ワークシート!$C$2:$BW$498,12,0),"")</f>
        <v/>
      </c>
      <c r="I20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7" s="48"/>
      <c r="K207" s="13" t="str">
        <f>+IFERROR(VLOOKUP(#REF!&amp;"-"&amp;ROW()-108,[2]ワークシート!$C$2:$BW$498,19,0),"")</f>
        <v/>
      </c>
      <c r="L207" s="29"/>
      <c r="M207" s="24"/>
      <c r="N207" s="55" t="str">
        <f>+IFERROR(VLOOKUP(#REF!&amp;"-"&amp;ROW()-108,[2]ワークシート!$C$2:$BW$498,24,0),"")</f>
        <v/>
      </c>
      <c r="O207" s="62"/>
      <c r="P207" s="65" t="str">
        <f>+IFERROR(VLOOKUP(#REF!&amp;"-"&amp;ROW()-108,[2]ワークシート!$C$2:$BW$498,25,0),"")</f>
        <v/>
      </c>
      <c r="Q207" s="65"/>
      <c r="R207" s="74" t="str">
        <f>+IFERROR(VLOOKUP(#REF!&amp;"-"&amp;ROW()-108,[2]ワークシート!$C$2:$BW$498,55,0),"")</f>
        <v/>
      </c>
      <c r="S207" s="74"/>
      <c r="T207" s="74"/>
      <c r="U207" s="74"/>
      <c r="V207" s="65" t="str">
        <f>+IFERROR(VLOOKUP(#REF!&amp;"-"&amp;ROW()-108,[2]ワークシート!$C$2:$BW$498,60,0),"")</f>
        <v/>
      </c>
      <c r="W207" s="65"/>
      <c r="X207" s="65" t="str">
        <f>+IFERROR(VLOOKUP(#REF!&amp;"-"&amp;ROW()-108,[2]ワークシート!$C$2:$BW$498,61,0),"")</f>
        <v/>
      </c>
      <c r="Y207" s="65"/>
      <c r="Z207" s="65"/>
      <c r="AA207" s="40" t="str">
        <f t="shared" si="4"/>
        <v/>
      </c>
      <c r="AB207" s="40"/>
      <c r="AC207" s="98" t="str">
        <f>+IFERROR(IF(VLOOKUP(#REF!&amp;"-"&amp;ROW()-108,[2]ワークシート!$C$2:$BW$498,13,0)="","",VLOOKUP(#REF!&amp;"-"&amp;ROW()-108,[2]ワークシート!$C$2:$BW$498,13,0)),"")</f>
        <v/>
      </c>
      <c r="AD207" s="98"/>
      <c r="AE207" s="98" t="str">
        <f>+IFERROR(VLOOKUP(#REF!&amp;"-"&amp;ROW()-108,[2]ワークシート!$C$2:$BW$498,30,0),"")</f>
        <v/>
      </c>
      <c r="AF207" s="98"/>
      <c r="AG207" s="40" t="str">
        <f t="shared" si="5"/>
        <v/>
      </c>
      <c r="AH207" s="40"/>
      <c r="AI207" s="40"/>
      <c r="AJ207" s="40"/>
      <c r="AK207" s="98" t="str">
        <f>+IFERROR(IF(VLOOKUP(#REF!&amp;"-"&amp;ROW()-108,[2]ワークシート!$C$2:$BW$498,31,0)="","",VLOOKUP(#REF!&amp;"-"&amp;ROW()-108,[2]ワークシート!$C$2:$BW$498,31,0)),"")</f>
        <v/>
      </c>
      <c r="AL207" s="2"/>
      <c r="AM207" s="2"/>
      <c r="AN207" s="2"/>
      <c r="AO207" s="2"/>
      <c r="AP207" s="2"/>
      <c r="AQ207" s="2"/>
      <c r="AR207" s="2"/>
      <c r="AS207" s="2"/>
      <c r="AT207" s="2"/>
      <c r="AU207" s="2"/>
      <c r="AV207" s="2"/>
      <c r="AW207" s="2"/>
      <c r="AX207" s="2"/>
      <c r="AY207" s="2"/>
      <c r="AZ207" s="2"/>
      <c r="BA207" s="2"/>
      <c r="BB207" s="2"/>
      <c r="BC207" s="2"/>
      <c r="BD207" s="2"/>
      <c r="BE207" s="2"/>
      <c r="BF207" s="2"/>
    </row>
    <row r="208" spans="1:58" ht="35.1" hidden="1" customHeight="1">
      <c r="A208" s="2"/>
      <c r="B208" s="13" t="str">
        <f>+IFERROR(VLOOKUP(#REF!&amp;"-"&amp;ROW()-108,[2]ワークシート!$C$2:$BW$498,9,0),"")</f>
        <v/>
      </c>
      <c r="C208" s="24"/>
      <c r="D208" s="29" t="str">
        <f>+IFERROR(IF(VLOOKUP(#REF!&amp;"-"&amp;ROW()-108,[2]ワークシート!$C$2:$BW$498,10,0)="","",VLOOKUP(#REF!&amp;"-"&amp;ROW()-108,[2]ワークシート!$C$2:$BW$498,10,0)),"")</f>
        <v/>
      </c>
      <c r="E208" s="24"/>
      <c r="F208" s="13" t="str">
        <f>+IFERROR(VLOOKUP(#REF!&amp;"-"&amp;ROW()-108,[2]ワークシート!$C$2:$BW$498,11,0),"")</f>
        <v/>
      </c>
      <c r="G208" s="24"/>
      <c r="H208" s="40" t="str">
        <f>+IFERROR(VLOOKUP(#REF!&amp;"-"&amp;ROW()-108,[2]ワークシート!$C$2:$BW$498,12,0),"")</f>
        <v/>
      </c>
      <c r="I20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8" s="48"/>
      <c r="K208" s="13" t="str">
        <f>+IFERROR(VLOOKUP(#REF!&amp;"-"&amp;ROW()-108,[2]ワークシート!$C$2:$BW$498,19,0),"")</f>
        <v/>
      </c>
      <c r="L208" s="29"/>
      <c r="M208" s="24"/>
      <c r="N208" s="55" t="str">
        <f>+IFERROR(VLOOKUP(#REF!&amp;"-"&amp;ROW()-108,[2]ワークシート!$C$2:$BW$498,24,0),"")</f>
        <v/>
      </c>
      <c r="O208" s="62"/>
      <c r="P208" s="65" t="str">
        <f>+IFERROR(VLOOKUP(#REF!&amp;"-"&amp;ROW()-108,[2]ワークシート!$C$2:$BW$498,25,0),"")</f>
        <v/>
      </c>
      <c r="Q208" s="65"/>
      <c r="R208" s="74" t="str">
        <f>+IFERROR(VLOOKUP(#REF!&amp;"-"&amp;ROW()-108,[2]ワークシート!$C$2:$BW$498,55,0),"")</f>
        <v/>
      </c>
      <c r="S208" s="74"/>
      <c r="T208" s="74"/>
      <c r="U208" s="74"/>
      <c r="V208" s="65" t="str">
        <f>+IFERROR(VLOOKUP(#REF!&amp;"-"&amp;ROW()-108,[2]ワークシート!$C$2:$BW$498,60,0),"")</f>
        <v/>
      </c>
      <c r="W208" s="65"/>
      <c r="X208" s="65" t="str">
        <f>+IFERROR(VLOOKUP(#REF!&amp;"-"&amp;ROW()-108,[2]ワークシート!$C$2:$BW$498,61,0),"")</f>
        <v/>
      </c>
      <c r="Y208" s="65"/>
      <c r="Z208" s="65"/>
      <c r="AA208" s="40" t="str">
        <f t="shared" si="4"/>
        <v/>
      </c>
      <c r="AB208" s="40"/>
      <c r="AC208" s="98" t="str">
        <f>+IFERROR(IF(VLOOKUP(#REF!&amp;"-"&amp;ROW()-108,[2]ワークシート!$C$2:$BW$498,13,0)="","",VLOOKUP(#REF!&amp;"-"&amp;ROW()-108,[2]ワークシート!$C$2:$BW$498,13,0)),"")</f>
        <v/>
      </c>
      <c r="AD208" s="98"/>
      <c r="AE208" s="98" t="str">
        <f>+IFERROR(VLOOKUP(#REF!&amp;"-"&amp;ROW()-108,[2]ワークシート!$C$2:$BW$498,30,0),"")</f>
        <v/>
      </c>
      <c r="AF208" s="98"/>
      <c r="AG208" s="40" t="str">
        <f t="shared" si="5"/>
        <v/>
      </c>
      <c r="AH208" s="40"/>
      <c r="AI208" s="40"/>
      <c r="AJ208" s="40"/>
      <c r="AK208" s="98" t="str">
        <f>+IFERROR(IF(VLOOKUP(#REF!&amp;"-"&amp;ROW()-108,[2]ワークシート!$C$2:$BW$498,31,0)="","",VLOOKUP(#REF!&amp;"-"&amp;ROW()-108,[2]ワークシート!$C$2:$BW$498,31,0)),"")</f>
        <v/>
      </c>
      <c r="AL208" s="2"/>
      <c r="AM208" s="2"/>
      <c r="AN208" s="2"/>
      <c r="AO208" s="2"/>
      <c r="AP208" s="2"/>
      <c r="AQ208" s="2"/>
      <c r="AR208" s="2"/>
      <c r="AS208" s="2"/>
      <c r="AT208" s="2"/>
      <c r="AU208" s="2"/>
      <c r="AV208" s="2"/>
      <c r="AW208" s="2"/>
      <c r="AX208" s="2"/>
      <c r="AY208" s="2"/>
      <c r="AZ208" s="2"/>
      <c r="BA208" s="2"/>
      <c r="BB208" s="2"/>
      <c r="BC208" s="2"/>
      <c r="BD208" s="2"/>
      <c r="BE208" s="2"/>
      <c r="BF208" s="2"/>
    </row>
    <row r="209" spans="1:58" ht="35.1" hidden="1" customHeight="1">
      <c r="A209" s="2"/>
      <c r="B209" s="13" t="str">
        <f>+IFERROR(VLOOKUP(#REF!&amp;"-"&amp;ROW()-108,[2]ワークシート!$C$2:$BW$498,9,0),"")</f>
        <v/>
      </c>
      <c r="C209" s="24"/>
      <c r="D209" s="29" t="str">
        <f>+IFERROR(IF(VLOOKUP(#REF!&amp;"-"&amp;ROW()-108,[2]ワークシート!$C$2:$BW$498,10,0)="","",VLOOKUP(#REF!&amp;"-"&amp;ROW()-108,[2]ワークシート!$C$2:$BW$498,10,0)),"")</f>
        <v/>
      </c>
      <c r="E209" s="24"/>
      <c r="F209" s="13" t="str">
        <f>+IFERROR(VLOOKUP(#REF!&amp;"-"&amp;ROW()-108,[2]ワークシート!$C$2:$BW$498,11,0),"")</f>
        <v/>
      </c>
      <c r="G209" s="24"/>
      <c r="H209" s="40" t="str">
        <f>+IFERROR(VLOOKUP(#REF!&amp;"-"&amp;ROW()-108,[2]ワークシート!$C$2:$BW$498,12,0),"")</f>
        <v/>
      </c>
      <c r="I20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9" s="48"/>
      <c r="K209" s="13" t="str">
        <f>+IFERROR(VLOOKUP(#REF!&amp;"-"&amp;ROW()-108,[2]ワークシート!$C$2:$BW$498,19,0),"")</f>
        <v/>
      </c>
      <c r="L209" s="29"/>
      <c r="M209" s="24"/>
      <c r="N209" s="55" t="str">
        <f>+IFERROR(VLOOKUP(#REF!&amp;"-"&amp;ROW()-108,[2]ワークシート!$C$2:$BW$498,24,0),"")</f>
        <v/>
      </c>
      <c r="O209" s="62"/>
      <c r="P209" s="65" t="str">
        <f>+IFERROR(VLOOKUP(#REF!&amp;"-"&amp;ROW()-108,[2]ワークシート!$C$2:$BW$498,25,0),"")</f>
        <v/>
      </c>
      <c r="Q209" s="65"/>
      <c r="R209" s="74" t="str">
        <f>+IFERROR(VLOOKUP(#REF!&amp;"-"&amp;ROW()-108,[2]ワークシート!$C$2:$BW$498,55,0),"")</f>
        <v/>
      </c>
      <c r="S209" s="74"/>
      <c r="T209" s="74"/>
      <c r="U209" s="74"/>
      <c r="V209" s="65" t="str">
        <f>+IFERROR(VLOOKUP(#REF!&amp;"-"&amp;ROW()-108,[2]ワークシート!$C$2:$BW$498,60,0),"")</f>
        <v/>
      </c>
      <c r="W209" s="65"/>
      <c r="X209" s="65" t="str">
        <f>+IFERROR(VLOOKUP(#REF!&amp;"-"&amp;ROW()-108,[2]ワークシート!$C$2:$BW$498,61,0),"")</f>
        <v/>
      </c>
      <c r="Y209" s="65"/>
      <c r="Z209" s="65"/>
      <c r="AA209" s="40" t="str">
        <f t="shared" si="4"/>
        <v/>
      </c>
      <c r="AB209" s="40"/>
      <c r="AC209" s="98" t="str">
        <f>+IFERROR(IF(VLOOKUP(#REF!&amp;"-"&amp;ROW()-108,[2]ワークシート!$C$2:$BW$498,13,0)="","",VLOOKUP(#REF!&amp;"-"&amp;ROW()-108,[2]ワークシート!$C$2:$BW$498,13,0)),"")</f>
        <v/>
      </c>
      <c r="AD209" s="98"/>
      <c r="AE209" s="98" t="str">
        <f>+IFERROR(VLOOKUP(#REF!&amp;"-"&amp;ROW()-108,[2]ワークシート!$C$2:$BW$498,30,0),"")</f>
        <v/>
      </c>
      <c r="AF209" s="98"/>
      <c r="AG209" s="40" t="str">
        <f t="shared" si="5"/>
        <v/>
      </c>
      <c r="AH209" s="40"/>
      <c r="AI209" s="40"/>
      <c r="AJ209" s="40"/>
      <c r="AK209" s="98" t="str">
        <f>+IFERROR(IF(VLOOKUP(#REF!&amp;"-"&amp;ROW()-108,[2]ワークシート!$C$2:$BW$498,31,0)="","",VLOOKUP(#REF!&amp;"-"&amp;ROW()-108,[2]ワークシート!$C$2:$BW$498,31,0)),"")</f>
        <v/>
      </c>
      <c r="AL209" s="2"/>
      <c r="AM209" s="2"/>
      <c r="AN209" s="2"/>
      <c r="AO209" s="2"/>
      <c r="AP209" s="2"/>
      <c r="AQ209" s="2"/>
      <c r="AR209" s="2"/>
      <c r="AS209" s="2"/>
      <c r="AT209" s="2"/>
      <c r="AU209" s="2"/>
      <c r="AV209" s="2"/>
      <c r="AW209" s="2"/>
      <c r="AX209" s="2"/>
      <c r="AY209" s="2"/>
      <c r="AZ209" s="2"/>
      <c r="BA209" s="2"/>
      <c r="BB209" s="2"/>
      <c r="BC209" s="2"/>
      <c r="BD209" s="2"/>
      <c r="BE209" s="2"/>
      <c r="BF209" s="2"/>
    </row>
    <row r="210" spans="1:58" ht="35.1" hidden="1" customHeight="1">
      <c r="A210" s="2"/>
      <c r="B210" s="13" t="str">
        <f>+IFERROR(VLOOKUP(#REF!&amp;"-"&amp;ROW()-108,[2]ワークシート!$C$2:$BW$498,9,0),"")</f>
        <v/>
      </c>
      <c r="C210" s="24"/>
      <c r="D210" s="29" t="str">
        <f>+IFERROR(IF(VLOOKUP(#REF!&amp;"-"&amp;ROW()-108,[2]ワークシート!$C$2:$BW$498,10,0)="","",VLOOKUP(#REF!&amp;"-"&amp;ROW()-108,[2]ワークシート!$C$2:$BW$498,10,0)),"")</f>
        <v/>
      </c>
      <c r="E210" s="24"/>
      <c r="F210" s="13" t="str">
        <f>+IFERROR(VLOOKUP(#REF!&amp;"-"&amp;ROW()-108,[2]ワークシート!$C$2:$BW$498,11,0),"")</f>
        <v/>
      </c>
      <c r="G210" s="24"/>
      <c r="H210" s="40" t="str">
        <f>+IFERROR(VLOOKUP(#REF!&amp;"-"&amp;ROW()-108,[2]ワークシート!$C$2:$BW$498,12,0),"")</f>
        <v/>
      </c>
      <c r="I21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0" s="48"/>
      <c r="K210" s="13" t="str">
        <f>+IFERROR(VLOOKUP(#REF!&amp;"-"&amp;ROW()-108,[2]ワークシート!$C$2:$BW$498,19,0),"")</f>
        <v/>
      </c>
      <c r="L210" s="29"/>
      <c r="M210" s="24"/>
      <c r="N210" s="55" t="str">
        <f>+IFERROR(VLOOKUP(#REF!&amp;"-"&amp;ROW()-108,[2]ワークシート!$C$2:$BW$498,24,0),"")</f>
        <v/>
      </c>
      <c r="O210" s="62"/>
      <c r="P210" s="65" t="str">
        <f>+IFERROR(VLOOKUP(#REF!&amp;"-"&amp;ROW()-108,[2]ワークシート!$C$2:$BW$498,25,0),"")</f>
        <v/>
      </c>
      <c r="Q210" s="65"/>
      <c r="R210" s="74" t="str">
        <f>+IFERROR(VLOOKUP(#REF!&amp;"-"&amp;ROW()-108,[2]ワークシート!$C$2:$BW$498,55,0),"")</f>
        <v/>
      </c>
      <c r="S210" s="74"/>
      <c r="T210" s="74"/>
      <c r="U210" s="74"/>
      <c r="V210" s="65" t="str">
        <f>+IFERROR(VLOOKUP(#REF!&amp;"-"&amp;ROW()-108,[2]ワークシート!$C$2:$BW$498,60,0),"")</f>
        <v/>
      </c>
      <c r="W210" s="65"/>
      <c r="X210" s="65" t="str">
        <f>+IFERROR(VLOOKUP(#REF!&amp;"-"&amp;ROW()-108,[2]ワークシート!$C$2:$BW$498,61,0),"")</f>
        <v/>
      </c>
      <c r="Y210" s="65"/>
      <c r="Z210" s="65"/>
      <c r="AA210" s="40" t="str">
        <f t="shared" si="4"/>
        <v/>
      </c>
      <c r="AB210" s="40"/>
      <c r="AC210" s="98" t="str">
        <f>+IFERROR(IF(VLOOKUP(#REF!&amp;"-"&amp;ROW()-108,[2]ワークシート!$C$2:$BW$498,13,0)="","",VLOOKUP(#REF!&amp;"-"&amp;ROW()-108,[2]ワークシート!$C$2:$BW$498,13,0)),"")</f>
        <v/>
      </c>
      <c r="AD210" s="98"/>
      <c r="AE210" s="98" t="str">
        <f>+IFERROR(VLOOKUP(#REF!&amp;"-"&amp;ROW()-108,[2]ワークシート!$C$2:$BW$498,30,0),"")</f>
        <v/>
      </c>
      <c r="AF210" s="98"/>
      <c r="AG210" s="40" t="str">
        <f t="shared" si="5"/>
        <v/>
      </c>
      <c r="AH210" s="40"/>
      <c r="AI210" s="40"/>
      <c r="AJ210" s="40"/>
      <c r="AK210" s="98" t="str">
        <f>+IFERROR(IF(VLOOKUP(#REF!&amp;"-"&amp;ROW()-108,[2]ワークシート!$C$2:$BW$498,31,0)="","",VLOOKUP(#REF!&amp;"-"&amp;ROW()-108,[2]ワークシート!$C$2:$BW$498,31,0)),"")</f>
        <v/>
      </c>
      <c r="AL210" s="2"/>
      <c r="AM210" s="2"/>
      <c r="AN210" s="2"/>
      <c r="AO210" s="2"/>
      <c r="AP210" s="2"/>
      <c r="AQ210" s="2"/>
      <c r="AR210" s="2"/>
      <c r="AS210" s="2"/>
      <c r="AT210" s="2"/>
      <c r="AU210" s="2"/>
      <c r="AV210" s="2"/>
      <c r="AW210" s="2"/>
      <c r="AX210" s="2"/>
      <c r="AY210" s="2"/>
      <c r="AZ210" s="2"/>
      <c r="BA210" s="2"/>
      <c r="BB210" s="2"/>
      <c r="BC210" s="2"/>
      <c r="BD210" s="2"/>
      <c r="BE210" s="2"/>
      <c r="BF210" s="2"/>
    </row>
    <row r="211" spans="1:58" ht="35.1" hidden="1" customHeight="1">
      <c r="A211" s="2"/>
      <c r="B211" s="13" t="str">
        <f>+IFERROR(VLOOKUP(#REF!&amp;"-"&amp;ROW()-108,[2]ワークシート!$C$2:$BW$498,9,0),"")</f>
        <v/>
      </c>
      <c r="C211" s="24"/>
      <c r="D211" s="29" t="str">
        <f>+IFERROR(IF(VLOOKUP(#REF!&amp;"-"&amp;ROW()-108,[2]ワークシート!$C$2:$BW$498,10,0)="","",VLOOKUP(#REF!&amp;"-"&amp;ROW()-108,[2]ワークシート!$C$2:$BW$498,10,0)),"")</f>
        <v/>
      </c>
      <c r="E211" s="24"/>
      <c r="F211" s="13" t="str">
        <f>+IFERROR(VLOOKUP(#REF!&amp;"-"&amp;ROW()-108,[2]ワークシート!$C$2:$BW$498,11,0),"")</f>
        <v/>
      </c>
      <c r="G211" s="24"/>
      <c r="H211" s="40" t="str">
        <f>+IFERROR(VLOOKUP(#REF!&amp;"-"&amp;ROW()-108,[2]ワークシート!$C$2:$BW$498,12,0),"")</f>
        <v/>
      </c>
      <c r="I21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1" s="48"/>
      <c r="K211" s="13" t="str">
        <f>+IFERROR(VLOOKUP(#REF!&amp;"-"&amp;ROW()-108,[2]ワークシート!$C$2:$BW$498,19,0),"")</f>
        <v/>
      </c>
      <c r="L211" s="29"/>
      <c r="M211" s="24"/>
      <c r="N211" s="55" t="str">
        <f>+IFERROR(VLOOKUP(#REF!&amp;"-"&amp;ROW()-108,[2]ワークシート!$C$2:$BW$498,24,0),"")</f>
        <v/>
      </c>
      <c r="O211" s="62"/>
      <c r="P211" s="65" t="str">
        <f>+IFERROR(VLOOKUP(#REF!&amp;"-"&amp;ROW()-108,[2]ワークシート!$C$2:$BW$498,25,0),"")</f>
        <v/>
      </c>
      <c r="Q211" s="65"/>
      <c r="R211" s="74" t="str">
        <f>+IFERROR(VLOOKUP(#REF!&amp;"-"&amp;ROW()-108,[2]ワークシート!$C$2:$BW$498,55,0),"")</f>
        <v/>
      </c>
      <c r="S211" s="74"/>
      <c r="T211" s="74"/>
      <c r="U211" s="74"/>
      <c r="V211" s="65" t="str">
        <f>+IFERROR(VLOOKUP(#REF!&amp;"-"&amp;ROW()-108,[2]ワークシート!$C$2:$BW$498,60,0),"")</f>
        <v/>
      </c>
      <c r="W211" s="65"/>
      <c r="X211" s="65" t="str">
        <f>+IFERROR(VLOOKUP(#REF!&amp;"-"&amp;ROW()-108,[2]ワークシート!$C$2:$BW$498,61,0),"")</f>
        <v/>
      </c>
      <c r="Y211" s="65"/>
      <c r="Z211" s="65"/>
      <c r="AA211" s="40" t="str">
        <f t="shared" si="4"/>
        <v/>
      </c>
      <c r="AB211" s="40"/>
      <c r="AC211" s="98" t="str">
        <f>+IFERROR(IF(VLOOKUP(#REF!&amp;"-"&amp;ROW()-108,[2]ワークシート!$C$2:$BW$498,13,0)="","",VLOOKUP(#REF!&amp;"-"&amp;ROW()-108,[2]ワークシート!$C$2:$BW$498,13,0)),"")</f>
        <v/>
      </c>
      <c r="AD211" s="98"/>
      <c r="AE211" s="98" t="str">
        <f>+IFERROR(VLOOKUP(#REF!&amp;"-"&amp;ROW()-108,[2]ワークシート!$C$2:$BW$498,30,0),"")</f>
        <v/>
      </c>
      <c r="AF211" s="98"/>
      <c r="AG211" s="40" t="str">
        <f t="shared" si="5"/>
        <v/>
      </c>
      <c r="AH211" s="40"/>
      <c r="AI211" s="40"/>
      <c r="AJ211" s="40"/>
      <c r="AK211" s="98" t="str">
        <f>+IFERROR(IF(VLOOKUP(#REF!&amp;"-"&amp;ROW()-108,[2]ワークシート!$C$2:$BW$498,31,0)="","",VLOOKUP(#REF!&amp;"-"&amp;ROW()-108,[2]ワークシート!$C$2:$BW$498,31,0)),"")</f>
        <v/>
      </c>
      <c r="AL211" s="2"/>
      <c r="AM211" s="2"/>
      <c r="AN211" s="2"/>
      <c r="AO211" s="2"/>
      <c r="AP211" s="2"/>
      <c r="AQ211" s="2"/>
      <c r="AR211" s="2"/>
      <c r="AS211" s="2"/>
      <c r="AT211" s="2"/>
      <c r="AU211" s="2"/>
      <c r="AV211" s="2"/>
      <c r="AW211" s="2"/>
      <c r="AX211" s="2"/>
      <c r="AY211" s="2"/>
      <c r="AZ211" s="2"/>
      <c r="BA211" s="2"/>
      <c r="BB211" s="2"/>
      <c r="BC211" s="2"/>
      <c r="BD211" s="2"/>
      <c r="BE211" s="2"/>
      <c r="BF211" s="2"/>
    </row>
    <row r="212" spans="1:58" ht="35.1" hidden="1" customHeight="1">
      <c r="A212" s="2"/>
      <c r="B212" s="13" t="str">
        <f>+IFERROR(VLOOKUP(#REF!&amp;"-"&amp;ROW()-108,[2]ワークシート!$C$2:$BW$498,9,0),"")</f>
        <v/>
      </c>
      <c r="C212" s="24"/>
      <c r="D212" s="29" t="str">
        <f>+IFERROR(IF(VLOOKUP(#REF!&amp;"-"&amp;ROW()-108,[2]ワークシート!$C$2:$BW$498,10,0)="","",VLOOKUP(#REF!&amp;"-"&amp;ROW()-108,[2]ワークシート!$C$2:$BW$498,10,0)),"")</f>
        <v/>
      </c>
      <c r="E212" s="24"/>
      <c r="F212" s="13" t="str">
        <f>+IFERROR(VLOOKUP(#REF!&amp;"-"&amp;ROW()-108,[2]ワークシート!$C$2:$BW$498,11,0),"")</f>
        <v/>
      </c>
      <c r="G212" s="24"/>
      <c r="H212" s="40" t="str">
        <f>+IFERROR(VLOOKUP(#REF!&amp;"-"&amp;ROW()-108,[2]ワークシート!$C$2:$BW$498,12,0),"")</f>
        <v/>
      </c>
      <c r="I21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2" s="48"/>
      <c r="K212" s="13" t="str">
        <f>+IFERROR(VLOOKUP(#REF!&amp;"-"&amp;ROW()-108,[2]ワークシート!$C$2:$BW$498,19,0),"")</f>
        <v/>
      </c>
      <c r="L212" s="29"/>
      <c r="M212" s="24"/>
      <c r="N212" s="55" t="str">
        <f>+IFERROR(VLOOKUP(#REF!&amp;"-"&amp;ROW()-108,[2]ワークシート!$C$2:$BW$498,24,0),"")</f>
        <v/>
      </c>
      <c r="O212" s="62"/>
      <c r="P212" s="65" t="str">
        <f>+IFERROR(VLOOKUP(#REF!&amp;"-"&amp;ROW()-108,[2]ワークシート!$C$2:$BW$498,25,0),"")</f>
        <v/>
      </c>
      <c r="Q212" s="65"/>
      <c r="R212" s="74" t="str">
        <f>+IFERROR(VLOOKUP(#REF!&amp;"-"&amp;ROW()-108,[2]ワークシート!$C$2:$BW$498,55,0),"")</f>
        <v/>
      </c>
      <c r="S212" s="74"/>
      <c r="T212" s="74"/>
      <c r="U212" s="74"/>
      <c r="V212" s="65" t="str">
        <f>+IFERROR(VLOOKUP(#REF!&amp;"-"&amp;ROW()-108,[2]ワークシート!$C$2:$BW$498,60,0),"")</f>
        <v/>
      </c>
      <c r="W212" s="65"/>
      <c r="X212" s="65" t="str">
        <f>+IFERROR(VLOOKUP(#REF!&amp;"-"&amp;ROW()-108,[2]ワークシート!$C$2:$BW$498,61,0),"")</f>
        <v/>
      </c>
      <c r="Y212" s="65"/>
      <c r="Z212" s="65"/>
      <c r="AA212" s="40" t="str">
        <f t="shared" si="4"/>
        <v/>
      </c>
      <c r="AB212" s="40"/>
      <c r="AC212" s="98" t="str">
        <f>+IFERROR(IF(VLOOKUP(#REF!&amp;"-"&amp;ROW()-108,[2]ワークシート!$C$2:$BW$498,13,0)="","",VLOOKUP(#REF!&amp;"-"&amp;ROW()-108,[2]ワークシート!$C$2:$BW$498,13,0)),"")</f>
        <v/>
      </c>
      <c r="AD212" s="98"/>
      <c r="AE212" s="98" t="str">
        <f>+IFERROR(VLOOKUP(#REF!&amp;"-"&amp;ROW()-108,[2]ワークシート!$C$2:$BW$498,30,0),"")</f>
        <v/>
      </c>
      <c r="AF212" s="98"/>
      <c r="AG212" s="40" t="str">
        <f t="shared" si="5"/>
        <v/>
      </c>
      <c r="AH212" s="40"/>
      <c r="AI212" s="40"/>
      <c r="AJ212" s="40"/>
      <c r="AK212" s="98" t="str">
        <f>+IFERROR(IF(VLOOKUP(#REF!&amp;"-"&amp;ROW()-108,[2]ワークシート!$C$2:$BW$498,31,0)="","",VLOOKUP(#REF!&amp;"-"&amp;ROW()-108,[2]ワークシート!$C$2:$BW$498,31,0)),"")</f>
        <v/>
      </c>
      <c r="AL212" s="2"/>
      <c r="AM212" s="2"/>
      <c r="AN212" s="2"/>
      <c r="AO212" s="2"/>
      <c r="AP212" s="2"/>
      <c r="AQ212" s="2"/>
      <c r="AR212" s="2"/>
      <c r="AS212" s="2"/>
      <c r="AT212" s="2"/>
      <c r="AU212" s="2"/>
      <c r="AV212" s="2"/>
      <c r="AW212" s="2"/>
      <c r="AX212" s="2"/>
      <c r="AY212" s="2"/>
      <c r="AZ212" s="2"/>
      <c r="BA212" s="2"/>
      <c r="BB212" s="2"/>
      <c r="BC212" s="2"/>
      <c r="BD212" s="2"/>
      <c r="BE212" s="2"/>
      <c r="BF212" s="2"/>
    </row>
    <row r="213" spans="1:58" ht="35.1" hidden="1" customHeight="1">
      <c r="A213" s="2"/>
      <c r="B213" s="13" t="str">
        <f>+IFERROR(VLOOKUP(#REF!&amp;"-"&amp;ROW()-108,[2]ワークシート!$C$2:$BW$498,9,0),"")</f>
        <v/>
      </c>
      <c r="C213" s="24"/>
      <c r="D213" s="29" t="str">
        <f>+IFERROR(IF(VLOOKUP(#REF!&amp;"-"&amp;ROW()-108,[2]ワークシート!$C$2:$BW$498,10,0)="","",VLOOKUP(#REF!&amp;"-"&amp;ROW()-108,[2]ワークシート!$C$2:$BW$498,10,0)),"")</f>
        <v/>
      </c>
      <c r="E213" s="24"/>
      <c r="F213" s="13" t="str">
        <f>+IFERROR(VLOOKUP(#REF!&amp;"-"&amp;ROW()-108,[2]ワークシート!$C$2:$BW$498,11,0),"")</f>
        <v/>
      </c>
      <c r="G213" s="24"/>
      <c r="H213" s="40" t="str">
        <f>+IFERROR(VLOOKUP(#REF!&amp;"-"&amp;ROW()-108,[2]ワークシート!$C$2:$BW$498,12,0),"")</f>
        <v/>
      </c>
      <c r="I21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3" s="48"/>
      <c r="K213" s="13" t="str">
        <f>+IFERROR(VLOOKUP(#REF!&amp;"-"&amp;ROW()-108,[2]ワークシート!$C$2:$BW$498,19,0),"")</f>
        <v/>
      </c>
      <c r="L213" s="29"/>
      <c r="M213" s="24"/>
      <c r="N213" s="55" t="str">
        <f>+IFERROR(VLOOKUP(#REF!&amp;"-"&amp;ROW()-108,[2]ワークシート!$C$2:$BW$498,24,0),"")</f>
        <v/>
      </c>
      <c r="O213" s="62"/>
      <c r="P213" s="65" t="str">
        <f>+IFERROR(VLOOKUP(#REF!&amp;"-"&amp;ROW()-108,[2]ワークシート!$C$2:$BW$498,25,0),"")</f>
        <v/>
      </c>
      <c r="Q213" s="65"/>
      <c r="R213" s="74" t="str">
        <f>+IFERROR(VLOOKUP(#REF!&amp;"-"&amp;ROW()-108,[2]ワークシート!$C$2:$BW$498,55,0),"")</f>
        <v/>
      </c>
      <c r="S213" s="74"/>
      <c r="T213" s="74"/>
      <c r="U213" s="74"/>
      <c r="V213" s="65" t="str">
        <f>+IFERROR(VLOOKUP(#REF!&amp;"-"&amp;ROW()-108,[2]ワークシート!$C$2:$BW$498,60,0),"")</f>
        <v/>
      </c>
      <c r="W213" s="65"/>
      <c r="X213" s="65" t="str">
        <f>+IFERROR(VLOOKUP(#REF!&amp;"-"&amp;ROW()-108,[2]ワークシート!$C$2:$BW$498,61,0),"")</f>
        <v/>
      </c>
      <c r="Y213" s="65"/>
      <c r="Z213" s="65"/>
      <c r="AA213" s="40" t="str">
        <f t="shared" si="4"/>
        <v/>
      </c>
      <c r="AB213" s="40"/>
      <c r="AC213" s="98" t="str">
        <f>+IFERROR(IF(VLOOKUP(#REF!&amp;"-"&amp;ROW()-108,[2]ワークシート!$C$2:$BW$498,13,0)="","",VLOOKUP(#REF!&amp;"-"&amp;ROW()-108,[2]ワークシート!$C$2:$BW$498,13,0)),"")</f>
        <v/>
      </c>
      <c r="AD213" s="98"/>
      <c r="AE213" s="98" t="str">
        <f>+IFERROR(VLOOKUP(#REF!&amp;"-"&amp;ROW()-108,[2]ワークシート!$C$2:$BW$498,30,0),"")</f>
        <v/>
      </c>
      <c r="AF213" s="98"/>
      <c r="AG213" s="40" t="str">
        <f t="shared" si="5"/>
        <v/>
      </c>
      <c r="AH213" s="40"/>
      <c r="AI213" s="40"/>
      <c r="AJ213" s="40"/>
      <c r="AK213" s="98" t="str">
        <f>+IFERROR(IF(VLOOKUP(#REF!&amp;"-"&amp;ROW()-108,[2]ワークシート!$C$2:$BW$498,31,0)="","",VLOOKUP(#REF!&amp;"-"&amp;ROW()-108,[2]ワークシート!$C$2:$BW$498,31,0)),"")</f>
        <v/>
      </c>
      <c r="AL213" s="2"/>
      <c r="AM213" s="2"/>
      <c r="AN213" s="2"/>
      <c r="AO213" s="2"/>
      <c r="AP213" s="2"/>
      <c r="AQ213" s="2"/>
      <c r="AR213" s="2"/>
      <c r="AS213" s="2"/>
      <c r="AT213" s="2"/>
      <c r="AU213" s="2"/>
      <c r="AV213" s="2"/>
      <c r="AW213" s="2"/>
      <c r="AX213" s="2"/>
      <c r="AY213" s="2"/>
      <c r="AZ213" s="2"/>
      <c r="BA213" s="2"/>
      <c r="BB213" s="2"/>
      <c r="BC213" s="2"/>
      <c r="BD213" s="2"/>
      <c r="BE213" s="2"/>
      <c r="BF213" s="2"/>
    </row>
    <row r="214" spans="1:58" ht="35.1" hidden="1" customHeight="1">
      <c r="A214" s="2"/>
      <c r="B214" s="13" t="str">
        <f>+IFERROR(VLOOKUP(#REF!&amp;"-"&amp;ROW()-108,[2]ワークシート!$C$2:$BW$498,9,0),"")</f>
        <v/>
      </c>
      <c r="C214" s="24"/>
      <c r="D214" s="29" t="str">
        <f>+IFERROR(IF(VLOOKUP(#REF!&amp;"-"&amp;ROW()-108,[2]ワークシート!$C$2:$BW$498,10,0)="","",VLOOKUP(#REF!&amp;"-"&amp;ROW()-108,[2]ワークシート!$C$2:$BW$498,10,0)),"")</f>
        <v/>
      </c>
      <c r="E214" s="24"/>
      <c r="F214" s="13" t="str">
        <f>+IFERROR(VLOOKUP(#REF!&amp;"-"&amp;ROW()-108,[2]ワークシート!$C$2:$BW$498,11,0),"")</f>
        <v/>
      </c>
      <c r="G214" s="24"/>
      <c r="H214" s="40" t="str">
        <f>+IFERROR(VLOOKUP(#REF!&amp;"-"&amp;ROW()-108,[2]ワークシート!$C$2:$BW$498,12,0),"")</f>
        <v/>
      </c>
      <c r="I21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4" s="48"/>
      <c r="K214" s="13" t="str">
        <f>+IFERROR(VLOOKUP(#REF!&amp;"-"&amp;ROW()-108,[2]ワークシート!$C$2:$BW$498,19,0),"")</f>
        <v/>
      </c>
      <c r="L214" s="29"/>
      <c r="M214" s="24"/>
      <c r="N214" s="55" t="str">
        <f>+IFERROR(VLOOKUP(#REF!&amp;"-"&amp;ROW()-108,[2]ワークシート!$C$2:$BW$498,24,0),"")</f>
        <v/>
      </c>
      <c r="O214" s="62"/>
      <c r="P214" s="65" t="str">
        <f>+IFERROR(VLOOKUP(#REF!&amp;"-"&amp;ROW()-108,[2]ワークシート!$C$2:$BW$498,25,0),"")</f>
        <v/>
      </c>
      <c r="Q214" s="65"/>
      <c r="R214" s="74" t="str">
        <f>+IFERROR(VLOOKUP(#REF!&amp;"-"&amp;ROW()-108,[2]ワークシート!$C$2:$BW$498,55,0),"")</f>
        <v/>
      </c>
      <c r="S214" s="74"/>
      <c r="T214" s="74"/>
      <c r="U214" s="74"/>
      <c r="V214" s="65" t="str">
        <f>+IFERROR(VLOOKUP(#REF!&amp;"-"&amp;ROW()-108,[2]ワークシート!$C$2:$BW$498,60,0),"")</f>
        <v/>
      </c>
      <c r="W214" s="65"/>
      <c r="X214" s="65" t="str">
        <f>+IFERROR(VLOOKUP(#REF!&amp;"-"&amp;ROW()-108,[2]ワークシート!$C$2:$BW$498,61,0),"")</f>
        <v/>
      </c>
      <c r="Y214" s="65"/>
      <c r="Z214" s="65"/>
      <c r="AA214" s="40" t="str">
        <f t="shared" si="4"/>
        <v/>
      </c>
      <c r="AB214" s="40"/>
      <c r="AC214" s="98" t="str">
        <f>+IFERROR(IF(VLOOKUP(#REF!&amp;"-"&amp;ROW()-108,[2]ワークシート!$C$2:$BW$498,13,0)="","",VLOOKUP(#REF!&amp;"-"&amp;ROW()-108,[2]ワークシート!$C$2:$BW$498,13,0)),"")</f>
        <v/>
      </c>
      <c r="AD214" s="98"/>
      <c r="AE214" s="98" t="str">
        <f>+IFERROR(VLOOKUP(#REF!&amp;"-"&amp;ROW()-108,[2]ワークシート!$C$2:$BW$498,30,0),"")</f>
        <v/>
      </c>
      <c r="AF214" s="98"/>
      <c r="AG214" s="40" t="str">
        <f t="shared" si="5"/>
        <v/>
      </c>
      <c r="AH214" s="40"/>
      <c r="AI214" s="40"/>
      <c r="AJ214" s="40"/>
      <c r="AK214" s="98" t="str">
        <f>+IFERROR(IF(VLOOKUP(#REF!&amp;"-"&amp;ROW()-108,[2]ワークシート!$C$2:$BW$498,31,0)="","",VLOOKUP(#REF!&amp;"-"&amp;ROW()-108,[2]ワークシート!$C$2:$BW$498,31,0)),"")</f>
        <v/>
      </c>
      <c r="AL214" s="2"/>
      <c r="AM214" s="2"/>
      <c r="AN214" s="2"/>
      <c r="AO214" s="2"/>
      <c r="AP214" s="2"/>
      <c r="AQ214" s="2"/>
      <c r="AR214" s="2"/>
      <c r="AS214" s="2"/>
      <c r="AT214" s="2"/>
      <c r="AU214" s="2"/>
      <c r="AV214" s="2"/>
      <c r="AW214" s="2"/>
      <c r="AX214" s="2"/>
      <c r="AY214" s="2"/>
      <c r="AZ214" s="2"/>
      <c r="BA214" s="2"/>
      <c r="BB214" s="2"/>
      <c r="BC214" s="2"/>
      <c r="BD214" s="2"/>
      <c r="BE214" s="2"/>
      <c r="BF214" s="2"/>
    </row>
    <row r="215" spans="1:58" ht="35.1" hidden="1" customHeight="1">
      <c r="A215" s="2"/>
      <c r="B215" s="13" t="str">
        <f>+IFERROR(VLOOKUP(#REF!&amp;"-"&amp;ROW()-108,[2]ワークシート!$C$2:$BW$498,9,0),"")</f>
        <v/>
      </c>
      <c r="C215" s="24"/>
      <c r="D215" s="29" t="str">
        <f>+IFERROR(IF(VLOOKUP(#REF!&amp;"-"&amp;ROW()-108,[2]ワークシート!$C$2:$BW$498,10,0)="","",VLOOKUP(#REF!&amp;"-"&amp;ROW()-108,[2]ワークシート!$C$2:$BW$498,10,0)),"")</f>
        <v/>
      </c>
      <c r="E215" s="24"/>
      <c r="F215" s="13" t="str">
        <f>+IFERROR(VLOOKUP(#REF!&amp;"-"&amp;ROW()-108,[2]ワークシート!$C$2:$BW$498,11,0),"")</f>
        <v/>
      </c>
      <c r="G215" s="24"/>
      <c r="H215" s="40" t="str">
        <f>+IFERROR(VLOOKUP(#REF!&amp;"-"&amp;ROW()-108,[2]ワークシート!$C$2:$BW$498,12,0),"")</f>
        <v/>
      </c>
      <c r="I21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5" s="48"/>
      <c r="K215" s="13" t="str">
        <f>+IFERROR(VLOOKUP(#REF!&amp;"-"&amp;ROW()-108,[2]ワークシート!$C$2:$BW$498,19,0),"")</f>
        <v/>
      </c>
      <c r="L215" s="29"/>
      <c r="M215" s="24"/>
      <c r="N215" s="55" t="str">
        <f>+IFERROR(VLOOKUP(#REF!&amp;"-"&amp;ROW()-108,[2]ワークシート!$C$2:$BW$498,24,0),"")</f>
        <v/>
      </c>
      <c r="O215" s="62"/>
      <c r="P215" s="65" t="str">
        <f>+IFERROR(VLOOKUP(#REF!&amp;"-"&amp;ROW()-108,[2]ワークシート!$C$2:$BW$498,25,0),"")</f>
        <v/>
      </c>
      <c r="Q215" s="65"/>
      <c r="R215" s="74" t="str">
        <f>+IFERROR(VLOOKUP(#REF!&amp;"-"&amp;ROW()-108,[2]ワークシート!$C$2:$BW$498,55,0),"")</f>
        <v/>
      </c>
      <c r="S215" s="74"/>
      <c r="T215" s="74"/>
      <c r="U215" s="74"/>
      <c r="V215" s="65" t="str">
        <f>+IFERROR(VLOOKUP(#REF!&amp;"-"&amp;ROW()-108,[2]ワークシート!$C$2:$BW$498,60,0),"")</f>
        <v/>
      </c>
      <c r="W215" s="65"/>
      <c r="X215" s="65" t="str">
        <f>+IFERROR(VLOOKUP(#REF!&amp;"-"&amp;ROW()-108,[2]ワークシート!$C$2:$BW$498,61,0),"")</f>
        <v/>
      </c>
      <c r="Y215" s="65"/>
      <c r="Z215" s="65"/>
      <c r="AA215" s="40" t="str">
        <f t="shared" si="4"/>
        <v/>
      </c>
      <c r="AB215" s="40"/>
      <c r="AC215" s="98" t="str">
        <f>+IFERROR(IF(VLOOKUP(#REF!&amp;"-"&amp;ROW()-108,[2]ワークシート!$C$2:$BW$498,13,0)="","",VLOOKUP(#REF!&amp;"-"&amp;ROW()-108,[2]ワークシート!$C$2:$BW$498,13,0)),"")</f>
        <v/>
      </c>
      <c r="AD215" s="98"/>
      <c r="AE215" s="98" t="str">
        <f>+IFERROR(VLOOKUP(#REF!&amp;"-"&amp;ROW()-108,[2]ワークシート!$C$2:$BW$498,30,0),"")</f>
        <v/>
      </c>
      <c r="AF215" s="98"/>
      <c r="AG215" s="40" t="str">
        <f t="shared" si="5"/>
        <v/>
      </c>
      <c r="AH215" s="40"/>
      <c r="AI215" s="40"/>
      <c r="AJ215" s="40"/>
      <c r="AK215" s="98" t="str">
        <f>+IFERROR(IF(VLOOKUP(#REF!&amp;"-"&amp;ROW()-108,[2]ワークシート!$C$2:$BW$498,31,0)="","",VLOOKUP(#REF!&amp;"-"&amp;ROW()-108,[2]ワークシート!$C$2:$BW$498,31,0)),"")</f>
        <v/>
      </c>
      <c r="AL215" s="2"/>
      <c r="AM215" s="2"/>
      <c r="AN215" s="2"/>
      <c r="AO215" s="2"/>
      <c r="AP215" s="2"/>
      <c r="AQ215" s="2"/>
      <c r="AR215" s="2"/>
      <c r="AS215" s="2"/>
      <c r="AT215" s="2"/>
      <c r="AU215" s="2"/>
      <c r="AV215" s="2"/>
      <c r="AW215" s="2"/>
      <c r="AX215" s="2"/>
      <c r="AY215" s="2"/>
      <c r="AZ215" s="2"/>
      <c r="BA215" s="2"/>
      <c r="BB215" s="2"/>
      <c r="BC215" s="2"/>
      <c r="BD215" s="2"/>
      <c r="BE215" s="2"/>
      <c r="BF215" s="2"/>
    </row>
    <row r="216" spans="1:58" ht="35.1" hidden="1" customHeight="1">
      <c r="A216" s="2"/>
      <c r="B216" s="13" t="str">
        <f>+IFERROR(VLOOKUP(#REF!&amp;"-"&amp;ROW()-108,[2]ワークシート!$C$2:$BW$498,9,0),"")</f>
        <v/>
      </c>
      <c r="C216" s="24"/>
      <c r="D216" s="29" t="str">
        <f>+IFERROR(IF(VLOOKUP(#REF!&amp;"-"&amp;ROW()-108,[2]ワークシート!$C$2:$BW$498,10,0)="","",VLOOKUP(#REF!&amp;"-"&amp;ROW()-108,[2]ワークシート!$C$2:$BW$498,10,0)),"")</f>
        <v/>
      </c>
      <c r="E216" s="24"/>
      <c r="F216" s="13" t="str">
        <f>+IFERROR(VLOOKUP(#REF!&amp;"-"&amp;ROW()-108,[2]ワークシート!$C$2:$BW$498,11,0),"")</f>
        <v/>
      </c>
      <c r="G216" s="24"/>
      <c r="H216" s="40" t="str">
        <f>+IFERROR(VLOOKUP(#REF!&amp;"-"&amp;ROW()-108,[2]ワークシート!$C$2:$BW$498,12,0),"")</f>
        <v/>
      </c>
      <c r="I21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6" s="48"/>
      <c r="K216" s="13" t="str">
        <f>+IFERROR(VLOOKUP(#REF!&amp;"-"&amp;ROW()-108,[2]ワークシート!$C$2:$BW$498,19,0),"")</f>
        <v/>
      </c>
      <c r="L216" s="29"/>
      <c r="M216" s="24"/>
      <c r="N216" s="55" t="str">
        <f>+IFERROR(VLOOKUP(#REF!&amp;"-"&amp;ROW()-108,[2]ワークシート!$C$2:$BW$498,24,0),"")</f>
        <v/>
      </c>
      <c r="O216" s="62"/>
      <c r="P216" s="65" t="str">
        <f>+IFERROR(VLOOKUP(#REF!&amp;"-"&amp;ROW()-108,[2]ワークシート!$C$2:$BW$498,25,0),"")</f>
        <v/>
      </c>
      <c r="Q216" s="65"/>
      <c r="R216" s="74" t="str">
        <f>+IFERROR(VLOOKUP(#REF!&amp;"-"&amp;ROW()-108,[2]ワークシート!$C$2:$BW$498,55,0),"")</f>
        <v/>
      </c>
      <c r="S216" s="74"/>
      <c r="T216" s="74"/>
      <c r="U216" s="74"/>
      <c r="V216" s="65" t="str">
        <f>+IFERROR(VLOOKUP(#REF!&amp;"-"&amp;ROW()-108,[2]ワークシート!$C$2:$BW$498,60,0),"")</f>
        <v/>
      </c>
      <c r="W216" s="65"/>
      <c r="X216" s="65" t="str">
        <f>+IFERROR(VLOOKUP(#REF!&amp;"-"&amp;ROW()-108,[2]ワークシート!$C$2:$BW$498,61,0),"")</f>
        <v/>
      </c>
      <c r="Y216" s="65"/>
      <c r="Z216" s="65"/>
      <c r="AA216" s="40" t="str">
        <f t="shared" si="4"/>
        <v/>
      </c>
      <c r="AB216" s="40"/>
      <c r="AC216" s="98" t="str">
        <f>+IFERROR(IF(VLOOKUP(#REF!&amp;"-"&amp;ROW()-108,[2]ワークシート!$C$2:$BW$498,13,0)="","",VLOOKUP(#REF!&amp;"-"&amp;ROW()-108,[2]ワークシート!$C$2:$BW$498,13,0)),"")</f>
        <v/>
      </c>
      <c r="AD216" s="98"/>
      <c r="AE216" s="98" t="str">
        <f>+IFERROR(VLOOKUP(#REF!&amp;"-"&amp;ROW()-108,[2]ワークシート!$C$2:$BW$498,30,0),"")</f>
        <v/>
      </c>
      <c r="AF216" s="98"/>
      <c r="AG216" s="40" t="str">
        <f t="shared" si="5"/>
        <v/>
      </c>
      <c r="AH216" s="40"/>
      <c r="AI216" s="40"/>
      <c r="AJ216" s="40"/>
      <c r="AK216" s="98" t="str">
        <f>+IFERROR(IF(VLOOKUP(#REF!&amp;"-"&amp;ROW()-108,[2]ワークシート!$C$2:$BW$498,31,0)="","",VLOOKUP(#REF!&amp;"-"&amp;ROW()-108,[2]ワークシート!$C$2:$BW$498,31,0)),"")</f>
        <v/>
      </c>
      <c r="AL216" s="2"/>
      <c r="AM216" s="2"/>
      <c r="AN216" s="2"/>
      <c r="AO216" s="2"/>
      <c r="AP216" s="2"/>
      <c r="AQ216" s="2"/>
      <c r="AR216" s="2"/>
      <c r="AS216" s="2"/>
      <c r="AT216" s="2"/>
      <c r="AU216" s="2"/>
      <c r="AV216" s="2"/>
      <c r="AW216" s="2"/>
      <c r="AX216" s="2"/>
      <c r="AY216" s="2"/>
      <c r="AZ216" s="2"/>
      <c r="BA216" s="2"/>
      <c r="BB216" s="2"/>
      <c r="BC216" s="2"/>
      <c r="BD216" s="2"/>
      <c r="BE216" s="2"/>
      <c r="BF216" s="2"/>
    </row>
    <row r="217" spans="1:58" ht="35.1" hidden="1" customHeight="1">
      <c r="A217" s="2"/>
      <c r="B217" s="13" t="str">
        <f>+IFERROR(VLOOKUP(#REF!&amp;"-"&amp;ROW()-108,[2]ワークシート!$C$2:$BW$498,9,0),"")</f>
        <v/>
      </c>
      <c r="C217" s="24"/>
      <c r="D217" s="29" t="str">
        <f>+IFERROR(IF(VLOOKUP(#REF!&amp;"-"&amp;ROW()-108,[2]ワークシート!$C$2:$BW$498,10,0)="","",VLOOKUP(#REF!&amp;"-"&amp;ROW()-108,[2]ワークシート!$C$2:$BW$498,10,0)),"")</f>
        <v/>
      </c>
      <c r="E217" s="24"/>
      <c r="F217" s="13" t="str">
        <f>+IFERROR(VLOOKUP(#REF!&amp;"-"&amp;ROW()-108,[2]ワークシート!$C$2:$BW$498,11,0),"")</f>
        <v/>
      </c>
      <c r="G217" s="24"/>
      <c r="H217" s="40" t="str">
        <f>+IFERROR(VLOOKUP(#REF!&amp;"-"&amp;ROW()-108,[2]ワークシート!$C$2:$BW$498,12,0),"")</f>
        <v/>
      </c>
      <c r="I21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7" s="48"/>
      <c r="K217" s="13" t="str">
        <f>+IFERROR(VLOOKUP(#REF!&amp;"-"&amp;ROW()-108,[2]ワークシート!$C$2:$BW$498,19,0),"")</f>
        <v/>
      </c>
      <c r="L217" s="29"/>
      <c r="M217" s="24"/>
      <c r="N217" s="55" t="str">
        <f>+IFERROR(VLOOKUP(#REF!&amp;"-"&amp;ROW()-108,[2]ワークシート!$C$2:$BW$498,24,0),"")</f>
        <v/>
      </c>
      <c r="O217" s="62"/>
      <c r="P217" s="65" t="str">
        <f>+IFERROR(VLOOKUP(#REF!&amp;"-"&amp;ROW()-108,[2]ワークシート!$C$2:$BW$498,25,0),"")</f>
        <v/>
      </c>
      <c r="Q217" s="65"/>
      <c r="R217" s="74" t="str">
        <f>+IFERROR(VLOOKUP(#REF!&amp;"-"&amp;ROW()-108,[2]ワークシート!$C$2:$BW$498,55,0),"")</f>
        <v/>
      </c>
      <c r="S217" s="74"/>
      <c r="T217" s="74"/>
      <c r="U217" s="74"/>
      <c r="V217" s="65" t="str">
        <f>+IFERROR(VLOOKUP(#REF!&amp;"-"&amp;ROW()-108,[2]ワークシート!$C$2:$BW$498,60,0),"")</f>
        <v/>
      </c>
      <c r="W217" s="65"/>
      <c r="X217" s="65" t="str">
        <f>+IFERROR(VLOOKUP(#REF!&amp;"-"&amp;ROW()-108,[2]ワークシート!$C$2:$BW$498,61,0),"")</f>
        <v/>
      </c>
      <c r="Y217" s="65"/>
      <c r="Z217" s="65"/>
      <c r="AA217" s="40" t="str">
        <f t="shared" si="4"/>
        <v/>
      </c>
      <c r="AB217" s="40"/>
      <c r="AC217" s="98" t="str">
        <f>+IFERROR(IF(VLOOKUP(#REF!&amp;"-"&amp;ROW()-108,[2]ワークシート!$C$2:$BW$498,13,0)="","",VLOOKUP(#REF!&amp;"-"&amp;ROW()-108,[2]ワークシート!$C$2:$BW$498,13,0)),"")</f>
        <v/>
      </c>
      <c r="AD217" s="98"/>
      <c r="AE217" s="98" t="str">
        <f>+IFERROR(VLOOKUP(#REF!&amp;"-"&amp;ROW()-108,[2]ワークシート!$C$2:$BW$498,30,0),"")</f>
        <v/>
      </c>
      <c r="AF217" s="98"/>
      <c r="AG217" s="40" t="str">
        <f t="shared" si="5"/>
        <v/>
      </c>
      <c r="AH217" s="40"/>
      <c r="AI217" s="40"/>
      <c r="AJ217" s="40"/>
      <c r="AK217" s="98" t="str">
        <f>+IFERROR(IF(VLOOKUP(#REF!&amp;"-"&amp;ROW()-108,[2]ワークシート!$C$2:$BW$498,31,0)="","",VLOOKUP(#REF!&amp;"-"&amp;ROW()-108,[2]ワークシート!$C$2:$BW$498,31,0)),"")</f>
        <v/>
      </c>
      <c r="AL217" s="2"/>
      <c r="AM217" s="2"/>
      <c r="AN217" s="2"/>
      <c r="AO217" s="2"/>
      <c r="AP217" s="2"/>
      <c r="AQ217" s="2"/>
      <c r="AR217" s="2"/>
      <c r="AS217" s="2"/>
      <c r="AT217" s="2"/>
      <c r="AU217" s="2"/>
      <c r="AV217" s="2"/>
      <c r="AW217" s="2"/>
      <c r="AX217" s="2"/>
      <c r="AY217" s="2"/>
      <c r="AZ217" s="2"/>
      <c r="BA217" s="2"/>
      <c r="BB217" s="2"/>
      <c r="BC217" s="2"/>
      <c r="BD217" s="2"/>
      <c r="BE217" s="2"/>
      <c r="BF217" s="2"/>
    </row>
    <row r="218" spans="1:58" ht="35.1" hidden="1" customHeight="1">
      <c r="A218" s="2"/>
      <c r="B218" s="13" t="str">
        <f>+IFERROR(VLOOKUP(#REF!&amp;"-"&amp;ROW()-108,[2]ワークシート!$C$2:$BW$498,9,0),"")</f>
        <v/>
      </c>
      <c r="C218" s="24"/>
      <c r="D218" s="29" t="str">
        <f>+IFERROR(IF(VLOOKUP(#REF!&amp;"-"&amp;ROW()-108,[2]ワークシート!$C$2:$BW$498,10,0)="","",VLOOKUP(#REF!&amp;"-"&amp;ROW()-108,[2]ワークシート!$C$2:$BW$498,10,0)),"")</f>
        <v/>
      </c>
      <c r="E218" s="24"/>
      <c r="F218" s="13" t="str">
        <f>+IFERROR(VLOOKUP(#REF!&amp;"-"&amp;ROW()-108,[2]ワークシート!$C$2:$BW$498,11,0),"")</f>
        <v/>
      </c>
      <c r="G218" s="24"/>
      <c r="H218" s="40" t="str">
        <f>+IFERROR(VLOOKUP(#REF!&amp;"-"&amp;ROW()-108,[2]ワークシート!$C$2:$BW$498,12,0),"")</f>
        <v/>
      </c>
      <c r="I21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8" s="48"/>
      <c r="K218" s="13" t="str">
        <f>+IFERROR(VLOOKUP(#REF!&amp;"-"&amp;ROW()-108,[2]ワークシート!$C$2:$BW$498,19,0),"")</f>
        <v/>
      </c>
      <c r="L218" s="29"/>
      <c r="M218" s="24"/>
      <c r="N218" s="55" t="str">
        <f>+IFERROR(VLOOKUP(#REF!&amp;"-"&amp;ROW()-108,[2]ワークシート!$C$2:$BW$498,24,0),"")</f>
        <v/>
      </c>
      <c r="O218" s="62"/>
      <c r="P218" s="65" t="str">
        <f>+IFERROR(VLOOKUP(#REF!&amp;"-"&amp;ROW()-108,[2]ワークシート!$C$2:$BW$498,25,0),"")</f>
        <v/>
      </c>
      <c r="Q218" s="65"/>
      <c r="R218" s="74" t="str">
        <f>+IFERROR(VLOOKUP(#REF!&amp;"-"&amp;ROW()-108,[2]ワークシート!$C$2:$BW$498,55,0),"")</f>
        <v/>
      </c>
      <c r="S218" s="74"/>
      <c r="T218" s="74"/>
      <c r="U218" s="74"/>
      <c r="V218" s="65" t="str">
        <f>+IFERROR(VLOOKUP(#REF!&amp;"-"&amp;ROW()-108,[2]ワークシート!$C$2:$BW$498,60,0),"")</f>
        <v/>
      </c>
      <c r="W218" s="65"/>
      <c r="X218" s="65" t="str">
        <f>+IFERROR(VLOOKUP(#REF!&amp;"-"&amp;ROW()-108,[2]ワークシート!$C$2:$BW$498,61,0),"")</f>
        <v/>
      </c>
      <c r="Y218" s="65"/>
      <c r="Z218" s="65"/>
      <c r="AA218" s="40" t="str">
        <f t="shared" si="4"/>
        <v/>
      </c>
      <c r="AB218" s="40"/>
      <c r="AC218" s="98" t="str">
        <f>+IFERROR(IF(VLOOKUP(#REF!&amp;"-"&amp;ROW()-108,[2]ワークシート!$C$2:$BW$498,13,0)="","",VLOOKUP(#REF!&amp;"-"&amp;ROW()-108,[2]ワークシート!$C$2:$BW$498,13,0)),"")</f>
        <v/>
      </c>
      <c r="AD218" s="98"/>
      <c r="AE218" s="98" t="str">
        <f>+IFERROR(VLOOKUP(#REF!&amp;"-"&amp;ROW()-108,[2]ワークシート!$C$2:$BW$498,30,0),"")</f>
        <v/>
      </c>
      <c r="AF218" s="98"/>
      <c r="AG218" s="40" t="str">
        <f t="shared" si="5"/>
        <v/>
      </c>
      <c r="AH218" s="40"/>
      <c r="AI218" s="40"/>
      <c r="AJ218" s="40"/>
      <c r="AK218" s="98" t="str">
        <f>+IFERROR(IF(VLOOKUP(#REF!&amp;"-"&amp;ROW()-108,[2]ワークシート!$C$2:$BW$498,31,0)="","",VLOOKUP(#REF!&amp;"-"&amp;ROW()-108,[2]ワークシート!$C$2:$BW$498,31,0)),"")</f>
        <v/>
      </c>
      <c r="AL218" s="2"/>
      <c r="AM218" s="2"/>
      <c r="AN218" s="2"/>
      <c r="AO218" s="2"/>
      <c r="AP218" s="2"/>
      <c r="AQ218" s="2"/>
      <c r="AR218" s="2"/>
      <c r="AS218" s="2"/>
      <c r="AT218" s="2"/>
      <c r="AU218" s="2"/>
      <c r="AV218" s="2"/>
      <c r="AW218" s="2"/>
      <c r="AX218" s="2"/>
      <c r="AY218" s="2"/>
      <c r="AZ218" s="2"/>
      <c r="BA218" s="2"/>
      <c r="BB218" s="2"/>
      <c r="BC218" s="2"/>
      <c r="BD218" s="2"/>
      <c r="BE218" s="2"/>
      <c r="BF218" s="2"/>
    </row>
    <row r="219" spans="1:58" ht="35.1" hidden="1" customHeight="1">
      <c r="A219" s="2"/>
      <c r="B219" s="13" t="str">
        <f>+IFERROR(VLOOKUP(#REF!&amp;"-"&amp;ROW()-108,[2]ワークシート!$C$2:$BW$498,9,0),"")</f>
        <v/>
      </c>
      <c r="C219" s="24"/>
      <c r="D219" s="29" t="str">
        <f>+IFERROR(IF(VLOOKUP(#REF!&amp;"-"&amp;ROW()-108,[2]ワークシート!$C$2:$BW$498,10,0)="","",VLOOKUP(#REF!&amp;"-"&amp;ROW()-108,[2]ワークシート!$C$2:$BW$498,10,0)),"")</f>
        <v/>
      </c>
      <c r="E219" s="24"/>
      <c r="F219" s="13" t="str">
        <f>+IFERROR(VLOOKUP(#REF!&amp;"-"&amp;ROW()-108,[2]ワークシート!$C$2:$BW$498,11,0),"")</f>
        <v/>
      </c>
      <c r="G219" s="24"/>
      <c r="H219" s="40" t="str">
        <f>+IFERROR(VLOOKUP(#REF!&amp;"-"&amp;ROW()-108,[2]ワークシート!$C$2:$BW$498,12,0),"")</f>
        <v/>
      </c>
      <c r="I21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9" s="48"/>
      <c r="K219" s="13" t="str">
        <f>+IFERROR(VLOOKUP(#REF!&amp;"-"&amp;ROW()-108,[2]ワークシート!$C$2:$BW$498,19,0),"")</f>
        <v/>
      </c>
      <c r="L219" s="29"/>
      <c r="M219" s="24"/>
      <c r="N219" s="55" t="str">
        <f>+IFERROR(VLOOKUP(#REF!&amp;"-"&amp;ROW()-108,[2]ワークシート!$C$2:$BW$498,24,0),"")</f>
        <v/>
      </c>
      <c r="O219" s="62"/>
      <c r="P219" s="65" t="str">
        <f>+IFERROR(VLOOKUP(#REF!&amp;"-"&amp;ROW()-108,[2]ワークシート!$C$2:$BW$498,25,0),"")</f>
        <v/>
      </c>
      <c r="Q219" s="65"/>
      <c r="R219" s="74" t="str">
        <f>+IFERROR(VLOOKUP(#REF!&amp;"-"&amp;ROW()-108,[2]ワークシート!$C$2:$BW$498,55,0),"")</f>
        <v/>
      </c>
      <c r="S219" s="74"/>
      <c r="T219" s="74"/>
      <c r="U219" s="74"/>
      <c r="V219" s="65" t="str">
        <f>+IFERROR(VLOOKUP(#REF!&amp;"-"&amp;ROW()-108,[2]ワークシート!$C$2:$BW$498,60,0),"")</f>
        <v/>
      </c>
      <c r="W219" s="65"/>
      <c r="X219" s="65" t="str">
        <f>+IFERROR(VLOOKUP(#REF!&amp;"-"&amp;ROW()-108,[2]ワークシート!$C$2:$BW$498,61,0),"")</f>
        <v/>
      </c>
      <c r="Y219" s="65"/>
      <c r="Z219" s="65"/>
      <c r="AA219" s="40" t="str">
        <f t="shared" si="4"/>
        <v/>
      </c>
      <c r="AB219" s="40"/>
      <c r="AC219" s="98" t="str">
        <f>+IFERROR(IF(VLOOKUP(#REF!&amp;"-"&amp;ROW()-108,[2]ワークシート!$C$2:$BW$498,13,0)="","",VLOOKUP(#REF!&amp;"-"&amp;ROW()-108,[2]ワークシート!$C$2:$BW$498,13,0)),"")</f>
        <v/>
      </c>
      <c r="AD219" s="98"/>
      <c r="AE219" s="98" t="str">
        <f>+IFERROR(VLOOKUP(#REF!&amp;"-"&amp;ROW()-108,[2]ワークシート!$C$2:$BW$498,30,0),"")</f>
        <v/>
      </c>
      <c r="AF219" s="98"/>
      <c r="AG219" s="40" t="str">
        <f t="shared" si="5"/>
        <v/>
      </c>
      <c r="AH219" s="40"/>
      <c r="AI219" s="40"/>
      <c r="AJ219" s="40"/>
      <c r="AK219" s="98" t="str">
        <f>+IFERROR(IF(VLOOKUP(#REF!&amp;"-"&amp;ROW()-108,[2]ワークシート!$C$2:$BW$498,31,0)="","",VLOOKUP(#REF!&amp;"-"&amp;ROW()-108,[2]ワークシート!$C$2:$BW$498,31,0)),"")</f>
        <v/>
      </c>
      <c r="AL219" s="2"/>
      <c r="AM219" s="2"/>
      <c r="AN219" s="2"/>
      <c r="AO219" s="2"/>
      <c r="AP219" s="2"/>
      <c r="AQ219" s="2"/>
      <c r="AR219" s="2"/>
      <c r="AS219" s="2"/>
      <c r="AT219" s="2"/>
      <c r="AU219" s="2"/>
      <c r="AV219" s="2"/>
      <c r="AW219" s="2"/>
      <c r="AX219" s="2"/>
      <c r="AY219" s="2"/>
      <c r="AZ219" s="2"/>
      <c r="BA219" s="2"/>
      <c r="BB219" s="2"/>
      <c r="BC219" s="2"/>
      <c r="BD219" s="2"/>
      <c r="BE219" s="2"/>
      <c r="BF219" s="2"/>
    </row>
    <row r="220" spans="1:58" ht="35.1" hidden="1" customHeight="1">
      <c r="A220" s="2"/>
      <c r="B220" s="13" t="str">
        <f>+IFERROR(VLOOKUP(#REF!&amp;"-"&amp;ROW()-108,[2]ワークシート!$C$2:$BW$498,9,0),"")</f>
        <v/>
      </c>
      <c r="C220" s="24"/>
      <c r="D220" s="29" t="str">
        <f>+IFERROR(IF(VLOOKUP(#REF!&amp;"-"&amp;ROW()-108,[2]ワークシート!$C$2:$BW$498,10,0)="","",VLOOKUP(#REF!&amp;"-"&amp;ROW()-108,[2]ワークシート!$C$2:$BW$498,10,0)),"")</f>
        <v/>
      </c>
      <c r="E220" s="24"/>
      <c r="F220" s="13" t="str">
        <f>+IFERROR(VLOOKUP(#REF!&amp;"-"&amp;ROW()-108,[2]ワークシート!$C$2:$BW$498,11,0),"")</f>
        <v/>
      </c>
      <c r="G220" s="24"/>
      <c r="H220" s="40" t="str">
        <f>+IFERROR(VLOOKUP(#REF!&amp;"-"&amp;ROW()-108,[2]ワークシート!$C$2:$BW$498,12,0),"")</f>
        <v/>
      </c>
      <c r="I22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0" s="48"/>
      <c r="K220" s="13" t="str">
        <f>+IFERROR(VLOOKUP(#REF!&amp;"-"&amp;ROW()-108,[2]ワークシート!$C$2:$BW$498,19,0),"")</f>
        <v/>
      </c>
      <c r="L220" s="29"/>
      <c r="M220" s="24"/>
      <c r="N220" s="55" t="str">
        <f>+IFERROR(VLOOKUP(#REF!&amp;"-"&amp;ROW()-108,[2]ワークシート!$C$2:$BW$498,24,0),"")</f>
        <v/>
      </c>
      <c r="O220" s="62"/>
      <c r="P220" s="65" t="str">
        <f>+IFERROR(VLOOKUP(#REF!&amp;"-"&amp;ROW()-108,[2]ワークシート!$C$2:$BW$498,25,0),"")</f>
        <v/>
      </c>
      <c r="Q220" s="65"/>
      <c r="R220" s="74" t="str">
        <f>+IFERROR(VLOOKUP(#REF!&amp;"-"&amp;ROW()-108,[2]ワークシート!$C$2:$BW$498,55,0),"")</f>
        <v/>
      </c>
      <c r="S220" s="74"/>
      <c r="T220" s="74"/>
      <c r="U220" s="74"/>
      <c r="V220" s="65" t="str">
        <f>+IFERROR(VLOOKUP(#REF!&amp;"-"&amp;ROW()-108,[2]ワークシート!$C$2:$BW$498,60,0),"")</f>
        <v/>
      </c>
      <c r="W220" s="65"/>
      <c r="X220" s="65" t="str">
        <f>+IFERROR(VLOOKUP(#REF!&amp;"-"&amp;ROW()-108,[2]ワークシート!$C$2:$BW$498,61,0),"")</f>
        <v/>
      </c>
      <c r="Y220" s="65"/>
      <c r="Z220" s="65"/>
      <c r="AA220" s="40" t="str">
        <f t="shared" si="4"/>
        <v/>
      </c>
      <c r="AB220" s="40"/>
      <c r="AC220" s="98" t="str">
        <f>+IFERROR(IF(VLOOKUP(#REF!&amp;"-"&amp;ROW()-108,[2]ワークシート!$C$2:$BW$498,13,0)="","",VLOOKUP(#REF!&amp;"-"&amp;ROW()-108,[2]ワークシート!$C$2:$BW$498,13,0)),"")</f>
        <v/>
      </c>
      <c r="AD220" s="98"/>
      <c r="AE220" s="98" t="str">
        <f>+IFERROR(VLOOKUP(#REF!&amp;"-"&amp;ROW()-108,[2]ワークシート!$C$2:$BW$498,30,0),"")</f>
        <v/>
      </c>
      <c r="AF220" s="98"/>
      <c r="AG220" s="40" t="str">
        <f t="shared" si="5"/>
        <v/>
      </c>
      <c r="AH220" s="40"/>
      <c r="AI220" s="40"/>
      <c r="AJ220" s="40"/>
      <c r="AK220" s="98" t="str">
        <f>+IFERROR(IF(VLOOKUP(#REF!&amp;"-"&amp;ROW()-108,[2]ワークシート!$C$2:$BW$498,31,0)="","",VLOOKUP(#REF!&amp;"-"&amp;ROW()-108,[2]ワークシート!$C$2:$BW$498,31,0)),"")</f>
        <v/>
      </c>
      <c r="AL220" s="2"/>
      <c r="AM220" s="2"/>
      <c r="AN220" s="2"/>
      <c r="AO220" s="2"/>
      <c r="AP220" s="2"/>
      <c r="AQ220" s="2"/>
      <c r="AR220" s="2"/>
      <c r="AS220" s="2"/>
      <c r="AT220" s="2"/>
      <c r="AU220" s="2"/>
      <c r="AV220" s="2"/>
      <c r="AW220" s="2"/>
      <c r="AX220" s="2"/>
      <c r="AY220" s="2"/>
      <c r="AZ220" s="2"/>
      <c r="BA220" s="2"/>
      <c r="BB220" s="2"/>
      <c r="BC220" s="2"/>
      <c r="BD220" s="2"/>
      <c r="BE220" s="2"/>
      <c r="BF220" s="2"/>
    </row>
    <row r="221" spans="1:58" ht="35.1" hidden="1" customHeight="1">
      <c r="A221" s="2"/>
      <c r="B221" s="13" t="str">
        <f>+IFERROR(VLOOKUP(#REF!&amp;"-"&amp;ROW()-108,[2]ワークシート!$C$2:$BW$498,9,0),"")</f>
        <v/>
      </c>
      <c r="C221" s="24"/>
      <c r="D221" s="29" t="str">
        <f>+IFERROR(IF(VLOOKUP(#REF!&amp;"-"&amp;ROW()-108,[2]ワークシート!$C$2:$BW$498,10,0)="","",VLOOKUP(#REF!&amp;"-"&amp;ROW()-108,[2]ワークシート!$C$2:$BW$498,10,0)),"")</f>
        <v/>
      </c>
      <c r="E221" s="24"/>
      <c r="F221" s="13" t="str">
        <f>+IFERROR(VLOOKUP(#REF!&amp;"-"&amp;ROW()-108,[2]ワークシート!$C$2:$BW$498,11,0),"")</f>
        <v/>
      </c>
      <c r="G221" s="24"/>
      <c r="H221" s="40" t="str">
        <f>+IFERROR(VLOOKUP(#REF!&amp;"-"&amp;ROW()-108,[2]ワークシート!$C$2:$BW$498,12,0),"")</f>
        <v/>
      </c>
      <c r="I22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1" s="48"/>
      <c r="K221" s="13" t="str">
        <f>+IFERROR(VLOOKUP(#REF!&amp;"-"&amp;ROW()-108,[2]ワークシート!$C$2:$BW$498,19,0),"")</f>
        <v/>
      </c>
      <c r="L221" s="29"/>
      <c r="M221" s="24"/>
      <c r="N221" s="55" t="str">
        <f>+IFERROR(VLOOKUP(#REF!&amp;"-"&amp;ROW()-108,[2]ワークシート!$C$2:$BW$498,24,0),"")</f>
        <v/>
      </c>
      <c r="O221" s="62"/>
      <c r="P221" s="65" t="str">
        <f>+IFERROR(VLOOKUP(#REF!&amp;"-"&amp;ROW()-108,[2]ワークシート!$C$2:$BW$498,25,0),"")</f>
        <v/>
      </c>
      <c r="Q221" s="65"/>
      <c r="R221" s="74" t="str">
        <f>+IFERROR(VLOOKUP(#REF!&amp;"-"&amp;ROW()-108,[2]ワークシート!$C$2:$BW$498,55,0),"")</f>
        <v/>
      </c>
      <c r="S221" s="74"/>
      <c r="T221" s="74"/>
      <c r="U221" s="74"/>
      <c r="V221" s="65" t="str">
        <f>+IFERROR(VLOOKUP(#REF!&amp;"-"&amp;ROW()-108,[2]ワークシート!$C$2:$BW$498,60,0),"")</f>
        <v/>
      </c>
      <c r="W221" s="65"/>
      <c r="X221" s="65" t="str">
        <f>+IFERROR(VLOOKUP(#REF!&amp;"-"&amp;ROW()-108,[2]ワークシート!$C$2:$BW$498,61,0),"")</f>
        <v/>
      </c>
      <c r="Y221" s="65"/>
      <c r="Z221" s="65"/>
      <c r="AA221" s="40" t="str">
        <f t="shared" si="4"/>
        <v/>
      </c>
      <c r="AB221" s="40"/>
      <c r="AC221" s="98" t="str">
        <f>+IFERROR(IF(VLOOKUP(#REF!&amp;"-"&amp;ROW()-108,[2]ワークシート!$C$2:$BW$498,13,0)="","",VLOOKUP(#REF!&amp;"-"&amp;ROW()-108,[2]ワークシート!$C$2:$BW$498,13,0)),"")</f>
        <v/>
      </c>
      <c r="AD221" s="98"/>
      <c r="AE221" s="98" t="str">
        <f>+IFERROR(VLOOKUP(#REF!&amp;"-"&amp;ROW()-108,[2]ワークシート!$C$2:$BW$498,30,0),"")</f>
        <v/>
      </c>
      <c r="AF221" s="98"/>
      <c r="AG221" s="40" t="str">
        <f t="shared" si="5"/>
        <v/>
      </c>
      <c r="AH221" s="40"/>
      <c r="AI221" s="40"/>
      <c r="AJ221" s="40"/>
      <c r="AK221" s="98" t="str">
        <f>+IFERROR(IF(VLOOKUP(#REF!&amp;"-"&amp;ROW()-108,[2]ワークシート!$C$2:$BW$498,31,0)="","",VLOOKUP(#REF!&amp;"-"&amp;ROW()-108,[2]ワークシート!$C$2:$BW$498,31,0)),"")</f>
        <v/>
      </c>
      <c r="AL221" s="2"/>
      <c r="AM221" s="2"/>
      <c r="AN221" s="2"/>
      <c r="AO221" s="2"/>
      <c r="AP221" s="2"/>
      <c r="AQ221" s="2"/>
      <c r="AR221" s="2"/>
      <c r="AS221" s="2"/>
      <c r="AT221" s="2"/>
      <c r="AU221" s="2"/>
      <c r="AV221" s="2"/>
      <c r="AW221" s="2"/>
      <c r="AX221" s="2"/>
      <c r="AY221" s="2"/>
      <c r="AZ221" s="2"/>
      <c r="BA221" s="2"/>
      <c r="BB221" s="2"/>
      <c r="BC221" s="2"/>
      <c r="BD221" s="2"/>
      <c r="BE221" s="2"/>
      <c r="BF221" s="2"/>
    </row>
    <row r="222" spans="1:58" ht="35.1" hidden="1" customHeight="1">
      <c r="A222" s="2"/>
      <c r="B222" s="13" t="str">
        <f>+IFERROR(VLOOKUP(#REF!&amp;"-"&amp;ROW()-108,[2]ワークシート!$C$2:$BW$498,9,0),"")</f>
        <v/>
      </c>
      <c r="C222" s="24"/>
      <c r="D222" s="29" t="str">
        <f>+IFERROR(IF(VLOOKUP(#REF!&amp;"-"&amp;ROW()-108,[2]ワークシート!$C$2:$BW$498,10,0)="","",VLOOKUP(#REF!&amp;"-"&amp;ROW()-108,[2]ワークシート!$C$2:$BW$498,10,0)),"")</f>
        <v/>
      </c>
      <c r="E222" s="24"/>
      <c r="F222" s="13" t="str">
        <f>+IFERROR(VLOOKUP(#REF!&amp;"-"&amp;ROW()-108,[2]ワークシート!$C$2:$BW$498,11,0),"")</f>
        <v/>
      </c>
      <c r="G222" s="24"/>
      <c r="H222" s="40" t="str">
        <f>+IFERROR(VLOOKUP(#REF!&amp;"-"&amp;ROW()-108,[2]ワークシート!$C$2:$BW$498,12,0),"")</f>
        <v/>
      </c>
      <c r="I22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2" s="48"/>
      <c r="K222" s="13" t="str">
        <f>+IFERROR(VLOOKUP(#REF!&amp;"-"&amp;ROW()-108,[2]ワークシート!$C$2:$BW$498,19,0),"")</f>
        <v/>
      </c>
      <c r="L222" s="29"/>
      <c r="M222" s="24"/>
      <c r="N222" s="55" t="str">
        <f>+IFERROR(VLOOKUP(#REF!&amp;"-"&amp;ROW()-108,[2]ワークシート!$C$2:$BW$498,24,0),"")</f>
        <v/>
      </c>
      <c r="O222" s="62"/>
      <c r="P222" s="65" t="str">
        <f>+IFERROR(VLOOKUP(#REF!&amp;"-"&amp;ROW()-108,[2]ワークシート!$C$2:$BW$498,25,0),"")</f>
        <v/>
      </c>
      <c r="Q222" s="65"/>
      <c r="R222" s="74" t="str">
        <f>+IFERROR(VLOOKUP(#REF!&amp;"-"&amp;ROW()-108,[2]ワークシート!$C$2:$BW$498,55,0),"")</f>
        <v/>
      </c>
      <c r="S222" s="74"/>
      <c r="T222" s="74"/>
      <c r="U222" s="74"/>
      <c r="V222" s="65" t="str">
        <f>+IFERROR(VLOOKUP(#REF!&amp;"-"&amp;ROW()-108,[2]ワークシート!$C$2:$BW$498,60,0),"")</f>
        <v/>
      </c>
      <c r="W222" s="65"/>
      <c r="X222" s="65" t="str">
        <f>+IFERROR(VLOOKUP(#REF!&amp;"-"&amp;ROW()-108,[2]ワークシート!$C$2:$BW$498,61,0),"")</f>
        <v/>
      </c>
      <c r="Y222" s="65"/>
      <c r="Z222" s="65"/>
      <c r="AA222" s="40" t="str">
        <f t="shared" si="4"/>
        <v/>
      </c>
      <c r="AB222" s="40"/>
      <c r="AC222" s="98" t="str">
        <f>+IFERROR(IF(VLOOKUP(#REF!&amp;"-"&amp;ROW()-108,[2]ワークシート!$C$2:$BW$498,13,0)="","",VLOOKUP(#REF!&amp;"-"&amp;ROW()-108,[2]ワークシート!$C$2:$BW$498,13,0)),"")</f>
        <v/>
      </c>
      <c r="AD222" s="98"/>
      <c r="AE222" s="98" t="str">
        <f>+IFERROR(VLOOKUP(#REF!&amp;"-"&amp;ROW()-108,[2]ワークシート!$C$2:$BW$498,30,0),"")</f>
        <v/>
      </c>
      <c r="AF222" s="98"/>
      <c r="AG222" s="40" t="str">
        <f t="shared" si="5"/>
        <v/>
      </c>
      <c r="AH222" s="40"/>
      <c r="AI222" s="40"/>
      <c r="AJ222" s="40"/>
      <c r="AK222" s="98" t="str">
        <f>+IFERROR(IF(VLOOKUP(#REF!&amp;"-"&amp;ROW()-108,[2]ワークシート!$C$2:$BW$498,31,0)="","",VLOOKUP(#REF!&amp;"-"&amp;ROW()-108,[2]ワークシート!$C$2:$BW$498,31,0)),"")</f>
        <v/>
      </c>
      <c r="AL222" s="2"/>
      <c r="AM222" s="2"/>
      <c r="AN222" s="2"/>
      <c r="AO222" s="2"/>
      <c r="AP222" s="2"/>
      <c r="AQ222" s="2"/>
      <c r="AR222" s="2"/>
      <c r="AS222" s="2"/>
      <c r="AT222" s="2"/>
      <c r="AU222" s="2"/>
      <c r="AV222" s="2"/>
      <c r="AW222" s="2"/>
      <c r="AX222" s="2"/>
      <c r="AY222" s="2"/>
      <c r="AZ222" s="2"/>
      <c r="BA222" s="2"/>
      <c r="BB222" s="2"/>
      <c r="BC222" s="2"/>
      <c r="BD222" s="2"/>
      <c r="BE222" s="2"/>
      <c r="BF222" s="2"/>
    </row>
    <row r="223" spans="1:58" ht="35.1" hidden="1" customHeight="1">
      <c r="A223" s="2"/>
      <c r="B223" s="13" t="str">
        <f>+IFERROR(VLOOKUP(#REF!&amp;"-"&amp;ROW()-108,[2]ワークシート!$C$2:$BW$498,9,0),"")</f>
        <v/>
      </c>
      <c r="C223" s="24"/>
      <c r="D223" s="29" t="str">
        <f>+IFERROR(IF(VLOOKUP(#REF!&amp;"-"&amp;ROW()-108,[2]ワークシート!$C$2:$BW$498,10,0)="","",VLOOKUP(#REF!&amp;"-"&amp;ROW()-108,[2]ワークシート!$C$2:$BW$498,10,0)),"")</f>
        <v/>
      </c>
      <c r="E223" s="24"/>
      <c r="F223" s="13" t="str">
        <f>+IFERROR(VLOOKUP(#REF!&amp;"-"&amp;ROW()-108,[2]ワークシート!$C$2:$BW$498,11,0),"")</f>
        <v/>
      </c>
      <c r="G223" s="24"/>
      <c r="H223" s="40" t="str">
        <f>+IFERROR(VLOOKUP(#REF!&amp;"-"&amp;ROW()-108,[2]ワークシート!$C$2:$BW$498,12,0),"")</f>
        <v/>
      </c>
      <c r="I22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3" s="48"/>
      <c r="K223" s="13" t="str">
        <f>+IFERROR(VLOOKUP(#REF!&amp;"-"&amp;ROW()-108,[2]ワークシート!$C$2:$BW$498,19,0),"")</f>
        <v/>
      </c>
      <c r="L223" s="29"/>
      <c r="M223" s="24"/>
      <c r="N223" s="55" t="str">
        <f>+IFERROR(VLOOKUP(#REF!&amp;"-"&amp;ROW()-108,[2]ワークシート!$C$2:$BW$498,24,0),"")</f>
        <v/>
      </c>
      <c r="O223" s="62"/>
      <c r="P223" s="65" t="str">
        <f>+IFERROR(VLOOKUP(#REF!&amp;"-"&amp;ROW()-108,[2]ワークシート!$C$2:$BW$498,25,0),"")</f>
        <v/>
      </c>
      <c r="Q223" s="65"/>
      <c r="R223" s="74" t="str">
        <f>+IFERROR(VLOOKUP(#REF!&amp;"-"&amp;ROW()-108,[2]ワークシート!$C$2:$BW$498,55,0),"")</f>
        <v/>
      </c>
      <c r="S223" s="74"/>
      <c r="T223" s="74"/>
      <c r="U223" s="74"/>
      <c r="V223" s="65" t="str">
        <f>+IFERROR(VLOOKUP(#REF!&amp;"-"&amp;ROW()-108,[2]ワークシート!$C$2:$BW$498,60,0),"")</f>
        <v/>
      </c>
      <c r="W223" s="65"/>
      <c r="X223" s="65" t="str">
        <f>+IFERROR(VLOOKUP(#REF!&amp;"-"&amp;ROW()-108,[2]ワークシート!$C$2:$BW$498,61,0),"")</f>
        <v/>
      </c>
      <c r="Y223" s="65"/>
      <c r="Z223" s="65"/>
      <c r="AA223" s="40" t="str">
        <f t="shared" si="4"/>
        <v/>
      </c>
      <c r="AB223" s="40"/>
      <c r="AC223" s="98" t="str">
        <f>+IFERROR(IF(VLOOKUP(#REF!&amp;"-"&amp;ROW()-108,[2]ワークシート!$C$2:$BW$498,13,0)="","",VLOOKUP(#REF!&amp;"-"&amp;ROW()-108,[2]ワークシート!$C$2:$BW$498,13,0)),"")</f>
        <v/>
      </c>
      <c r="AD223" s="98"/>
      <c r="AE223" s="98" t="str">
        <f>+IFERROR(VLOOKUP(#REF!&amp;"-"&amp;ROW()-108,[2]ワークシート!$C$2:$BW$498,30,0),"")</f>
        <v/>
      </c>
      <c r="AF223" s="98"/>
      <c r="AG223" s="40" t="str">
        <f t="shared" si="5"/>
        <v/>
      </c>
      <c r="AH223" s="40"/>
      <c r="AI223" s="40"/>
      <c r="AJ223" s="40"/>
      <c r="AK223" s="98" t="str">
        <f>+IFERROR(IF(VLOOKUP(#REF!&amp;"-"&amp;ROW()-108,[2]ワークシート!$C$2:$BW$498,31,0)="","",VLOOKUP(#REF!&amp;"-"&amp;ROW()-108,[2]ワークシート!$C$2:$BW$498,31,0)),"")</f>
        <v/>
      </c>
      <c r="AL223" s="2"/>
      <c r="AM223" s="2"/>
      <c r="AN223" s="2"/>
      <c r="AO223" s="2"/>
      <c r="AP223" s="2"/>
      <c r="AQ223" s="2"/>
      <c r="AR223" s="2"/>
      <c r="AS223" s="2"/>
      <c r="AT223" s="2"/>
      <c r="AU223" s="2"/>
      <c r="AV223" s="2"/>
      <c r="AW223" s="2"/>
      <c r="AX223" s="2"/>
      <c r="AY223" s="2"/>
      <c r="AZ223" s="2"/>
      <c r="BA223" s="2"/>
      <c r="BB223" s="2"/>
      <c r="BC223" s="2"/>
      <c r="BD223" s="2"/>
      <c r="BE223" s="2"/>
      <c r="BF223" s="2"/>
    </row>
    <row r="224" spans="1:58" ht="35.1" hidden="1" customHeight="1">
      <c r="A224" s="2"/>
      <c r="B224" s="13" t="str">
        <f>+IFERROR(VLOOKUP(#REF!&amp;"-"&amp;ROW()-108,[2]ワークシート!$C$2:$BW$498,9,0),"")</f>
        <v/>
      </c>
      <c r="C224" s="24"/>
      <c r="D224" s="29" t="str">
        <f>+IFERROR(IF(VLOOKUP(#REF!&amp;"-"&amp;ROW()-108,[2]ワークシート!$C$2:$BW$498,10,0)="","",VLOOKUP(#REF!&amp;"-"&amp;ROW()-108,[2]ワークシート!$C$2:$BW$498,10,0)),"")</f>
        <v/>
      </c>
      <c r="E224" s="24"/>
      <c r="F224" s="13" t="str">
        <f>+IFERROR(VLOOKUP(#REF!&amp;"-"&amp;ROW()-108,[2]ワークシート!$C$2:$BW$498,11,0),"")</f>
        <v/>
      </c>
      <c r="G224" s="24"/>
      <c r="H224" s="40" t="str">
        <f>+IFERROR(VLOOKUP(#REF!&amp;"-"&amp;ROW()-108,[2]ワークシート!$C$2:$BW$498,12,0),"")</f>
        <v/>
      </c>
      <c r="I22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4" s="48"/>
      <c r="K224" s="13" t="str">
        <f>+IFERROR(VLOOKUP(#REF!&amp;"-"&amp;ROW()-108,[2]ワークシート!$C$2:$BW$498,19,0),"")</f>
        <v/>
      </c>
      <c r="L224" s="29"/>
      <c r="M224" s="24"/>
      <c r="N224" s="55" t="str">
        <f>+IFERROR(VLOOKUP(#REF!&amp;"-"&amp;ROW()-108,[2]ワークシート!$C$2:$BW$498,24,0),"")</f>
        <v/>
      </c>
      <c r="O224" s="62"/>
      <c r="P224" s="65" t="str">
        <f>+IFERROR(VLOOKUP(#REF!&amp;"-"&amp;ROW()-108,[2]ワークシート!$C$2:$BW$498,25,0),"")</f>
        <v/>
      </c>
      <c r="Q224" s="65"/>
      <c r="R224" s="74" t="str">
        <f>+IFERROR(VLOOKUP(#REF!&amp;"-"&amp;ROW()-108,[2]ワークシート!$C$2:$BW$498,55,0),"")</f>
        <v/>
      </c>
      <c r="S224" s="74"/>
      <c r="T224" s="74"/>
      <c r="U224" s="74"/>
      <c r="V224" s="65" t="str">
        <f>+IFERROR(VLOOKUP(#REF!&amp;"-"&amp;ROW()-108,[2]ワークシート!$C$2:$BW$498,60,0),"")</f>
        <v/>
      </c>
      <c r="W224" s="65"/>
      <c r="X224" s="65" t="str">
        <f>+IFERROR(VLOOKUP(#REF!&amp;"-"&amp;ROW()-108,[2]ワークシート!$C$2:$BW$498,61,0),"")</f>
        <v/>
      </c>
      <c r="Y224" s="65"/>
      <c r="Z224" s="65"/>
      <c r="AA224" s="40" t="str">
        <f t="shared" si="4"/>
        <v/>
      </c>
      <c r="AB224" s="40"/>
      <c r="AC224" s="98" t="str">
        <f>+IFERROR(IF(VLOOKUP(#REF!&amp;"-"&amp;ROW()-108,[2]ワークシート!$C$2:$BW$498,13,0)="","",VLOOKUP(#REF!&amp;"-"&amp;ROW()-108,[2]ワークシート!$C$2:$BW$498,13,0)),"")</f>
        <v/>
      </c>
      <c r="AD224" s="98"/>
      <c r="AE224" s="98" t="str">
        <f>+IFERROR(VLOOKUP(#REF!&amp;"-"&amp;ROW()-108,[2]ワークシート!$C$2:$BW$498,30,0),"")</f>
        <v/>
      </c>
      <c r="AF224" s="98"/>
      <c r="AG224" s="40" t="str">
        <f t="shared" si="5"/>
        <v/>
      </c>
      <c r="AH224" s="40"/>
      <c r="AI224" s="40"/>
      <c r="AJ224" s="40"/>
      <c r="AK224" s="98" t="str">
        <f>+IFERROR(IF(VLOOKUP(#REF!&amp;"-"&amp;ROW()-108,[2]ワークシート!$C$2:$BW$498,31,0)="","",VLOOKUP(#REF!&amp;"-"&amp;ROW()-108,[2]ワークシート!$C$2:$BW$498,31,0)),"")</f>
        <v/>
      </c>
      <c r="AL224" s="2"/>
      <c r="AM224" s="2"/>
      <c r="AN224" s="2"/>
      <c r="AO224" s="2"/>
      <c r="AP224" s="2"/>
      <c r="AQ224" s="2"/>
      <c r="AR224" s="2"/>
      <c r="AS224" s="2"/>
      <c r="AT224" s="2"/>
      <c r="AU224" s="2"/>
      <c r="AV224" s="2"/>
      <c r="AW224" s="2"/>
      <c r="AX224" s="2"/>
      <c r="AY224" s="2"/>
      <c r="AZ224" s="2"/>
      <c r="BA224" s="2"/>
      <c r="BB224" s="2"/>
      <c r="BC224" s="2"/>
      <c r="BD224" s="2"/>
      <c r="BE224" s="2"/>
      <c r="BF224" s="2"/>
    </row>
    <row r="225" spans="1:58" ht="35.1" hidden="1" customHeight="1">
      <c r="A225" s="2"/>
      <c r="B225" s="13" t="str">
        <f>+IFERROR(VLOOKUP(#REF!&amp;"-"&amp;ROW()-108,[2]ワークシート!$C$2:$BW$498,9,0),"")</f>
        <v/>
      </c>
      <c r="C225" s="24"/>
      <c r="D225" s="29" t="str">
        <f>+IFERROR(IF(VLOOKUP(#REF!&amp;"-"&amp;ROW()-108,[2]ワークシート!$C$2:$BW$498,10,0)="","",VLOOKUP(#REF!&amp;"-"&amp;ROW()-108,[2]ワークシート!$C$2:$BW$498,10,0)),"")</f>
        <v/>
      </c>
      <c r="E225" s="24"/>
      <c r="F225" s="13" t="str">
        <f>+IFERROR(VLOOKUP(#REF!&amp;"-"&amp;ROW()-108,[2]ワークシート!$C$2:$BW$498,11,0),"")</f>
        <v/>
      </c>
      <c r="G225" s="24"/>
      <c r="H225" s="40" t="str">
        <f>+IFERROR(VLOOKUP(#REF!&amp;"-"&amp;ROW()-108,[2]ワークシート!$C$2:$BW$498,12,0),"")</f>
        <v/>
      </c>
      <c r="I22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5" s="48"/>
      <c r="K225" s="13" t="str">
        <f>+IFERROR(VLOOKUP(#REF!&amp;"-"&amp;ROW()-108,[2]ワークシート!$C$2:$BW$498,19,0),"")</f>
        <v/>
      </c>
      <c r="L225" s="29"/>
      <c r="M225" s="24"/>
      <c r="N225" s="55" t="str">
        <f>+IFERROR(VLOOKUP(#REF!&amp;"-"&amp;ROW()-108,[2]ワークシート!$C$2:$BW$498,24,0),"")</f>
        <v/>
      </c>
      <c r="O225" s="62"/>
      <c r="P225" s="65" t="str">
        <f>+IFERROR(VLOOKUP(#REF!&amp;"-"&amp;ROW()-108,[2]ワークシート!$C$2:$BW$498,25,0),"")</f>
        <v/>
      </c>
      <c r="Q225" s="65"/>
      <c r="R225" s="74" t="str">
        <f>+IFERROR(VLOOKUP(#REF!&amp;"-"&amp;ROW()-108,[2]ワークシート!$C$2:$BW$498,55,0),"")</f>
        <v/>
      </c>
      <c r="S225" s="74"/>
      <c r="T225" s="74"/>
      <c r="U225" s="74"/>
      <c r="V225" s="65" t="str">
        <f>+IFERROR(VLOOKUP(#REF!&amp;"-"&amp;ROW()-108,[2]ワークシート!$C$2:$BW$498,60,0),"")</f>
        <v/>
      </c>
      <c r="W225" s="65"/>
      <c r="X225" s="65" t="str">
        <f>+IFERROR(VLOOKUP(#REF!&amp;"-"&amp;ROW()-108,[2]ワークシート!$C$2:$BW$498,61,0),"")</f>
        <v/>
      </c>
      <c r="Y225" s="65"/>
      <c r="Z225" s="65"/>
      <c r="AA225" s="40" t="str">
        <f t="shared" si="4"/>
        <v/>
      </c>
      <c r="AB225" s="40"/>
      <c r="AC225" s="98" t="str">
        <f>+IFERROR(IF(VLOOKUP(#REF!&amp;"-"&amp;ROW()-108,[2]ワークシート!$C$2:$BW$498,13,0)="","",VLOOKUP(#REF!&amp;"-"&amp;ROW()-108,[2]ワークシート!$C$2:$BW$498,13,0)),"")</f>
        <v/>
      </c>
      <c r="AD225" s="98"/>
      <c r="AE225" s="98" t="str">
        <f>+IFERROR(VLOOKUP(#REF!&amp;"-"&amp;ROW()-108,[2]ワークシート!$C$2:$BW$498,30,0),"")</f>
        <v/>
      </c>
      <c r="AF225" s="98"/>
      <c r="AG225" s="40" t="str">
        <f t="shared" si="5"/>
        <v/>
      </c>
      <c r="AH225" s="40"/>
      <c r="AI225" s="40"/>
      <c r="AJ225" s="40"/>
      <c r="AK225" s="98" t="str">
        <f>+IFERROR(IF(VLOOKUP(#REF!&amp;"-"&amp;ROW()-108,[2]ワークシート!$C$2:$BW$498,31,0)="","",VLOOKUP(#REF!&amp;"-"&amp;ROW()-108,[2]ワークシート!$C$2:$BW$498,31,0)),"")</f>
        <v/>
      </c>
      <c r="AL225" s="2"/>
      <c r="AM225" s="2"/>
      <c r="AN225" s="2"/>
      <c r="AO225" s="2"/>
      <c r="AP225" s="2"/>
      <c r="AQ225" s="2"/>
      <c r="AR225" s="2"/>
      <c r="AS225" s="2"/>
      <c r="AT225" s="2"/>
      <c r="AU225" s="2"/>
      <c r="AV225" s="2"/>
      <c r="AW225" s="2"/>
      <c r="AX225" s="2"/>
      <c r="AY225" s="2"/>
      <c r="AZ225" s="2"/>
      <c r="BA225" s="2"/>
      <c r="BB225" s="2"/>
      <c r="BC225" s="2"/>
      <c r="BD225" s="2"/>
      <c r="BE225" s="2"/>
      <c r="BF225" s="2"/>
    </row>
    <row r="226" spans="1:58" ht="35.1" hidden="1" customHeight="1">
      <c r="A226" s="2"/>
      <c r="B226" s="13" t="str">
        <f>+IFERROR(VLOOKUP(#REF!&amp;"-"&amp;ROW()-108,[2]ワークシート!$C$2:$BW$498,9,0),"")</f>
        <v/>
      </c>
      <c r="C226" s="24"/>
      <c r="D226" s="29" t="str">
        <f>+IFERROR(IF(VLOOKUP(#REF!&amp;"-"&amp;ROW()-108,[2]ワークシート!$C$2:$BW$498,10,0)="","",VLOOKUP(#REF!&amp;"-"&amp;ROW()-108,[2]ワークシート!$C$2:$BW$498,10,0)),"")</f>
        <v/>
      </c>
      <c r="E226" s="24"/>
      <c r="F226" s="13" t="str">
        <f>+IFERROR(VLOOKUP(#REF!&amp;"-"&amp;ROW()-108,[2]ワークシート!$C$2:$BW$498,11,0),"")</f>
        <v/>
      </c>
      <c r="G226" s="24"/>
      <c r="H226" s="40" t="str">
        <f>+IFERROR(VLOOKUP(#REF!&amp;"-"&amp;ROW()-108,[2]ワークシート!$C$2:$BW$498,12,0),"")</f>
        <v/>
      </c>
      <c r="I22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6" s="48"/>
      <c r="K226" s="13" t="str">
        <f>+IFERROR(VLOOKUP(#REF!&amp;"-"&amp;ROW()-108,[2]ワークシート!$C$2:$BW$498,19,0),"")</f>
        <v/>
      </c>
      <c r="L226" s="29"/>
      <c r="M226" s="24"/>
      <c r="N226" s="55" t="str">
        <f>+IFERROR(VLOOKUP(#REF!&amp;"-"&amp;ROW()-108,[2]ワークシート!$C$2:$BW$498,24,0),"")</f>
        <v/>
      </c>
      <c r="O226" s="62"/>
      <c r="P226" s="65" t="str">
        <f>+IFERROR(VLOOKUP(#REF!&amp;"-"&amp;ROW()-108,[2]ワークシート!$C$2:$BW$498,25,0),"")</f>
        <v/>
      </c>
      <c r="Q226" s="65"/>
      <c r="R226" s="74" t="str">
        <f>+IFERROR(VLOOKUP(#REF!&amp;"-"&amp;ROW()-108,[2]ワークシート!$C$2:$BW$498,55,0),"")</f>
        <v/>
      </c>
      <c r="S226" s="74"/>
      <c r="T226" s="74"/>
      <c r="U226" s="74"/>
      <c r="V226" s="65" t="str">
        <f>+IFERROR(VLOOKUP(#REF!&amp;"-"&amp;ROW()-108,[2]ワークシート!$C$2:$BW$498,60,0),"")</f>
        <v/>
      </c>
      <c r="W226" s="65"/>
      <c r="X226" s="65" t="str">
        <f>+IFERROR(VLOOKUP(#REF!&amp;"-"&amp;ROW()-108,[2]ワークシート!$C$2:$BW$498,61,0),"")</f>
        <v/>
      </c>
      <c r="Y226" s="65"/>
      <c r="Z226" s="65"/>
      <c r="AA226" s="40" t="str">
        <f t="shared" si="4"/>
        <v/>
      </c>
      <c r="AB226" s="40"/>
      <c r="AC226" s="98" t="str">
        <f>+IFERROR(IF(VLOOKUP(#REF!&amp;"-"&amp;ROW()-108,[2]ワークシート!$C$2:$BW$498,13,0)="","",VLOOKUP(#REF!&amp;"-"&amp;ROW()-108,[2]ワークシート!$C$2:$BW$498,13,0)),"")</f>
        <v/>
      </c>
      <c r="AD226" s="98"/>
      <c r="AE226" s="98" t="str">
        <f>+IFERROR(VLOOKUP(#REF!&amp;"-"&amp;ROW()-108,[2]ワークシート!$C$2:$BW$498,30,0),"")</f>
        <v/>
      </c>
      <c r="AF226" s="98"/>
      <c r="AG226" s="40" t="str">
        <f t="shared" si="5"/>
        <v/>
      </c>
      <c r="AH226" s="40"/>
      <c r="AI226" s="40"/>
      <c r="AJ226" s="40"/>
      <c r="AK226" s="98" t="str">
        <f>+IFERROR(IF(VLOOKUP(#REF!&amp;"-"&amp;ROW()-108,[2]ワークシート!$C$2:$BW$498,31,0)="","",VLOOKUP(#REF!&amp;"-"&amp;ROW()-108,[2]ワークシート!$C$2:$BW$498,31,0)),"")</f>
        <v/>
      </c>
      <c r="AL226" s="2"/>
      <c r="AM226" s="2"/>
      <c r="AN226" s="2"/>
      <c r="AO226" s="2"/>
      <c r="AP226" s="2"/>
      <c r="AQ226" s="2"/>
      <c r="AR226" s="2"/>
      <c r="AS226" s="2"/>
      <c r="AT226" s="2"/>
      <c r="AU226" s="2"/>
      <c r="AV226" s="2"/>
      <c r="AW226" s="2"/>
      <c r="AX226" s="2"/>
      <c r="AY226" s="2"/>
      <c r="AZ226" s="2"/>
      <c r="BA226" s="2"/>
      <c r="BB226" s="2"/>
      <c r="BC226" s="2"/>
      <c r="BD226" s="2"/>
      <c r="BE226" s="2"/>
      <c r="BF226" s="2"/>
    </row>
    <row r="227" spans="1:58" ht="35.1" hidden="1" customHeight="1">
      <c r="A227" s="2"/>
      <c r="B227" s="13" t="str">
        <f>+IFERROR(VLOOKUP(#REF!&amp;"-"&amp;ROW()-108,[2]ワークシート!$C$2:$BW$498,9,0),"")</f>
        <v/>
      </c>
      <c r="C227" s="24"/>
      <c r="D227" s="29" t="str">
        <f>+IFERROR(IF(VLOOKUP(#REF!&amp;"-"&amp;ROW()-108,[2]ワークシート!$C$2:$BW$498,10,0)="","",VLOOKUP(#REF!&amp;"-"&amp;ROW()-108,[2]ワークシート!$C$2:$BW$498,10,0)),"")</f>
        <v/>
      </c>
      <c r="E227" s="24"/>
      <c r="F227" s="13" t="str">
        <f>+IFERROR(VLOOKUP(#REF!&amp;"-"&amp;ROW()-108,[2]ワークシート!$C$2:$BW$498,11,0),"")</f>
        <v/>
      </c>
      <c r="G227" s="24"/>
      <c r="H227" s="40" t="str">
        <f>+IFERROR(VLOOKUP(#REF!&amp;"-"&amp;ROW()-108,[2]ワークシート!$C$2:$BW$498,12,0),"")</f>
        <v/>
      </c>
      <c r="I22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7" s="48"/>
      <c r="K227" s="13" t="str">
        <f>+IFERROR(VLOOKUP(#REF!&amp;"-"&amp;ROW()-108,[2]ワークシート!$C$2:$BW$498,19,0),"")</f>
        <v/>
      </c>
      <c r="L227" s="29"/>
      <c r="M227" s="24"/>
      <c r="N227" s="55" t="str">
        <f>+IFERROR(VLOOKUP(#REF!&amp;"-"&amp;ROW()-108,[2]ワークシート!$C$2:$BW$498,24,0),"")</f>
        <v/>
      </c>
      <c r="O227" s="62"/>
      <c r="P227" s="65" t="str">
        <f>+IFERROR(VLOOKUP(#REF!&amp;"-"&amp;ROW()-108,[2]ワークシート!$C$2:$BW$498,25,0),"")</f>
        <v/>
      </c>
      <c r="Q227" s="65"/>
      <c r="R227" s="74" t="str">
        <f>+IFERROR(VLOOKUP(#REF!&amp;"-"&amp;ROW()-108,[2]ワークシート!$C$2:$BW$498,55,0),"")</f>
        <v/>
      </c>
      <c r="S227" s="74"/>
      <c r="T227" s="74"/>
      <c r="U227" s="74"/>
      <c r="V227" s="65" t="str">
        <f>+IFERROR(VLOOKUP(#REF!&amp;"-"&amp;ROW()-108,[2]ワークシート!$C$2:$BW$498,60,0),"")</f>
        <v/>
      </c>
      <c r="W227" s="65"/>
      <c r="X227" s="65" t="str">
        <f>+IFERROR(VLOOKUP(#REF!&amp;"-"&amp;ROW()-108,[2]ワークシート!$C$2:$BW$498,61,0),"")</f>
        <v/>
      </c>
      <c r="Y227" s="65"/>
      <c r="Z227" s="65"/>
      <c r="AA227" s="40" t="str">
        <f t="shared" si="4"/>
        <v/>
      </c>
      <c r="AB227" s="40"/>
      <c r="AC227" s="98" t="str">
        <f>+IFERROR(IF(VLOOKUP(#REF!&amp;"-"&amp;ROW()-108,[2]ワークシート!$C$2:$BW$498,13,0)="","",VLOOKUP(#REF!&amp;"-"&amp;ROW()-108,[2]ワークシート!$C$2:$BW$498,13,0)),"")</f>
        <v/>
      </c>
      <c r="AD227" s="98"/>
      <c r="AE227" s="98" t="str">
        <f>+IFERROR(VLOOKUP(#REF!&amp;"-"&amp;ROW()-108,[2]ワークシート!$C$2:$BW$498,30,0),"")</f>
        <v/>
      </c>
      <c r="AF227" s="98"/>
      <c r="AG227" s="40" t="str">
        <f t="shared" si="5"/>
        <v/>
      </c>
      <c r="AH227" s="40"/>
      <c r="AI227" s="40"/>
      <c r="AJ227" s="40"/>
      <c r="AK227" s="98" t="str">
        <f>+IFERROR(IF(VLOOKUP(#REF!&amp;"-"&amp;ROW()-108,[2]ワークシート!$C$2:$BW$498,31,0)="","",VLOOKUP(#REF!&amp;"-"&amp;ROW()-108,[2]ワークシート!$C$2:$BW$498,31,0)),"")</f>
        <v/>
      </c>
      <c r="AL227" s="2"/>
      <c r="AM227" s="2"/>
      <c r="AN227" s="2"/>
      <c r="AO227" s="2"/>
      <c r="AP227" s="2"/>
      <c r="AQ227" s="2"/>
      <c r="AR227" s="2"/>
      <c r="AS227" s="2"/>
      <c r="AT227" s="2"/>
      <c r="AU227" s="2"/>
      <c r="AV227" s="2"/>
      <c r="AW227" s="2"/>
      <c r="AX227" s="2"/>
      <c r="AY227" s="2"/>
      <c r="AZ227" s="2"/>
      <c r="BA227" s="2"/>
      <c r="BB227" s="2"/>
      <c r="BC227" s="2"/>
      <c r="BD227" s="2"/>
      <c r="BE227" s="2"/>
      <c r="BF227" s="2"/>
    </row>
    <row r="228" spans="1:58" ht="35.1" hidden="1" customHeight="1">
      <c r="A228" s="2"/>
      <c r="B228" s="13" t="str">
        <f>+IFERROR(VLOOKUP(#REF!&amp;"-"&amp;ROW()-108,[2]ワークシート!$C$2:$BW$498,9,0),"")</f>
        <v/>
      </c>
      <c r="C228" s="24"/>
      <c r="D228" s="29" t="str">
        <f>+IFERROR(IF(VLOOKUP(#REF!&amp;"-"&amp;ROW()-108,[2]ワークシート!$C$2:$BW$498,10,0)="","",VLOOKUP(#REF!&amp;"-"&amp;ROW()-108,[2]ワークシート!$C$2:$BW$498,10,0)),"")</f>
        <v/>
      </c>
      <c r="E228" s="24"/>
      <c r="F228" s="13" t="str">
        <f>+IFERROR(VLOOKUP(#REF!&amp;"-"&amp;ROW()-108,[2]ワークシート!$C$2:$BW$498,11,0),"")</f>
        <v/>
      </c>
      <c r="G228" s="24"/>
      <c r="H228" s="40" t="str">
        <f>+IFERROR(VLOOKUP(#REF!&amp;"-"&amp;ROW()-108,[2]ワークシート!$C$2:$BW$498,12,0),"")</f>
        <v/>
      </c>
      <c r="I22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8" s="48"/>
      <c r="K228" s="13" t="str">
        <f>+IFERROR(VLOOKUP(#REF!&amp;"-"&amp;ROW()-108,[2]ワークシート!$C$2:$BW$498,19,0),"")</f>
        <v/>
      </c>
      <c r="L228" s="29"/>
      <c r="M228" s="24"/>
      <c r="N228" s="55" t="str">
        <f>+IFERROR(VLOOKUP(#REF!&amp;"-"&amp;ROW()-108,[2]ワークシート!$C$2:$BW$498,24,0),"")</f>
        <v/>
      </c>
      <c r="O228" s="62"/>
      <c r="P228" s="65" t="str">
        <f>+IFERROR(VLOOKUP(#REF!&amp;"-"&amp;ROW()-108,[2]ワークシート!$C$2:$BW$498,25,0),"")</f>
        <v/>
      </c>
      <c r="Q228" s="65"/>
      <c r="R228" s="74" t="str">
        <f>+IFERROR(VLOOKUP(#REF!&amp;"-"&amp;ROW()-108,[2]ワークシート!$C$2:$BW$498,55,0),"")</f>
        <v/>
      </c>
      <c r="S228" s="74"/>
      <c r="T228" s="74"/>
      <c r="U228" s="74"/>
      <c r="V228" s="65" t="str">
        <f>+IFERROR(VLOOKUP(#REF!&amp;"-"&amp;ROW()-108,[2]ワークシート!$C$2:$BW$498,60,0),"")</f>
        <v/>
      </c>
      <c r="W228" s="65"/>
      <c r="X228" s="65" t="str">
        <f>+IFERROR(VLOOKUP(#REF!&amp;"-"&amp;ROW()-108,[2]ワークシート!$C$2:$BW$498,61,0),"")</f>
        <v/>
      </c>
      <c r="Y228" s="65"/>
      <c r="Z228" s="65"/>
      <c r="AA228" s="40" t="str">
        <f t="shared" si="4"/>
        <v/>
      </c>
      <c r="AB228" s="40"/>
      <c r="AC228" s="98" t="str">
        <f>+IFERROR(IF(VLOOKUP(#REF!&amp;"-"&amp;ROW()-108,[2]ワークシート!$C$2:$BW$498,13,0)="","",VLOOKUP(#REF!&amp;"-"&amp;ROW()-108,[2]ワークシート!$C$2:$BW$498,13,0)),"")</f>
        <v/>
      </c>
      <c r="AD228" s="98"/>
      <c r="AE228" s="98" t="str">
        <f>+IFERROR(VLOOKUP(#REF!&amp;"-"&amp;ROW()-108,[2]ワークシート!$C$2:$BW$498,30,0),"")</f>
        <v/>
      </c>
      <c r="AF228" s="98"/>
      <c r="AG228" s="40" t="str">
        <f t="shared" si="5"/>
        <v/>
      </c>
      <c r="AH228" s="40"/>
      <c r="AI228" s="40"/>
      <c r="AJ228" s="40"/>
      <c r="AK228" s="98" t="str">
        <f>+IFERROR(IF(VLOOKUP(#REF!&amp;"-"&amp;ROW()-108,[2]ワークシート!$C$2:$BW$498,31,0)="","",VLOOKUP(#REF!&amp;"-"&amp;ROW()-108,[2]ワークシート!$C$2:$BW$498,31,0)),"")</f>
        <v/>
      </c>
      <c r="AL228" s="2"/>
      <c r="AM228" s="2"/>
      <c r="AN228" s="2"/>
      <c r="AO228" s="2"/>
      <c r="AP228" s="2"/>
      <c r="AQ228" s="2"/>
      <c r="AR228" s="2"/>
      <c r="AS228" s="2"/>
      <c r="AT228" s="2"/>
      <c r="AU228" s="2"/>
      <c r="AV228" s="2"/>
      <c r="AW228" s="2"/>
      <c r="AX228" s="2"/>
      <c r="AY228" s="2"/>
      <c r="AZ228" s="2"/>
      <c r="BA228" s="2"/>
      <c r="BB228" s="2"/>
      <c r="BC228" s="2"/>
      <c r="BD228" s="2"/>
      <c r="BE228" s="2"/>
      <c r="BF228" s="2"/>
    </row>
    <row r="229" spans="1:58" ht="35.1" hidden="1" customHeight="1">
      <c r="A229" s="2"/>
      <c r="B229" s="13" t="str">
        <f>+IFERROR(VLOOKUP(#REF!&amp;"-"&amp;ROW()-108,[2]ワークシート!$C$2:$BW$498,9,0),"")</f>
        <v/>
      </c>
      <c r="C229" s="24"/>
      <c r="D229" s="29" t="str">
        <f>+IFERROR(IF(VLOOKUP(#REF!&amp;"-"&amp;ROW()-108,[2]ワークシート!$C$2:$BW$498,10,0)="","",VLOOKUP(#REF!&amp;"-"&amp;ROW()-108,[2]ワークシート!$C$2:$BW$498,10,0)),"")</f>
        <v/>
      </c>
      <c r="E229" s="24"/>
      <c r="F229" s="13" t="str">
        <f>+IFERROR(VLOOKUP(#REF!&amp;"-"&amp;ROW()-108,[2]ワークシート!$C$2:$BW$498,11,0),"")</f>
        <v/>
      </c>
      <c r="G229" s="24"/>
      <c r="H229" s="40" t="str">
        <f>+IFERROR(VLOOKUP(#REF!&amp;"-"&amp;ROW()-108,[2]ワークシート!$C$2:$BW$498,12,0),"")</f>
        <v/>
      </c>
      <c r="I22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9" s="48"/>
      <c r="K229" s="13" t="str">
        <f>+IFERROR(VLOOKUP(#REF!&amp;"-"&amp;ROW()-108,[2]ワークシート!$C$2:$BW$498,19,0),"")</f>
        <v/>
      </c>
      <c r="L229" s="29"/>
      <c r="M229" s="24"/>
      <c r="N229" s="55" t="str">
        <f>+IFERROR(VLOOKUP(#REF!&amp;"-"&amp;ROW()-108,[2]ワークシート!$C$2:$BW$498,24,0),"")</f>
        <v/>
      </c>
      <c r="O229" s="62"/>
      <c r="P229" s="65" t="str">
        <f>+IFERROR(VLOOKUP(#REF!&amp;"-"&amp;ROW()-108,[2]ワークシート!$C$2:$BW$498,25,0),"")</f>
        <v/>
      </c>
      <c r="Q229" s="65"/>
      <c r="R229" s="74" t="str">
        <f>+IFERROR(VLOOKUP(#REF!&amp;"-"&amp;ROW()-108,[2]ワークシート!$C$2:$BW$498,55,0),"")</f>
        <v/>
      </c>
      <c r="S229" s="74"/>
      <c r="T229" s="74"/>
      <c r="U229" s="74"/>
      <c r="V229" s="65" t="str">
        <f>+IFERROR(VLOOKUP(#REF!&amp;"-"&amp;ROW()-108,[2]ワークシート!$C$2:$BW$498,60,0),"")</f>
        <v/>
      </c>
      <c r="W229" s="65"/>
      <c r="X229" s="65" t="str">
        <f>+IFERROR(VLOOKUP(#REF!&amp;"-"&amp;ROW()-108,[2]ワークシート!$C$2:$BW$498,61,0),"")</f>
        <v/>
      </c>
      <c r="Y229" s="65"/>
      <c r="Z229" s="65"/>
      <c r="AA229" s="40" t="str">
        <f t="shared" si="4"/>
        <v/>
      </c>
      <c r="AB229" s="40"/>
      <c r="AC229" s="98" t="str">
        <f>+IFERROR(IF(VLOOKUP(#REF!&amp;"-"&amp;ROW()-108,[2]ワークシート!$C$2:$BW$498,13,0)="","",VLOOKUP(#REF!&amp;"-"&amp;ROW()-108,[2]ワークシート!$C$2:$BW$498,13,0)),"")</f>
        <v/>
      </c>
      <c r="AD229" s="98"/>
      <c r="AE229" s="98" t="str">
        <f>+IFERROR(VLOOKUP(#REF!&amp;"-"&amp;ROW()-108,[2]ワークシート!$C$2:$BW$498,30,0),"")</f>
        <v/>
      </c>
      <c r="AF229" s="98"/>
      <c r="AG229" s="40" t="str">
        <f t="shared" si="5"/>
        <v/>
      </c>
      <c r="AH229" s="40"/>
      <c r="AI229" s="40"/>
      <c r="AJ229" s="40"/>
      <c r="AK229" s="98" t="str">
        <f>+IFERROR(IF(VLOOKUP(#REF!&amp;"-"&amp;ROW()-108,[2]ワークシート!$C$2:$BW$498,31,0)="","",VLOOKUP(#REF!&amp;"-"&amp;ROW()-108,[2]ワークシート!$C$2:$BW$498,31,0)),"")</f>
        <v/>
      </c>
      <c r="AL229" s="2"/>
      <c r="AM229" s="2"/>
      <c r="AN229" s="2"/>
      <c r="AO229" s="2"/>
      <c r="AP229" s="2"/>
      <c r="AQ229" s="2"/>
      <c r="AR229" s="2"/>
      <c r="AS229" s="2"/>
      <c r="AT229" s="2"/>
      <c r="AU229" s="2"/>
      <c r="AV229" s="2"/>
      <c r="AW229" s="2"/>
      <c r="AX229" s="2"/>
      <c r="AY229" s="2"/>
      <c r="AZ229" s="2"/>
      <c r="BA229" s="2"/>
      <c r="BB229" s="2"/>
      <c r="BC229" s="2"/>
      <c r="BD229" s="2"/>
      <c r="BE229" s="2"/>
      <c r="BF229" s="2"/>
    </row>
    <row r="230" spans="1:58" ht="35.1" hidden="1" customHeight="1">
      <c r="A230" s="2"/>
      <c r="B230" s="13" t="str">
        <f>+IFERROR(VLOOKUP(#REF!&amp;"-"&amp;ROW()-108,[2]ワークシート!$C$2:$BW$498,9,0),"")</f>
        <v/>
      </c>
      <c r="C230" s="24"/>
      <c r="D230" s="29" t="str">
        <f>+IFERROR(IF(VLOOKUP(#REF!&amp;"-"&amp;ROW()-108,[2]ワークシート!$C$2:$BW$498,10,0)="","",VLOOKUP(#REF!&amp;"-"&amp;ROW()-108,[2]ワークシート!$C$2:$BW$498,10,0)),"")</f>
        <v/>
      </c>
      <c r="E230" s="24"/>
      <c r="F230" s="13" t="str">
        <f>+IFERROR(VLOOKUP(#REF!&amp;"-"&amp;ROW()-108,[2]ワークシート!$C$2:$BW$498,11,0),"")</f>
        <v/>
      </c>
      <c r="G230" s="24"/>
      <c r="H230" s="40" t="str">
        <f>+IFERROR(VLOOKUP(#REF!&amp;"-"&amp;ROW()-108,[2]ワークシート!$C$2:$BW$498,12,0),"")</f>
        <v/>
      </c>
      <c r="I23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0" s="48"/>
      <c r="K230" s="13" t="str">
        <f>+IFERROR(VLOOKUP(#REF!&amp;"-"&amp;ROW()-108,[2]ワークシート!$C$2:$BW$498,19,0),"")</f>
        <v/>
      </c>
      <c r="L230" s="29"/>
      <c r="M230" s="24"/>
      <c r="N230" s="55" t="str">
        <f>+IFERROR(VLOOKUP(#REF!&amp;"-"&amp;ROW()-108,[2]ワークシート!$C$2:$BW$498,24,0),"")</f>
        <v/>
      </c>
      <c r="O230" s="62"/>
      <c r="P230" s="65" t="str">
        <f>+IFERROR(VLOOKUP(#REF!&amp;"-"&amp;ROW()-108,[2]ワークシート!$C$2:$BW$498,25,0),"")</f>
        <v/>
      </c>
      <c r="Q230" s="65"/>
      <c r="R230" s="74" t="str">
        <f>+IFERROR(VLOOKUP(#REF!&amp;"-"&amp;ROW()-108,[2]ワークシート!$C$2:$BW$498,55,0),"")</f>
        <v/>
      </c>
      <c r="S230" s="74"/>
      <c r="T230" s="74"/>
      <c r="U230" s="74"/>
      <c r="V230" s="65" t="str">
        <f>+IFERROR(VLOOKUP(#REF!&amp;"-"&amp;ROW()-108,[2]ワークシート!$C$2:$BW$498,60,0),"")</f>
        <v/>
      </c>
      <c r="W230" s="65"/>
      <c r="X230" s="65" t="str">
        <f>+IFERROR(VLOOKUP(#REF!&amp;"-"&amp;ROW()-108,[2]ワークシート!$C$2:$BW$498,61,0),"")</f>
        <v/>
      </c>
      <c r="Y230" s="65"/>
      <c r="Z230" s="65"/>
      <c r="AA230" s="40" t="str">
        <f t="shared" si="4"/>
        <v/>
      </c>
      <c r="AB230" s="40"/>
      <c r="AC230" s="98" t="str">
        <f>+IFERROR(IF(VLOOKUP(#REF!&amp;"-"&amp;ROW()-108,[2]ワークシート!$C$2:$BW$498,13,0)="","",VLOOKUP(#REF!&amp;"-"&amp;ROW()-108,[2]ワークシート!$C$2:$BW$498,13,0)),"")</f>
        <v/>
      </c>
      <c r="AD230" s="98"/>
      <c r="AE230" s="98" t="str">
        <f>+IFERROR(VLOOKUP(#REF!&amp;"-"&amp;ROW()-108,[2]ワークシート!$C$2:$BW$498,30,0),"")</f>
        <v/>
      </c>
      <c r="AF230" s="98"/>
      <c r="AG230" s="40" t="str">
        <f t="shared" si="5"/>
        <v/>
      </c>
      <c r="AH230" s="40"/>
      <c r="AI230" s="40"/>
      <c r="AJ230" s="40"/>
      <c r="AK230" s="98" t="str">
        <f>+IFERROR(IF(VLOOKUP(#REF!&amp;"-"&amp;ROW()-108,[2]ワークシート!$C$2:$BW$498,31,0)="","",VLOOKUP(#REF!&amp;"-"&amp;ROW()-108,[2]ワークシート!$C$2:$BW$498,31,0)),"")</f>
        <v/>
      </c>
      <c r="AL230" s="2"/>
      <c r="AM230" s="2"/>
      <c r="AN230" s="2"/>
      <c r="AO230" s="2"/>
      <c r="AP230" s="2"/>
      <c r="AQ230" s="2"/>
      <c r="AR230" s="2"/>
      <c r="AS230" s="2"/>
      <c r="AT230" s="2"/>
      <c r="AU230" s="2"/>
      <c r="AV230" s="2"/>
      <c r="AW230" s="2"/>
      <c r="AX230" s="2"/>
      <c r="AY230" s="2"/>
      <c r="AZ230" s="2"/>
      <c r="BA230" s="2"/>
      <c r="BB230" s="2"/>
      <c r="BC230" s="2"/>
      <c r="BD230" s="2"/>
      <c r="BE230" s="2"/>
      <c r="BF230" s="2"/>
    </row>
    <row r="231" spans="1:58" ht="35.1" hidden="1" customHeight="1">
      <c r="A231" s="2"/>
      <c r="B231" s="13" t="str">
        <f>+IFERROR(VLOOKUP(#REF!&amp;"-"&amp;ROW()-108,[2]ワークシート!$C$2:$BW$498,9,0),"")</f>
        <v/>
      </c>
      <c r="C231" s="24"/>
      <c r="D231" s="29" t="str">
        <f>+IFERROR(IF(VLOOKUP(#REF!&amp;"-"&amp;ROW()-108,[2]ワークシート!$C$2:$BW$498,10,0)="","",VLOOKUP(#REF!&amp;"-"&amp;ROW()-108,[2]ワークシート!$C$2:$BW$498,10,0)),"")</f>
        <v/>
      </c>
      <c r="E231" s="24"/>
      <c r="F231" s="13" t="str">
        <f>+IFERROR(VLOOKUP(#REF!&amp;"-"&amp;ROW()-108,[2]ワークシート!$C$2:$BW$498,11,0),"")</f>
        <v/>
      </c>
      <c r="G231" s="24"/>
      <c r="H231" s="40" t="str">
        <f>+IFERROR(VLOOKUP(#REF!&amp;"-"&amp;ROW()-108,[2]ワークシート!$C$2:$BW$498,12,0),"")</f>
        <v/>
      </c>
      <c r="I23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1" s="48"/>
      <c r="K231" s="13" t="str">
        <f>+IFERROR(VLOOKUP(#REF!&amp;"-"&amp;ROW()-108,[2]ワークシート!$C$2:$BW$498,19,0),"")</f>
        <v/>
      </c>
      <c r="L231" s="29"/>
      <c r="M231" s="24"/>
      <c r="N231" s="55" t="str">
        <f>+IFERROR(VLOOKUP(#REF!&amp;"-"&amp;ROW()-108,[2]ワークシート!$C$2:$BW$498,24,0),"")</f>
        <v/>
      </c>
      <c r="O231" s="62"/>
      <c r="P231" s="65" t="str">
        <f>+IFERROR(VLOOKUP(#REF!&amp;"-"&amp;ROW()-108,[2]ワークシート!$C$2:$BW$498,25,0),"")</f>
        <v/>
      </c>
      <c r="Q231" s="65"/>
      <c r="R231" s="74" t="str">
        <f>+IFERROR(VLOOKUP(#REF!&amp;"-"&amp;ROW()-108,[2]ワークシート!$C$2:$BW$498,55,0),"")</f>
        <v/>
      </c>
      <c r="S231" s="74"/>
      <c r="T231" s="74"/>
      <c r="U231" s="74"/>
      <c r="V231" s="65" t="str">
        <f>+IFERROR(VLOOKUP(#REF!&amp;"-"&amp;ROW()-108,[2]ワークシート!$C$2:$BW$498,60,0),"")</f>
        <v/>
      </c>
      <c r="W231" s="65"/>
      <c r="X231" s="65" t="str">
        <f>+IFERROR(VLOOKUP(#REF!&amp;"-"&amp;ROW()-108,[2]ワークシート!$C$2:$BW$498,61,0),"")</f>
        <v/>
      </c>
      <c r="Y231" s="65"/>
      <c r="Z231" s="65"/>
      <c r="AA231" s="40" t="str">
        <f t="shared" si="4"/>
        <v/>
      </c>
      <c r="AB231" s="40"/>
      <c r="AC231" s="98" t="str">
        <f>+IFERROR(IF(VLOOKUP(#REF!&amp;"-"&amp;ROW()-108,[2]ワークシート!$C$2:$BW$498,13,0)="","",VLOOKUP(#REF!&amp;"-"&amp;ROW()-108,[2]ワークシート!$C$2:$BW$498,13,0)),"")</f>
        <v/>
      </c>
      <c r="AD231" s="98"/>
      <c r="AE231" s="98" t="str">
        <f>+IFERROR(VLOOKUP(#REF!&amp;"-"&amp;ROW()-108,[2]ワークシート!$C$2:$BW$498,30,0),"")</f>
        <v/>
      </c>
      <c r="AF231" s="98"/>
      <c r="AG231" s="40" t="str">
        <f t="shared" si="5"/>
        <v/>
      </c>
      <c r="AH231" s="40"/>
      <c r="AI231" s="40"/>
      <c r="AJ231" s="40"/>
      <c r="AK231" s="98" t="str">
        <f>+IFERROR(IF(VLOOKUP(#REF!&amp;"-"&amp;ROW()-108,[2]ワークシート!$C$2:$BW$498,31,0)="","",VLOOKUP(#REF!&amp;"-"&amp;ROW()-108,[2]ワークシート!$C$2:$BW$498,31,0)),"")</f>
        <v/>
      </c>
      <c r="AL231" s="2"/>
      <c r="AM231" s="2"/>
      <c r="AN231" s="2"/>
      <c r="AO231" s="2"/>
      <c r="AP231" s="2"/>
      <c r="AQ231" s="2"/>
      <c r="AR231" s="2"/>
      <c r="AS231" s="2"/>
      <c r="AT231" s="2"/>
      <c r="AU231" s="2"/>
      <c r="AV231" s="2"/>
      <c r="AW231" s="2"/>
      <c r="AX231" s="2"/>
      <c r="AY231" s="2"/>
      <c r="AZ231" s="2"/>
      <c r="BA231" s="2"/>
      <c r="BB231" s="2"/>
      <c r="BC231" s="2"/>
      <c r="BD231" s="2"/>
      <c r="BE231" s="2"/>
      <c r="BF231" s="2"/>
    </row>
    <row r="232" spans="1:58" ht="35.1" hidden="1" customHeight="1">
      <c r="A232" s="2"/>
      <c r="B232" s="13" t="str">
        <f>+IFERROR(VLOOKUP(#REF!&amp;"-"&amp;ROW()-108,[2]ワークシート!$C$2:$BW$498,9,0),"")</f>
        <v/>
      </c>
      <c r="C232" s="24"/>
      <c r="D232" s="29" t="str">
        <f>+IFERROR(IF(VLOOKUP(#REF!&amp;"-"&amp;ROW()-108,[2]ワークシート!$C$2:$BW$498,10,0)="","",VLOOKUP(#REF!&amp;"-"&amp;ROW()-108,[2]ワークシート!$C$2:$BW$498,10,0)),"")</f>
        <v/>
      </c>
      <c r="E232" s="24"/>
      <c r="F232" s="13" t="str">
        <f>+IFERROR(VLOOKUP(#REF!&amp;"-"&amp;ROW()-108,[2]ワークシート!$C$2:$BW$498,11,0),"")</f>
        <v/>
      </c>
      <c r="G232" s="24"/>
      <c r="H232" s="40" t="str">
        <f>+IFERROR(VLOOKUP(#REF!&amp;"-"&amp;ROW()-108,[2]ワークシート!$C$2:$BW$498,12,0),"")</f>
        <v/>
      </c>
      <c r="I23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2" s="48"/>
      <c r="K232" s="13" t="str">
        <f>+IFERROR(VLOOKUP(#REF!&amp;"-"&amp;ROW()-108,[2]ワークシート!$C$2:$BW$498,19,0),"")</f>
        <v/>
      </c>
      <c r="L232" s="29"/>
      <c r="M232" s="24"/>
      <c r="N232" s="55" t="str">
        <f>+IFERROR(VLOOKUP(#REF!&amp;"-"&amp;ROW()-108,[2]ワークシート!$C$2:$BW$498,24,0),"")</f>
        <v/>
      </c>
      <c r="O232" s="62"/>
      <c r="P232" s="65" t="str">
        <f>+IFERROR(VLOOKUP(#REF!&amp;"-"&amp;ROW()-108,[2]ワークシート!$C$2:$BW$498,25,0),"")</f>
        <v/>
      </c>
      <c r="Q232" s="65"/>
      <c r="R232" s="74" t="str">
        <f>+IFERROR(VLOOKUP(#REF!&amp;"-"&amp;ROW()-108,[2]ワークシート!$C$2:$BW$498,55,0),"")</f>
        <v/>
      </c>
      <c r="S232" s="74"/>
      <c r="T232" s="74"/>
      <c r="U232" s="74"/>
      <c r="V232" s="65" t="str">
        <f>+IFERROR(VLOOKUP(#REF!&amp;"-"&amp;ROW()-108,[2]ワークシート!$C$2:$BW$498,60,0),"")</f>
        <v/>
      </c>
      <c r="W232" s="65"/>
      <c r="X232" s="65" t="str">
        <f>+IFERROR(VLOOKUP(#REF!&amp;"-"&amp;ROW()-108,[2]ワークシート!$C$2:$BW$498,61,0),"")</f>
        <v/>
      </c>
      <c r="Y232" s="65"/>
      <c r="Z232" s="65"/>
      <c r="AA232" s="40" t="str">
        <f t="shared" si="4"/>
        <v/>
      </c>
      <c r="AB232" s="40"/>
      <c r="AC232" s="98" t="str">
        <f>+IFERROR(IF(VLOOKUP(#REF!&amp;"-"&amp;ROW()-108,[2]ワークシート!$C$2:$BW$498,13,0)="","",VLOOKUP(#REF!&amp;"-"&amp;ROW()-108,[2]ワークシート!$C$2:$BW$498,13,0)),"")</f>
        <v/>
      </c>
      <c r="AD232" s="98"/>
      <c r="AE232" s="98" t="str">
        <f>+IFERROR(VLOOKUP(#REF!&amp;"-"&amp;ROW()-108,[2]ワークシート!$C$2:$BW$498,30,0),"")</f>
        <v/>
      </c>
      <c r="AF232" s="98"/>
      <c r="AG232" s="40" t="str">
        <f t="shared" si="5"/>
        <v/>
      </c>
      <c r="AH232" s="40"/>
      <c r="AI232" s="40"/>
      <c r="AJ232" s="40"/>
      <c r="AK232" s="98" t="str">
        <f>+IFERROR(IF(VLOOKUP(#REF!&amp;"-"&amp;ROW()-108,[2]ワークシート!$C$2:$BW$498,31,0)="","",VLOOKUP(#REF!&amp;"-"&amp;ROW()-108,[2]ワークシート!$C$2:$BW$498,31,0)),"")</f>
        <v/>
      </c>
      <c r="AL232" s="2"/>
      <c r="AM232" s="2"/>
      <c r="AN232" s="2"/>
      <c r="AO232" s="2"/>
      <c r="AP232" s="2"/>
      <c r="AQ232" s="2"/>
      <c r="AR232" s="2"/>
      <c r="AS232" s="2"/>
      <c r="AT232" s="2"/>
      <c r="AU232" s="2"/>
      <c r="AV232" s="2"/>
      <c r="AW232" s="2"/>
      <c r="AX232" s="2"/>
      <c r="AY232" s="2"/>
      <c r="AZ232" s="2"/>
      <c r="BA232" s="2"/>
      <c r="BB232" s="2"/>
      <c r="BC232" s="2"/>
      <c r="BD232" s="2"/>
      <c r="BE232" s="2"/>
      <c r="BF232" s="2"/>
    </row>
    <row r="233" spans="1:58" ht="35.1" hidden="1" customHeight="1">
      <c r="A233" s="2"/>
      <c r="B233" s="13" t="str">
        <f>+IFERROR(VLOOKUP(#REF!&amp;"-"&amp;ROW()-108,[2]ワークシート!$C$2:$BW$498,9,0),"")</f>
        <v/>
      </c>
      <c r="C233" s="24"/>
      <c r="D233" s="29" t="str">
        <f>+IFERROR(IF(VLOOKUP(#REF!&amp;"-"&amp;ROW()-108,[2]ワークシート!$C$2:$BW$498,10,0)="","",VLOOKUP(#REF!&amp;"-"&amp;ROW()-108,[2]ワークシート!$C$2:$BW$498,10,0)),"")</f>
        <v/>
      </c>
      <c r="E233" s="24"/>
      <c r="F233" s="13" t="str">
        <f>+IFERROR(VLOOKUP(#REF!&amp;"-"&amp;ROW()-108,[2]ワークシート!$C$2:$BW$498,11,0),"")</f>
        <v/>
      </c>
      <c r="G233" s="24"/>
      <c r="H233" s="40" t="str">
        <f>+IFERROR(VLOOKUP(#REF!&amp;"-"&amp;ROW()-108,[2]ワークシート!$C$2:$BW$498,12,0),"")</f>
        <v/>
      </c>
      <c r="I23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3" s="48"/>
      <c r="K233" s="13" t="str">
        <f>+IFERROR(VLOOKUP(#REF!&amp;"-"&amp;ROW()-108,[2]ワークシート!$C$2:$BW$498,19,0),"")</f>
        <v/>
      </c>
      <c r="L233" s="29"/>
      <c r="M233" s="24"/>
      <c r="N233" s="55" t="str">
        <f>+IFERROR(VLOOKUP(#REF!&amp;"-"&amp;ROW()-108,[2]ワークシート!$C$2:$BW$498,24,0),"")</f>
        <v/>
      </c>
      <c r="O233" s="62"/>
      <c r="P233" s="65" t="str">
        <f>+IFERROR(VLOOKUP(#REF!&amp;"-"&amp;ROW()-108,[2]ワークシート!$C$2:$BW$498,25,0),"")</f>
        <v/>
      </c>
      <c r="Q233" s="65"/>
      <c r="R233" s="74" t="str">
        <f>+IFERROR(VLOOKUP(#REF!&amp;"-"&amp;ROW()-108,[2]ワークシート!$C$2:$BW$498,55,0),"")</f>
        <v/>
      </c>
      <c r="S233" s="74"/>
      <c r="T233" s="74"/>
      <c r="U233" s="74"/>
      <c r="V233" s="65" t="str">
        <f>+IFERROR(VLOOKUP(#REF!&amp;"-"&amp;ROW()-108,[2]ワークシート!$C$2:$BW$498,60,0),"")</f>
        <v/>
      </c>
      <c r="W233" s="65"/>
      <c r="X233" s="65" t="str">
        <f>+IFERROR(VLOOKUP(#REF!&amp;"-"&amp;ROW()-108,[2]ワークシート!$C$2:$BW$498,61,0),"")</f>
        <v/>
      </c>
      <c r="Y233" s="65"/>
      <c r="Z233" s="65"/>
      <c r="AA233" s="40" t="str">
        <f t="shared" si="4"/>
        <v/>
      </c>
      <c r="AB233" s="40"/>
      <c r="AC233" s="98" t="str">
        <f>+IFERROR(IF(VLOOKUP(#REF!&amp;"-"&amp;ROW()-108,[2]ワークシート!$C$2:$BW$498,13,0)="","",VLOOKUP(#REF!&amp;"-"&amp;ROW()-108,[2]ワークシート!$C$2:$BW$498,13,0)),"")</f>
        <v/>
      </c>
      <c r="AD233" s="98"/>
      <c r="AE233" s="98" t="str">
        <f>+IFERROR(VLOOKUP(#REF!&amp;"-"&amp;ROW()-108,[2]ワークシート!$C$2:$BW$498,30,0),"")</f>
        <v/>
      </c>
      <c r="AF233" s="98"/>
      <c r="AG233" s="40" t="str">
        <f t="shared" si="5"/>
        <v/>
      </c>
      <c r="AH233" s="40"/>
      <c r="AI233" s="40"/>
      <c r="AJ233" s="40"/>
      <c r="AK233" s="98" t="str">
        <f>+IFERROR(IF(VLOOKUP(#REF!&amp;"-"&amp;ROW()-108,[2]ワークシート!$C$2:$BW$498,31,0)="","",VLOOKUP(#REF!&amp;"-"&amp;ROW()-108,[2]ワークシート!$C$2:$BW$498,31,0)),"")</f>
        <v/>
      </c>
      <c r="AL233" s="2"/>
      <c r="AM233" s="2"/>
      <c r="AN233" s="2"/>
      <c r="AO233" s="2"/>
      <c r="AP233" s="2"/>
      <c r="AQ233" s="2"/>
      <c r="AR233" s="2"/>
      <c r="AS233" s="2"/>
      <c r="AT233" s="2"/>
      <c r="AU233" s="2"/>
      <c r="AV233" s="2"/>
      <c r="AW233" s="2"/>
      <c r="AX233" s="2"/>
      <c r="AY233" s="2"/>
      <c r="AZ233" s="2"/>
      <c r="BA233" s="2"/>
      <c r="BB233" s="2"/>
      <c r="BC233" s="2"/>
      <c r="BD233" s="2"/>
      <c r="BE233" s="2"/>
      <c r="BF233" s="2"/>
    </row>
    <row r="234" spans="1:58" ht="35.1" hidden="1" customHeight="1">
      <c r="A234" s="2"/>
      <c r="B234" s="13" t="str">
        <f>+IFERROR(VLOOKUP(#REF!&amp;"-"&amp;ROW()-108,[2]ワークシート!$C$2:$BW$498,9,0),"")</f>
        <v/>
      </c>
      <c r="C234" s="24"/>
      <c r="D234" s="29" t="str">
        <f>+IFERROR(IF(VLOOKUP(#REF!&amp;"-"&amp;ROW()-108,[2]ワークシート!$C$2:$BW$498,10,0)="","",VLOOKUP(#REF!&amp;"-"&amp;ROW()-108,[2]ワークシート!$C$2:$BW$498,10,0)),"")</f>
        <v/>
      </c>
      <c r="E234" s="24"/>
      <c r="F234" s="13" t="str">
        <f>+IFERROR(VLOOKUP(#REF!&amp;"-"&amp;ROW()-108,[2]ワークシート!$C$2:$BW$498,11,0),"")</f>
        <v/>
      </c>
      <c r="G234" s="24"/>
      <c r="H234" s="40" t="str">
        <f>+IFERROR(VLOOKUP(#REF!&amp;"-"&amp;ROW()-108,[2]ワークシート!$C$2:$BW$498,12,0),"")</f>
        <v/>
      </c>
      <c r="I23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4" s="48"/>
      <c r="K234" s="13" t="str">
        <f>+IFERROR(VLOOKUP(#REF!&amp;"-"&amp;ROW()-108,[2]ワークシート!$C$2:$BW$498,19,0),"")</f>
        <v/>
      </c>
      <c r="L234" s="29"/>
      <c r="M234" s="24"/>
      <c r="N234" s="55" t="str">
        <f>+IFERROR(VLOOKUP(#REF!&amp;"-"&amp;ROW()-108,[2]ワークシート!$C$2:$BW$498,24,0),"")</f>
        <v/>
      </c>
      <c r="O234" s="62"/>
      <c r="P234" s="65" t="str">
        <f>+IFERROR(VLOOKUP(#REF!&amp;"-"&amp;ROW()-108,[2]ワークシート!$C$2:$BW$498,25,0),"")</f>
        <v/>
      </c>
      <c r="Q234" s="65"/>
      <c r="R234" s="74" t="str">
        <f>+IFERROR(VLOOKUP(#REF!&amp;"-"&amp;ROW()-108,[2]ワークシート!$C$2:$BW$498,55,0),"")</f>
        <v/>
      </c>
      <c r="S234" s="74"/>
      <c r="T234" s="74"/>
      <c r="U234" s="74"/>
      <c r="V234" s="65" t="str">
        <f>+IFERROR(VLOOKUP(#REF!&amp;"-"&amp;ROW()-108,[2]ワークシート!$C$2:$BW$498,60,0),"")</f>
        <v/>
      </c>
      <c r="W234" s="65"/>
      <c r="X234" s="65" t="str">
        <f>+IFERROR(VLOOKUP(#REF!&amp;"-"&amp;ROW()-108,[2]ワークシート!$C$2:$BW$498,61,0),"")</f>
        <v/>
      </c>
      <c r="Y234" s="65"/>
      <c r="Z234" s="65"/>
      <c r="AA234" s="40" t="str">
        <f t="shared" si="4"/>
        <v/>
      </c>
      <c r="AB234" s="40"/>
      <c r="AC234" s="98" t="str">
        <f>+IFERROR(IF(VLOOKUP(#REF!&amp;"-"&amp;ROW()-108,[2]ワークシート!$C$2:$BW$498,13,0)="","",VLOOKUP(#REF!&amp;"-"&amp;ROW()-108,[2]ワークシート!$C$2:$BW$498,13,0)),"")</f>
        <v/>
      </c>
      <c r="AD234" s="98"/>
      <c r="AE234" s="98" t="str">
        <f>+IFERROR(VLOOKUP(#REF!&amp;"-"&amp;ROW()-108,[2]ワークシート!$C$2:$BW$498,30,0),"")</f>
        <v/>
      </c>
      <c r="AF234" s="98"/>
      <c r="AG234" s="40" t="str">
        <f t="shared" si="5"/>
        <v/>
      </c>
      <c r="AH234" s="40"/>
      <c r="AI234" s="40"/>
      <c r="AJ234" s="40"/>
      <c r="AK234" s="98" t="str">
        <f>+IFERROR(IF(VLOOKUP(#REF!&amp;"-"&amp;ROW()-108,[2]ワークシート!$C$2:$BW$498,31,0)="","",VLOOKUP(#REF!&amp;"-"&amp;ROW()-108,[2]ワークシート!$C$2:$BW$498,31,0)),"")</f>
        <v/>
      </c>
      <c r="AL234" s="2"/>
      <c r="AM234" s="2"/>
      <c r="AN234" s="2"/>
      <c r="AO234" s="2"/>
      <c r="AP234" s="2"/>
      <c r="AQ234" s="2"/>
      <c r="AR234" s="2"/>
      <c r="AS234" s="2"/>
      <c r="AT234" s="2"/>
      <c r="AU234" s="2"/>
      <c r="AV234" s="2"/>
      <c r="AW234" s="2"/>
      <c r="AX234" s="2"/>
      <c r="AY234" s="2"/>
      <c r="AZ234" s="2"/>
      <c r="BA234" s="2"/>
      <c r="BB234" s="2"/>
      <c r="BC234" s="2"/>
      <c r="BD234" s="2"/>
      <c r="BE234" s="2"/>
      <c r="BF234" s="2"/>
    </row>
    <row r="235" spans="1:58" ht="35.1" hidden="1" customHeight="1">
      <c r="A235" s="2"/>
      <c r="B235" s="13" t="str">
        <f>+IFERROR(VLOOKUP(#REF!&amp;"-"&amp;ROW()-108,[2]ワークシート!$C$2:$BW$498,9,0),"")</f>
        <v/>
      </c>
      <c r="C235" s="24"/>
      <c r="D235" s="29" t="str">
        <f>+IFERROR(IF(VLOOKUP(#REF!&amp;"-"&amp;ROW()-108,[2]ワークシート!$C$2:$BW$498,10,0)="","",VLOOKUP(#REF!&amp;"-"&amp;ROW()-108,[2]ワークシート!$C$2:$BW$498,10,0)),"")</f>
        <v/>
      </c>
      <c r="E235" s="24"/>
      <c r="F235" s="13" t="str">
        <f>+IFERROR(VLOOKUP(#REF!&amp;"-"&amp;ROW()-108,[2]ワークシート!$C$2:$BW$498,11,0),"")</f>
        <v/>
      </c>
      <c r="G235" s="24"/>
      <c r="H235" s="40" t="str">
        <f>+IFERROR(VLOOKUP(#REF!&amp;"-"&amp;ROW()-108,[2]ワークシート!$C$2:$BW$498,12,0),"")</f>
        <v/>
      </c>
      <c r="I23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5" s="48"/>
      <c r="K235" s="13" t="str">
        <f>+IFERROR(VLOOKUP(#REF!&amp;"-"&amp;ROW()-108,[2]ワークシート!$C$2:$BW$498,19,0),"")</f>
        <v/>
      </c>
      <c r="L235" s="29"/>
      <c r="M235" s="24"/>
      <c r="N235" s="55" t="str">
        <f>+IFERROR(VLOOKUP(#REF!&amp;"-"&amp;ROW()-108,[2]ワークシート!$C$2:$BW$498,24,0),"")</f>
        <v/>
      </c>
      <c r="O235" s="62"/>
      <c r="P235" s="65" t="str">
        <f>+IFERROR(VLOOKUP(#REF!&amp;"-"&amp;ROW()-108,[2]ワークシート!$C$2:$BW$498,25,0),"")</f>
        <v/>
      </c>
      <c r="Q235" s="65"/>
      <c r="R235" s="74" t="str">
        <f>+IFERROR(VLOOKUP(#REF!&amp;"-"&amp;ROW()-108,[2]ワークシート!$C$2:$BW$498,55,0),"")</f>
        <v/>
      </c>
      <c r="S235" s="74"/>
      <c r="T235" s="74"/>
      <c r="U235" s="74"/>
      <c r="V235" s="65" t="str">
        <f>+IFERROR(VLOOKUP(#REF!&amp;"-"&amp;ROW()-108,[2]ワークシート!$C$2:$BW$498,60,0),"")</f>
        <v/>
      </c>
      <c r="W235" s="65"/>
      <c r="X235" s="65" t="str">
        <f>+IFERROR(VLOOKUP(#REF!&amp;"-"&amp;ROW()-108,[2]ワークシート!$C$2:$BW$498,61,0),"")</f>
        <v/>
      </c>
      <c r="Y235" s="65"/>
      <c r="Z235" s="65"/>
      <c r="AA235" s="40" t="str">
        <f t="shared" si="4"/>
        <v/>
      </c>
      <c r="AB235" s="40"/>
      <c r="AC235" s="98" t="str">
        <f>+IFERROR(IF(VLOOKUP(#REF!&amp;"-"&amp;ROW()-108,[2]ワークシート!$C$2:$BW$498,13,0)="","",VLOOKUP(#REF!&amp;"-"&amp;ROW()-108,[2]ワークシート!$C$2:$BW$498,13,0)),"")</f>
        <v/>
      </c>
      <c r="AD235" s="98"/>
      <c r="AE235" s="98" t="str">
        <f>+IFERROR(VLOOKUP(#REF!&amp;"-"&amp;ROW()-108,[2]ワークシート!$C$2:$BW$498,30,0),"")</f>
        <v/>
      </c>
      <c r="AF235" s="98"/>
      <c r="AG235" s="40" t="str">
        <f t="shared" si="5"/>
        <v/>
      </c>
      <c r="AH235" s="40"/>
      <c r="AI235" s="40"/>
      <c r="AJ235" s="40"/>
      <c r="AK235" s="98" t="str">
        <f>+IFERROR(IF(VLOOKUP(#REF!&amp;"-"&amp;ROW()-108,[2]ワークシート!$C$2:$BW$498,31,0)="","",VLOOKUP(#REF!&amp;"-"&amp;ROW()-108,[2]ワークシート!$C$2:$BW$498,31,0)),"")</f>
        <v/>
      </c>
      <c r="AL235" s="2"/>
      <c r="AM235" s="2"/>
      <c r="AN235" s="2"/>
      <c r="AO235" s="2"/>
      <c r="AP235" s="2"/>
      <c r="AQ235" s="2"/>
      <c r="AR235" s="2"/>
      <c r="AS235" s="2"/>
      <c r="AT235" s="2"/>
      <c r="AU235" s="2"/>
      <c r="AV235" s="2"/>
      <c r="AW235" s="2"/>
      <c r="AX235" s="2"/>
      <c r="AY235" s="2"/>
      <c r="AZ235" s="2"/>
      <c r="BA235" s="2"/>
      <c r="BB235" s="2"/>
      <c r="BC235" s="2"/>
      <c r="BD235" s="2"/>
      <c r="BE235" s="2"/>
      <c r="BF235" s="2"/>
    </row>
    <row r="236" spans="1:58" ht="35.1" hidden="1" customHeight="1">
      <c r="A236" s="2"/>
      <c r="B236" s="13" t="str">
        <f>+IFERROR(VLOOKUP(#REF!&amp;"-"&amp;ROW()-108,[2]ワークシート!$C$2:$BW$498,9,0),"")</f>
        <v/>
      </c>
      <c r="C236" s="24"/>
      <c r="D236" s="29" t="str">
        <f>+IFERROR(IF(VLOOKUP(#REF!&amp;"-"&amp;ROW()-108,[2]ワークシート!$C$2:$BW$498,10,0)="","",VLOOKUP(#REF!&amp;"-"&amp;ROW()-108,[2]ワークシート!$C$2:$BW$498,10,0)),"")</f>
        <v/>
      </c>
      <c r="E236" s="24"/>
      <c r="F236" s="13" t="str">
        <f>+IFERROR(VLOOKUP(#REF!&amp;"-"&amp;ROW()-108,[2]ワークシート!$C$2:$BW$498,11,0),"")</f>
        <v/>
      </c>
      <c r="G236" s="24"/>
      <c r="H236" s="40" t="str">
        <f>+IFERROR(VLOOKUP(#REF!&amp;"-"&amp;ROW()-108,[2]ワークシート!$C$2:$BW$498,12,0),"")</f>
        <v/>
      </c>
      <c r="I23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6" s="48"/>
      <c r="K236" s="13" t="str">
        <f>+IFERROR(VLOOKUP(#REF!&amp;"-"&amp;ROW()-108,[2]ワークシート!$C$2:$BW$498,19,0),"")</f>
        <v/>
      </c>
      <c r="L236" s="29"/>
      <c r="M236" s="24"/>
      <c r="N236" s="55" t="str">
        <f>+IFERROR(VLOOKUP(#REF!&amp;"-"&amp;ROW()-108,[2]ワークシート!$C$2:$BW$498,24,0),"")</f>
        <v/>
      </c>
      <c r="O236" s="62"/>
      <c r="P236" s="65" t="str">
        <f>+IFERROR(VLOOKUP(#REF!&amp;"-"&amp;ROW()-108,[2]ワークシート!$C$2:$BW$498,25,0),"")</f>
        <v/>
      </c>
      <c r="Q236" s="65"/>
      <c r="R236" s="74" t="str">
        <f>+IFERROR(VLOOKUP(#REF!&amp;"-"&amp;ROW()-108,[2]ワークシート!$C$2:$BW$498,55,0),"")</f>
        <v/>
      </c>
      <c r="S236" s="74"/>
      <c r="T236" s="74"/>
      <c r="U236" s="74"/>
      <c r="V236" s="65" t="str">
        <f>+IFERROR(VLOOKUP(#REF!&amp;"-"&amp;ROW()-108,[2]ワークシート!$C$2:$BW$498,60,0),"")</f>
        <v/>
      </c>
      <c r="W236" s="65"/>
      <c r="X236" s="65" t="str">
        <f>+IFERROR(VLOOKUP(#REF!&amp;"-"&amp;ROW()-108,[2]ワークシート!$C$2:$BW$498,61,0),"")</f>
        <v/>
      </c>
      <c r="Y236" s="65"/>
      <c r="Z236" s="65"/>
      <c r="AA236" s="40" t="str">
        <f t="shared" si="4"/>
        <v/>
      </c>
      <c r="AB236" s="40"/>
      <c r="AC236" s="98" t="str">
        <f>+IFERROR(IF(VLOOKUP(#REF!&amp;"-"&amp;ROW()-108,[2]ワークシート!$C$2:$BW$498,13,0)="","",VLOOKUP(#REF!&amp;"-"&amp;ROW()-108,[2]ワークシート!$C$2:$BW$498,13,0)),"")</f>
        <v/>
      </c>
      <c r="AD236" s="98"/>
      <c r="AE236" s="98" t="str">
        <f>+IFERROR(VLOOKUP(#REF!&amp;"-"&amp;ROW()-108,[2]ワークシート!$C$2:$BW$498,30,0),"")</f>
        <v/>
      </c>
      <c r="AF236" s="98"/>
      <c r="AG236" s="40" t="str">
        <f t="shared" si="5"/>
        <v/>
      </c>
      <c r="AH236" s="40"/>
      <c r="AI236" s="40"/>
      <c r="AJ236" s="40"/>
      <c r="AK236" s="98" t="str">
        <f>+IFERROR(IF(VLOOKUP(#REF!&amp;"-"&amp;ROW()-108,[2]ワークシート!$C$2:$BW$498,31,0)="","",VLOOKUP(#REF!&amp;"-"&amp;ROW()-108,[2]ワークシート!$C$2:$BW$498,31,0)),"")</f>
        <v/>
      </c>
      <c r="AL236" s="2"/>
      <c r="AM236" s="2"/>
      <c r="AN236" s="2"/>
      <c r="AO236" s="2"/>
      <c r="AP236" s="2"/>
      <c r="AQ236" s="2"/>
      <c r="AR236" s="2"/>
      <c r="AS236" s="2"/>
      <c r="AT236" s="2"/>
      <c r="AU236" s="2"/>
      <c r="AV236" s="2"/>
      <c r="AW236" s="2"/>
      <c r="AX236" s="2"/>
      <c r="AY236" s="2"/>
      <c r="AZ236" s="2"/>
      <c r="BA236" s="2"/>
      <c r="BB236" s="2"/>
      <c r="BC236" s="2"/>
      <c r="BD236" s="2"/>
      <c r="BE236" s="2"/>
      <c r="BF236" s="2"/>
    </row>
    <row r="237" spans="1:58" ht="35.1" hidden="1" customHeight="1">
      <c r="A237" s="2"/>
      <c r="B237" s="13" t="str">
        <f>+IFERROR(VLOOKUP(#REF!&amp;"-"&amp;ROW()-108,[2]ワークシート!$C$2:$BW$498,9,0),"")</f>
        <v/>
      </c>
      <c r="C237" s="24"/>
      <c r="D237" s="29" t="str">
        <f>+IFERROR(IF(VLOOKUP(#REF!&amp;"-"&amp;ROW()-108,[2]ワークシート!$C$2:$BW$498,10,0)="","",VLOOKUP(#REF!&amp;"-"&amp;ROW()-108,[2]ワークシート!$C$2:$BW$498,10,0)),"")</f>
        <v/>
      </c>
      <c r="E237" s="24"/>
      <c r="F237" s="13" t="str">
        <f>+IFERROR(VLOOKUP(#REF!&amp;"-"&amp;ROW()-108,[2]ワークシート!$C$2:$BW$498,11,0),"")</f>
        <v/>
      </c>
      <c r="G237" s="24"/>
      <c r="H237" s="40" t="str">
        <f>+IFERROR(VLOOKUP(#REF!&amp;"-"&amp;ROW()-108,[2]ワークシート!$C$2:$BW$498,12,0),"")</f>
        <v/>
      </c>
      <c r="I23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7" s="48"/>
      <c r="K237" s="13" t="str">
        <f>+IFERROR(VLOOKUP(#REF!&amp;"-"&amp;ROW()-108,[2]ワークシート!$C$2:$BW$498,19,0),"")</f>
        <v/>
      </c>
      <c r="L237" s="29"/>
      <c r="M237" s="24"/>
      <c r="N237" s="55" t="str">
        <f>+IFERROR(VLOOKUP(#REF!&amp;"-"&amp;ROW()-108,[2]ワークシート!$C$2:$BW$498,24,0),"")</f>
        <v/>
      </c>
      <c r="O237" s="62"/>
      <c r="P237" s="65" t="str">
        <f>+IFERROR(VLOOKUP(#REF!&amp;"-"&amp;ROW()-108,[2]ワークシート!$C$2:$BW$498,25,0),"")</f>
        <v/>
      </c>
      <c r="Q237" s="65"/>
      <c r="R237" s="74" t="str">
        <f>+IFERROR(VLOOKUP(#REF!&amp;"-"&amp;ROW()-108,[2]ワークシート!$C$2:$BW$498,55,0),"")</f>
        <v/>
      </c>
      <c r="S237" s="74"/>
      <c r="T237" s="74"/>
      <c r="U237" s="74"/>
      <c r="V237" s="65" t="str">
        <f>+IFERROR(VLOOKUP(#REF!&amp;"-"&amp;ROW()-108,[2]ワークシート!$C$2:$BW$498,60,0),"")</f>
        <v/>
      </c>
      <c r="W237" s="65"/>
      <c r="X237" s="65" t="str">
        <f>+IFERROR(VLOOKUP(#REF!&amp;"-"&amp;ROW()-108,[2]ワークシート!$C$2:$BW$498,61,0),"")</f>
        <v/>
      </c>
      <c r="Y237" s="65"/>
      <c r="Z237" s="65"/>
      <c r="AA237" s="40" t="str">
        <f t="shared" si="4"/>
        <v/>
      </c>
      <c r="AB237" s="40"/>
      <c r="AC237" s="98" t="str">
        <f>+IFERROR(IF(VLOOKUP(#REF!&amp;"-"&amp;ROW()-108,[2]ワークシート!$C$2:$BW$498,13,0)="","",VLOOKUP(#REF!&amp;"-"&amp;ROW()-108,[2]ワークシート!$C$2:$BW$498,13,0)),"")</f>
        <v/>
      </c>
      <c r="AD237" s="98"/>
      <c r="AE237" s="98" t="str">
        <f>+IFERROR(VLOOKUP(#REF!&amp;"-"&amp;ROW()-108,[2]ワークシート!$C$2:$BW$498,30,0),"")</f>
        <v/>
      </c>
      <c r="AF237" s="98"/>
      <c r="AG237" s="40" t="str">
        <f t="shared" si="5"/>
        <v/>
      </c>
      <c r="AH237" s="40"/>
      <c r="AI237" s="40"/>
      <c r="AJ237" s="40"/>
      <c r="AK237" s="98" t="str">
        <f>+IFERROR(IF(VLOOKUP(#REF!&amp;"-"&amp;ROW()-108,[2]ワークシート!$C$2:$BW$498,31,0)="","",VLOOKUP(#REF!&amp;"-"&amp;ROW()-108,[2]ワークシート!$C$2:$BW$498,31,0)),"")</f>
        <v/>
      </c>
      <c r="AL237" s="2"/>
      <c r="AM237" s="2"/>
      <c r="AN237" s="2"/>
      <c r="AO237" s="2"/>
      <c r="AP237" s="2"/>
      <c r="AQ237" s="2"/>
      <c r="AR237" s="2"/>
      <c r="AS237" s="2"/>
      <c r="AT237" s="2"/>
      <c r="AU237" s="2"/>
      <c r="AV237" s="2"/>
      <c r="AW237" s="2"/>
      <c r="AX237" s="2"/>
      <c r="AY237" s="2"/>
      <c r="AZ237" s="2"/>
      <c r="BA237" s="2"/>
      <c r="BB237" s="2"/>
      <c r="BC237" s="2"/>
      <c r="BD237" s="2"/>
      <c r="BE237" s="2"/>
      <c r="BF237" s="2"/>
    </row>
    <row r="238" spans="1:58" ht="35.1" hidden="1" customHeight="1">
      <c r="A238" s="2"/>
      <c r="B238" s="13" t="str">
        <f>+IFERROR(VLOOKUP(#REF!&amp;"-"&amp;ROW()-108,[2]ワークシート!$C$2:$BW$498,9,0),"")</f>
        <v/>
      </c>
      <c r="C238" s="24"/>
      <c r="D238" s="29" t="str">
        <f>+IFERROR(IF(VLOOKUP(#REF!&amp;"-"&amp;ROW()-108,[2]ワークシート!$C$2:$BW$498,10,0)="","",VLOOKUP(#REF!&amp;"-"&amp;ROW()-108,[2]ワークシート!$C$2:$BW$498,10,0)),"")</f>
        <v/>
      </c>
      <c r="E238" s="24"/>
      <c r="F238" s="13" t="str">
        <f>+IFERROR(VLOOKUP(#REF!&amp;"-"&amp;ROW()-108,[2]ワークシート!$C$2:$BW$498,11,0),"")</f>
        <v/>
      </c>
      <c r="G238" s="24"/>
      <c r="H238" s="40" t="str">
        <f>+IFERROR(VLOOKUP(#REF!&amp;"-"&amp;ROW()-108,[2]ワークシート!$C$2:$BW$498,12,0),"")</f>
        <v/>
      </c>
      <c r="I23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8" s="48"/>
      <c r="K238" s="13" t="str">
        <f>+IFERROR(VLOOKUP(#REF!&amp;"-"&amp;ROW()-108,[2]ワークシート!$C$2:$BW$498,19,0),"")</f>
        <v/>
      </c>
      <c r="L238" s="29"/>
      <c r="M238" s="24"/>
      <c r="N238" s="55" t="str">
        <f>+IFERROR(VLOOKUP(#REF!&amp;"-"&amp;ROW()-108,[2]ワークシート!$C$2:$BW$498,24,0),"")</f>
        <v/>
      </c>
      <c r="O238" s="62"/>
      <c r="P238" s="65" t="str">
        <f>+IFERROR(VLOOKUP(#REF!&amp;"-"&amp;ROW()-108,[2]ワークシート!$C$2:$BW$498,25,0),"")</f>
        <v/>
      </c>
      <c r="Q238" s="65"/>
      <c r="R238" s="74" t="str">
        <f>+IFERROR(VLOOKUP(#REF!&amp;"-"&amp;ROW()-108,[2]ワークシート!$C$2:$BW$498,55,0),"")</f>
        <v/>
      </c>
      <c r="S238" s="74"/>
      <c r="T238" s="74"/>
      <c r="U238" s="74"/>
      <c r="V238" s="65" t="str">
        <f>+IFERROR(VLOOKUP(#REF!&amp;"-"&amp;ROW()-108,[2]ワークシート!$C$2:$BW$498,60,0),"")</f>
        <v/>
      </c>
      <c r="W238" s="65"/>
      <c r="X238" s="65" t="str">
        <f>+IFERROR(VLOOKUP(#REF!&amp;"-"&amp;ROW()-108,[2]ワークシート!$C$2:$BW$498,61,0),"")</f>
        <v/>
      </c>
      <c r="Y238" s="65"/>
      <c r="Z238" s="65"/>
      <c r="AA238" s="40" t="str">
        <f t="shared" si="4"/>
        <v/>
      </c>
      <c r="AB238" s="40"/>
      <c r="AC238" s="98" t="str">
        <f>+IFERROR(IF(VLOOKUP(#REF!&amp;"-"&amp;ROW()-108,[2]ワークシート!$C$2:$BW$498,13,0)="","",VLOOKUP(#REF!&amp;"-"&amp;ROW()-108,[2]ワークシート!$C$2:$BW$498,13,0)),"")</f>
        <v/>
      </c>
      <c r="AD238" s="98"/>
      <c r="AE238" s="98" t="str">
        <f>+IFERROR(VLOOKUP(#REF!&amp;"-"&amp;ROW()-108,[2]ワークシート!$C$2:$BW$498,30,0),"")</f>
        <v/>
      </c>
      <c r="AF238" s="98"/>
      <c r="AG238" s="40" t="str">
        <f t="shared" si="5"/>
        <v/>
      </c>
      <c r="AH238" s="40"/>
      <c r="AI238" s="40"/>
      <c r="AJ238" s="40"/>
      <c r="AK238" s="98" t="str">
        <f>+IFERROR(IF(VLOOKUP(#REF!&amp;"-"&amp;ROW()-108,[2]ワークシート!$C$2:$BW$498,31,0)="","",VLOOKUP(#REF!&amp;"-"&amp;ROW()-108,[2]ワークシート!$C$2:$BW$498,31,0)),"")</f>
        <v/>
      </c>
      <c r="AL238" s="2"/>
      <c r="AM238" s="2"/>
      <c r="AN238" s="2"/>
      <c r="AO238" s="2"/>
      <c r="AP238" s="2"/>
      <c r="AQ238" s="2"/>
      <c r="AR238" s="2"/>
      <c r="AS238" s="2"/>
      <c r="AT238" s="2"/>
      <c r="AU238" s="2"/>
      <c r="AV238" s="2"/>
      <c r="AW238" s="2"/>
      <c r="AX238" s="2"/>
      <c r="AY238" s="2"/>
      <c r="AZ238" s="2"/>
      <c r="BA238" s="2"/>
      <c r="BB238" s="2"/>
      <c r="BC238" s="2"/>
      <c r="BD238" s="2"/>
      <c r="BE238" s="2"/>
      <c r="BF238" s="2"/>
    </row>
    <row r="239" spans="1:58" ht="35.1" hidden="1" customHeight="1">
      <c r="A239" s="2"/>
      <c r="B239" s="13" t="str">
        <f>+IFERROR(VLOOKUP(#REF!&amp;"-"&amp;ROW()-108,[2]ワークシート!$C$2:$BW$498,9,0),"")</f>
        <v/>
      </c>
      <c r="C239" s="24"/>
      <c r="D239" s="29" t="str">
        <f>+IFERROR(IF(VLOOKUP(#REF!&amp;"-"&amp;ROW()-108,[2]ワークシート!$C$2:$BW$498,10,0)="","",VLOOKUP(#REF!&amp;"-"&amp;ROW()-108,[2]ワークシート!$C$2:$BW$498,10,0)),"")</f>
        <v/>
      </c>
      <c r="E239" s="24"/>
      <c r="F239" s="13" t="str">
        <f>+IFERROR(VLOOKUP(#REF!&amp;"-"&amp;ROW()-108,[2]ワークシート!$C$2:$BW$498,11,0),"")</f>
        <v/>
      </c>
      <c r="G239" s="24"/>
      <c r="H239" s="40" t="str">
        <f>+IFERROR(VLOOKUP(#REF!&amp;"-"&amp;ROW()-108,[2]ワークシート!$C$2:$BW$498,12,0),"")</f>
        <v/>
      </c>
      <c r="I23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9" s="48"/>
      <c r="K239" s="13" t="str">
        <f>+IFERROR(VLOOKUP(#REF!&amp;"-"&amp;ROW()-108,[2]ワークシート!$C$2:$BW$498,19,0),"")</f>
        <v/>
      </c>
      <c r="L239" s="29"/>
      <c r="M239" s="24"/>
      <c r="N239" s="55" t="str">
        <f>+IFERROR(VLOOKUP(#REF!&amp;"-"&amp;ROW()-108,[2]ワークシート!$C$2:$BW$498,24,0),"")</f>
        <v/>
      </c>
      <c r="O239" s="62"/>
      <c r="P239" s="65" t="str">
        <f>+IFERROR(VLOOKUP(#REF!&amp;"-"&amp;ROW()-108,[2]ワークシート!$C$2:$BW$498,25,0),"")</f>
        <v/>
      </c>
      <c r="Q239" s="65"/>
      <c r="R239" s="74" t="str">
        <f>+IFERROR(VLOOKUP(#REF!&amp;"-"&amp;ROW()-108,[2]ワークシート!$C$2:$BW$498,55,0),"")</f>
        <v/>
      </c>
      <c r="S239" s="74"/>
      <c r="T239" s="74"/>
      <c r="U239" s="74"/>
      <c r="V239" s="65" t="str">
        <f>+IFERROR(VLOOKUP(#REF!&amp;"-"&amp;ROW()-108,[2]ワークシート!$C$2:$BW$498,60,0),"")</f>
        <v/>
      </c>
      <c r="W239" s="65"/>
      <c r="X239" s="65" t="str">
        <f>+IFERROR(VLOOKUP(#REF!&amp;"-"&amp;ROW()-108,[2]ワークシート!$C$2:$BW$498,61,0),"")</f>
        <v/>
      </c>
      <c r="Y239" s="65"/>
      <c r="Z239" s="65"/>
      <c r="AA239" s="40" t="str">
        <f t="shared" si="4"/>
        <v/>
      </c>
      <c r="AB239" s="40"/>
      <c r="AC239" s="98" t="str">
        <f>+IFERROR(IF(VLOOKUP(#REF!&amp;"-"&amp;ROW()-108,[2]ワークシート!$C$2:$BW$498,13,0)="","",VLOOKUP(#REF!&amp;"-"&amp;ROW()-108,[2]ワークシート!$C$2:$BW$498,13,0)),"")</f>
        <v/>
      </c>
      <c r="AD239" s="98"/>
      <c r="AE239" s="98" t="str">
        <f>+IFERROR(VLOOKUP(#REF!&amp;"-"&amp;ROW()-108,[2]ワークシート!$C$2:$BW$498,30,0),"")</f>
        <v/>
      </c>
      <c r="AF239" s="98"/>
      <c r="AG239" s="40" t="str">
        <f t="shared" si="5"/>
        <v/>
      </c>
      <c r="AH239" s="40"/>
      <c r="AI239" s="40"/>
      <c r="AJ239" s="40"/>
      <c r="AK239" s="98" t="str">
        <f>+IFERROR(IF(VLOOKUP(#REF!&amp;"-"&amp;ROW()-108,[2]ワークシート!$C$2:$BW$498,31,0)="","",VLOOKUP(#REF!&amp;"-"&amp;ROW()-108,[2]ワークシート!$C$2:$BW$498,31,0)),"")</f>
        <v/>
      </c>
      <c r="AL239" s="2"/>
      <c r="AM239" s="2"/>
      <c r="AN239" s="2"/>
      <c r="AO239" s="2"/>
      <c r="AP239" s="2"/>
      <c r="AQ239" s="2"/>
      <c r="AR239" s="2"/>
      <c r="AS239" s="2"/>
      <c r="AT239" s="2"/>
      <c r="AU239" s="2"/>
      <c r="AV239" s="2"/>
      <c r="AW239" s="2"/>
      <c r="AX239" s="2"/>
      <c r="AY239" s="2"/>
      <c r="AZ239" s="2"/>
      <c r="BA239" s="2"/>
      <c r="BB239" s="2"/>
      <c r="BC239" s="2"/>
      <c r="BD239" s="2"/>
      <c r="BE239" s="2"/>
      <c r="BF239" s="2"/>
    </row>
    <row r="240" spans="1:58" ht="35.1" hidden="1" customHeight="1">
      <c r="A240" s="2"/>
      <c r="B240" s="13" t="str">
        <f>+IFERROR(VLOOKUP(#REF!&amp;"-"&amp;ROW()-108,[2]ワークシート!$C$2:$BW$498,9,0),"")</f>
        <v/>
      </c>
      <c r="C240" s="24"/>
      <c r="D240" s="29" t="str">
        <f>+IFERROR(IF(VLOOKUP(#REF!&amp;"-"&amp;ROW()-108,[2]ワークシート!$C$2:$BW$498,10,0)="","",VLOOKUP(#REF!&amp;"-"&amp;ROW()-108,[2]ワークシート!$C$2:$BW$498,10,0)),"")</f>
        <v/>
      </c>
      <c r="E240" s="24"/>
      <c r="F240" s="13" t="str">
        <f>+IFERROR(VLOOKUP(#REF!&amp;"-"&amp;ROW()-108,[2]ワークシート!$C$2:$BW$498,11,0),"")</f>
        <v/>
      </c>
      <c r="G240" s="24"/>
      <c r="H240" s="40" t="str">
        <f>+IFERROR(VLOOKUP(#REF!&amp;"-"&amp;ROW()-108,[2]ワークシート!$C$2:$BW$498,12,0),"")</f>
        <v/>
      </c>
      <c r="I24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0" s="48"/>
      <c r="K240" s="13" t="str">
        <f>+IFERROR(VLOOKUP(#REF!&amp;"-"&amp;ROW()-108,[2]ワークシート!$C$2:$BW$498,19,0),"")</f>
        <v/>
      </c>
      <c r="L240" s="29"/>
      <c r="M240" s="24"/>
      <c r="N240" s="55" t="str">
        <f>+IFERROR(VLOOKUP(#REF!&amp;"-"&amp;ROW()-108,[2]ワークシート!$C$2:$BW$498,24,0),"")</f>
        <v/>
      </c>
      <c r="O240" s="62"/>
      <c r="P240" s="65" t="str">
        <f>+IFERROR(VLOOKUP(#REF!&amp;"-"&amp;ROW()-108,[2]ワークシート!$C$2:$BW$498,25,0),"")</f>
        <v/>
      </c>
      <c r="Q240" s="65"/>
      <c r="R240" s="74" t="str">
        <f>+IFERROR(VLOOKUP(#REF!&amp;"-"&amp;ROW()-108,[2]ワークシート!$C$2:$BW$498,55,0),"")</f>
        <v/>
      </c>
      <c r="S240" s="74"/>
      <c r="T240" s="74"/>
      <c r="U240" s="74"/>
      <c r="V240" s="65" t="str">
        <f>+IFERROR(VLOOKUP(#REF!&amp;"-"&amp;ROW()-108,[2]ワークシート!$C$2:$BW$498,60,0),"")</f>
        <v/>
      </c>
      <c r="W240" s="65"/>
      <c r="X240" s="65" t="str">
        <f>+IFERROR(VLOOKUP(#REF!&amp;"-"&amp;ROW()-108,[2]ワークシート!$C$2:$BW$498,61,0),"")</f>
        <v/>
      </c>
      <c r="Y240" s="65"/>
      <c r="Z240" s="65"/>
      <c r="AA240" s="40" t="str">
        <f t="shared" si="4"/>
        <v/>
      </c>
      <c r="AB240" s="40"/>
      <c r="AC240" s="98" t="str">
        <f>+IFERROR(IF(VLOOKUP(#REF!&amp;"-"&amp;ROW()-108,[2]ワークシート!$C$2:$BW$498,13,0)="","",VLOOKUP(#REF!&amp;"-"&amp;ROW()-108,[2]ワークシート!$C$2:$BW$498,13,0)),"")</f>
        <v/>
      </c>
      <c r="AD240" s="98"/>
      <c r="AE240" s="98" t="str">
        <f>+IFERROR(VLOOKUP(#REF!&amp;"-"&amp;ROW()-108,[2]ワークシート!$C$2:$BW$498,30,0),"")</f>
        <v/>
      </c>
      <c r="AF240" s="98"/>
      <c r="AG240" s="40" t="str">
        <f t="shared" si="5"/>
        <v/>
      </c>
      <c r="AH240" s="40"/>
      <c r="AI240" s="40"/>
      <c r="AJ240" s="40"/>
      <c r="AK240" s="98" t="str">
        <f>+IFERROR(IF(VLOOKUP(#REF!&amp;"-"&amp;ROW()-108,[2]ワークシート!$C$2:$BW$498,31,0)="","",VLOOKUP(#REF!&amp;"-"&amp;ROW()-108,[2]ワークシート!$C$2:$BW$498,31,0)),"")</f>
        <v/>
      </c>
      <c r="AL240" s="2"/>
      <c r="AM240" s="2"/>
      <c r="AN240" s="2"/>
      <c r="AO240" s="2"/>
      <c r="AP240" s="2"/>
      <c r="AQ240" s="2"/>
      <c r="AR240" s="2"/>
      <c r="AS240" s="2"/>
      <c r="AT240" s="2"/>
      <c r="AU240" s="2"/>
      <c r="AV240" s="2"/>
      <c r="AW240" s="2"/>
      <c r="AX240" s="2"/>
      <c r="AY240" s="2"/>
      <c r="AZ240" s="2"/>
      <c r="BA240" s="2"/>
      <c r="BB240" s="2"/>
      <c r="BC240" s="2"/>
      <c r="BD240" s="2"/>
      <c r="BE240" s="2"/>
      <c r="BF240" s="2"/>
    </row>
    <row r="241" spans="1:58" ht="35.1" hidden="1" customHeight="1">
      <c r="A241" s="2"/>
      <c r="B241" s="13" t="str">
        <f>+IFERROR(VLOOKUP(#REF!&amp;"-"&amp;ROW()-108,[2]ワークシート!$C$2:$BW$498,9,0),"")</f>
        <v/>
      </c>
      <c r="C241" s="24"/>
      <c r="D241" s="29" t="str">
        <f>+IFERROR(IF(VLOOKUP(#REF!&amp;"-"&amp;ROW()-108,[2]ワークシート!$C$2:$BW$498,10,0)="","",VLOOKUP(#REF!&amp;"-"&amp;ROW()-108,[2]ワークシート!$C$2:$BW$498,10,0)),"")</f>
        <v/>
      </c>
      <c r="E241" s="24"/>
      <c r="F241" s="13" t="str">
        <f>+IFERROR(VLOOKUP(#REF!&amp;"-"&amp;ROW()-108,[2]ワークシート!$C$2:$BW$498,11,0),"")</f>
        <v/>
      </c>
      <c r="G241" s="24"/>
      <c r="H241" s="40" t="str">
        <f>+IFERROR(VLOOKUP(#REF!&amp;"-"&amp;ROW()-108,[2]ワークシート!$C$2:$BW$498,12,0),"")</f>
        <v/>
      </c>
      <c r="I24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1" s="48"/>
      <c r="K241" s="13" t="str">
        <f>+IFERROR(VLOOKUP(#REF!&amp;"-"&amp;ROW()-108,[2]ワークシート!$C$2:$BW$498,19,0),"")</f>
        <v/>
      </c>
      <c r="L241" s="29"/>
      <c r="M241" s="24"/>
      <c r="N241" s="55" t="str">
        <f>+IFERROR(VLOOKUP(#REF!&amp;"-"&amp;ROW()-108,[2]ワークシート!$C$2:$BW$498,24,0),"")</f>
        <v/>
      </c>
      <c r="O241" s="62"/>
      <c r="P241" s="65" t="str">
        <f>+IFERROR(VLOOKUP(#REF!&amp;"-"&amp;ROW()-108,[2]ワークシート!$C$2:$BW$498,25,0),"")</f>
        <v/>
      </c>
      <c r="Q241" s="65"/>
      <c r="R241" s="74" t="str">
        <f>+IFERROR(VLOOKUP(#REF!&amp;"-"&amp;ROW()-108,[2]ワークシート!$C$2:$BW$498,55,0),"")</f>
        <v/>
      </c>
      <c r="S241" s="74"/>
      <c r="T241" s="74"/>
      <c r="U241" s="74"/>
      <c r="V241" s="65" t="str">
        <f>+IFERROR(VLOOKUP(#REF!&amp;"-"&amp;ROW()-108,[2]ワークシート!$C$2:$BW$498,60,0),"")</f>
        <v/>
      </c>
      <c r="W241" s="65"/>
      <c r="X241" s="65" t="str">
        <f>+IFERROR(VLOOKUP(#REF!&amp;"-"&amp;ROW()-108,[2]ワークシート!$C$2:$BW$498,61,0),"")</f>
        <v/>
      </c>
      <c r="Y241" s="65"/>
      <c r="Z241" s="65"/>
      <c r="AA241" s="40" t="str">
        <f t="shared" si="4"/>
        <v/>
      </c>
      <c r="AB241" s="40"/>
      <c r="AC241" s="98" t="str">
        <f>+IFERROR(IF(VLOOKUP(#REF!&amp;"-"&amp;ROW()-108,[2]ワークシート!$C$2:$BW$498,13,0)="","",VLOOKUP(#REF!&amp;"-"&amp;ROW()-108,[2]ワークシート!$C$2:$BW$498,13,0)),"")</f>
        <v/>
      </c>
      <c r="AD241" s="98"/>
      <c r="AE241" s="98" t="str">
        <f>+IFERROR(VLOOKUP(#REF!&amp;"-"&amp;ROW()-108,[2]ワークシート!$C$2:$BW$498,30,0),"")</f>
        <v/>
      </c>
      <c r="AF241" s="98"/>
      <c r="AG241" s="40" t="str">
        <f t="shared" si="5"/>
        <v/>
      </c>
      <c r="AH241" s="40"/>
      <c r="AI241" s="40"/>
      <c r="AJ241" s="40"/>
      <c r="AK241" s="98" t="str">
        <f>+IFERROR(IF(VLOOKUP(#REF!&amp;"-"&amp;ROW()-108,[2]ワークシート!$C$2:$BW$498,31,0)="","",VLOOKUP(#REF!&amp;"-"&amp;ROW()-108,[2]ワークシート!$C$2:$BW$498,31,0)),"")</f>
        <v/>
      </c>
      <c r="AL241" s="2"/>
      <c r="AM241" s="2"/>
      <c r="AN241" s="2"/>
      <c r="AO241" s="2"/>
      <c r="AP241" s="2"/>
      <c r="AQ241" s="2"/>
      <c r="AR241" s="2"/>
      <c r="AS241" s="2"/>
      <c r="AT241" s="2"/>
      <c r="AU241" s="2"/>
      <c r="AV241" s="2"/>
      <c r="AW241" s="2"/>
      <c r="AX241" s="2"/>
      <c r="AY241" s="2"/>
      <c r="AZ241" s="2"/>
      <c r="BA241" s="2"/>
      <c r="BB241" s="2"/>
      <c r="BC241" s="2"/>
      <c r="BD241" s="2"/>
      <c r="BE241" s="2"/>
      <c r="BF241" s="2"/>
    </row>
    <row r="242" spans="1:58" ht="35.1" hidden="1" customHeight="1">
      <c r="A242" s="2"/>
      <c r="B242" s="13" t="str">
        <f>+IFERROR(VLOOKUP(#REF!&amp;"-"&amp;ROW()-108,[2]ワークシート!$C$2:$BW$498,9,0),"")</f>
        <v/>
      </c>
      <c r="C242" s="24"/>
      <c r="D242" s="29" t="str">
        <f>+IFERROR(IF(VLOOKUP(#REF!&amp;"-"&amp;ROW()-108,[2]ワークシート!$C$2:$BW$498,10,0)="","",VLOOKUP(#REF!&amp;"-"&amp;ROW()-108,[2]ワークシート!$C$2:$BW$498,10,0)),"")</f>
        <v/>
      </c>
      <c r="E242" s="24"/>
      <c r="F242" s="13" t="str">
        <f>+IFERROR(VLOOKUP(#REF!&amp;"-"&amp;ROW()-108,[2]ワークシート!$C$2:$BW$498,11,0),"")</f>
        <v/>
      </c>
      <c r="G242" s="24"/>
      <c r="H242" s="40" t="str">
        <f>+IFERROR(VLOOKUP(#REF!&amp;"-"&amp;ROW()-108,[2]ワークシート!$C$2:$BW$498,12,0),"")</f>
        <v/>
      </c>
      <c r="I24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2" s="48"/>
      <c r="K242" s="13" t="str">
        <f>+IFERROR(VLOOKUP(#REF!&amp;"-"&amp;ROW()-108,[2]ワークシート!$C$2:$BW$498,19,0),"")</f>
        <v/>
      </c>
      <c r="L242" s="29"/>
      <c r="M242" s="24"/>
      <c r="N242" s="55" t="str">
        <f>+IFERROR(VLOOKUP(#REF!&amp;"-"&amp;ROW()-108,[2]ワークシート!$C$2:$BW$498,24,0),"")</f>
        <v/>
      </c>
      <c r="O242" s="62"/>
      <c r="P242" s="65" t="str">
        <f>+IFERROR(VLOOKUP(#REF!&amp;"-"&amp;ROW()-108,[2]ワークシート!$C$2:$BW$498,25,0),"")</f>
        <v/>
      </c>
      <c r="Q242" s="65"/>
      <c r="R242" s="74" t="str">
        <f>+IFERROR(VLOOKUP(#REF!&amp;"-"&amp;ROW()-108,[2]ワークシート!$C$2:$BW$498,55,0),"")</f>
        <v/>
      </c>
      <c r="S242" s="74"/>
      <c r="T242" s="74"/>
      <c r="U242" s="74"/>
      <c r="V242" s="65" t="str">
        <f>+IFERROR(VLOOKUP(#REF!&amp;"-"&amp;ROW()-108,[2]ワークシート!$C$2:$BW$498,60,0),"")</f>
        <v/>
      </c>
      <c r="W242" s="65"/>
      <c r="X242" s="65" t="str">
        <f>+IFERROR(VLOOKUP(#REF!&amp;"-"&amp;ROW()-108,[2]ワークシート!$C$2:$BW$498,61,0),"")</f>
        <v/>
      </c>
      <c r="Y242" s="65"/>
      <c r="Z242" s="65"/>
      <c r="AA242" s="40" t="str">
        <f t="shared" si="4"/>
        <v/>
      </c>
      <c r="AB242" s="40"/>
      <c r="AC242" s="98" t="str">
        <f>+IFERROR(IF(VLOOKUP(#REF!&amp;"-"&amp;ROW()-108,[2]ワークシート!$C$2:$BW$498,13,0)="","",VLOOKUP(#REF!&amp;"-"&amp;ROW()-108,[2]ワークシート!$C$2:$BW$498,13,0)),"")</f>
        <v/>
      </c>
      <c r="AD242" s="98"/>
      <c r="AE242" s="98" t="str">
        <f>+IFERROR(VLOOKUP(#REF!&amp;"-"&amp;ROW()-108,[2]ワークシート!$C$2:$BW$498,30,0),"")</f>
        <v/>
      </c>
      <c r="AF242" s="98"/>
      <c r="AG242" s="40" t="str">
        <f t="shared" si="5"/>
        <v/>
      </c>
      <c r="AH242" s="40"/>
      <c r="AI242" s="40"/>
      <c r="AJ242" s="40"/>
      <c r="AK242" s="98" t="str">
        <f>+IFERROR(IF(VLOOKUP(#REF!&amp;"-"&amp;ROW()-108,[2]ワークシート!$C$2:$BW$498,31,0)="","",VLOOKUP(#REF!&amp;"-"&amp;ROW()-108,[2]ワークシート!$C$2:$BW$498,31,0)),"")</f>
        <v/>
      </c>
      <c r="AL242" s="2"/>
      <c r="AM242" s="2"/>
      <c r="AN242" s="2"/>
      <c r="AO242" s="2"/>
      <c r="AP242" s="2"/>
      <c r="AQ242" s="2"/>
      <c r="AR242" s="2"/>
      <c r="AS242" s="2"/>
      <c r="AT242" s="2"/>
      <c r="AU242" s="2"/>
      <c r="AV242" s="2"/>
      <c r="AW242" s="2"/>
      <c r="AX242" s="2"/>
      <c r="AY242" s="2"/>
      <c r="AZ242" s="2"/>
      <c r="BA242" s="2"/>
      <c r="BB242" s="2"/>
      <c r="BC242" s="2"/>
      <c r="BD242" s="2"/>
      <c r="BE242" s="2"/>
      <c r="BF242" s="2"/>
    </row>
    <row r="243" spans="1:58" ht="35.1" hidden="1" customHeight="1">
      <c r="A243" s="2"/>
      <c r="B243" s="13" t="str">
        <f>+IFERROR(VLOOKUP(#REF!&amp;"-"&amp;ROW()-108,[2]ワークシート!$C$2:$BW$498,9,0),"")</f>
        <v/>
      </c>
      <c r="C243" s="24"/>
      <c r="D243" s="29" t="str">
        <f>+IFERROR(IF(VLOOKUP(#REF!&amp;"-"&amp;ROW()-108,[2]ワークシート!$C$2:$BW$498,10,0)="","",VLOOKUP(#REF!&amp;"-"&amp;ROW()-108,[2]ワークシート!$C$2:$BW$498,10,0)),"")</f>
        <v/>
      </c>
      <c r="E243" s="24"/>
      <c r="F243" s="13" t="str">
        <f>+IFERROR(VLOOKUP(#REF!&amp;"-"&amp;ROW()-108,[2]ワークシート!$C$2:$BW$498,11,0),"")</f>
        <v/>
      </c>
      <c r="G243" s="24"/>
      <c r="H243" s="40" t="str">
        <f>+IFERROR(VLOOKUP(#REF!&amp;"-"&amp;ROW()-108,[2]ワークシート!$C$2:$BW$498,12,0),"")</f>
        <v/>
      </c>
      <c r="I24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3" s="48"/>
      <c r="K243" s="13" t="str">
        <f>+IFERROR(VLOOKUP(#REF!&amp;"-"&amp;ROW()-108,[2]ワークシート!$C$2:$BW$498,19,0),"")</f>
        <v/>
      </c>
      <c r="L243" s="29"/>
      <c r="M243" s="24"/>
      <c r="N243" s="55" t="str">
        <f>+IFERROR(VLOOKUP(#REF!&amp;"-"&amp;ROW()-108,[2]ワークシート!$C$2:$BW$498,24,0),"")</f>
        <v/>
      </c>
      <c r="O243" s="62"/>
      <c r="P243" s="65" t="str">
        <f>+IFERROR(VLOOKUP(#REF!&amp;"-"&amp;ROW()-108,[2]ワークシート!$C$2:$BW$498,25,0),"")</f>
        <v/>
      </c>
      <c r="Q243" s="65"/>
      <c r="R243" s="74" t="str">
        <f>+IFERROR(VLOOKUP(#REF!&amp;"-"&amp;ROW()-108,[2]ワークシート!$C$2:$BW$498,55,0),"")</f>
        <v/>
      </c>
      <c r="S243" s="74"/>
      <c r="T243" s="74"/>
      <c r="U243" s="74"/>
      <c r="V243" s="65" t="str">
        <f>+IFERROR(VLOOKUP(#REF!&amp;"-"&amp;ROW()-108,[2]ワークシート!$C$2:$BW$498,60,0),"")</f>
        <v/>
      </c>
      <c r="W243" s="65"/>
      <c r="X243" s="65" t="str">
        <f>+IFERROR(VLOOKUP(#REF!&amp;"-"&amp;ROW()-108,[2]ワークシート!$C$2:$BW$498,61,0),"")</f>
        <v/>
      </c>
      <c r="Y243" s="65"/>
      <c r="Z243" s="65"/>
      <c r="AA243" s="40" t="str">
        <f t="shared" si="4"/>
        <v/>
      </c>
      <c r="AB243" s="40"/>
      <c r="AC243" s="98" t="str">
        <f>+IFERROR(IF(VLOOKUP(#REF!&amp;"-"&amp;ROW()-108,[2]ワークシート!$C$2:$BW$498,13,0)="","",VLOOKUP(#REF!&amp;"-"&amp;ROW()-108,[2]ワークシート!$C$2:$BW$498,13,0)),"")</f>
        <v/>
      </c>
      <c r="AD243" s="98"/>
      <c r="AE243" s="98" t="str">
        <f>+IFERROR(VLOOKUP(#REF!&amp;"-"&amp;ROW()-108,[2]ワークシート!$C$2:$BW$498,30,0),"")</f>
        <v/>
      </c>
      <c r="AF243" s="98"/>
      <c r="AG243" s="40" t="str">
        <f t="shared" si="5"/>
        <v/>
      </c>
      <c r="AH243" s="40"/>
      <c r="AI243" s="40"/>
      <c r="AJ243" s="40"/>
      <c r="AK243" s="98" t="str">
        <f>+IFERROR(IF(VLOOKUP(#REF!&amp;"-"&amp;ROW()-108,[2]ワークシート!$C$2:$BW$498,31,0)="","",VLOOKUP(#REF!&amp;"-"&amp;ROW()-108,[2]ワークシート!$C$2:$BW$498,31,0)),"")</f>
        <v/>
      </c>
      <c r="AL243" s="2"/>
      <c r="AM243" s="2"/>
      <c r="AN243" s="2"/>
      <c r="AO243" s="2"/>
      <c r="AP243" s="2"/>
      <c r="AQ243" s="2"/>
      <c r="AR243" s="2"/>
      <c r="AS243" s="2"/>
      <c r="AT243" s="2"/>
      <c r="AU243" s="2"/>
      <c r="AV243" s="2"/>
      <c r="AW243" s="2"/>
      <c r="AX243" s="2"/>
      <c r="AY243" s="2"/>
      <c r="AZ243" s="2"/>
      <c r="BA243" s="2"/>
      <c r="BB243" s="2"/>
      <c r="BC243" s="2"/>
      <c r="BD243" s="2"/>
      <c r="BE243" s="2"/>
      <c r="BF243" s="2"/>
    </row>
    <row r="244" spans="1:58" ht="35.1" hidden="1" customHeight="1">
      <c r="A244" s="2"/>
      <c r="B244" s="13" t="str">
        <f>+IFERROR(VLOOKUP(#REF!&amp;"-"&amp;ROW()-108,[2]ワークシート!$C$2:$BW$498,9,0),"")</f>
        <v/>
      </c>
      <c r="C244" s="24"/>
      <c r="D244" s="29" t="str">
        <f>+IFERROR(IF(VLOOKUP(#REF!&amp;"-"&amp;ROW()-108,[2]ワークシート!$C$2:$BW$498,10,0)="","",VLOOKUP(#REF!&amp;"-"&amp;ROW()-108,[2]ワークシート!$C$2:$BW$498,10,0)),"")</f>
        <v/>
      </c>
      <c r="E244" s="24"/>
      <c r="F244" s="13" t="str">
        <f>+IFERROR(VLOOKUP(#REF!&amp;"-"&amp;ROW()-108,[2]ワークシート!$C$2:$BW$498,11,0),"")</f>
        <v/>
      </c>
      <c r="G244" s="24"/>
      <c r="H244" s="40" t="str">
        <f>+IFERROR(VLOOKUP(#REF!&amp;"-"&amp;ROW()-108,[2]ワークシート!$C$2:$BW$498,12,0),"")</f>
        <v/>
      </c>
      <c r="I24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4" s="48"/>
      <c r="K244" s="13" t="str">
        <f>+IFERROR(VLOOKUP(#REF!&amp;"-"&amp;ROW()-108,[2]ワークシート!$C$2:$BW$498,19,0),"")</f>
        <v/>
      </c>
      <c r="L244" s="29"/>
      <c r="M244" s="24"/>
      <c r="N244" s="55" t="str">
        <f>+IFERROR(VLOOKUP(#REF!&amp;"-"&amp;ROW()-108,[2]ワークシート!$C$2:$BW$498,24,0),"")</f>
        <v/>
      </c>
      <c r="O244" s="62"/>
      <c r="P244" s="65" t="str">
        <f>+IFERROR(VLOOKUP(#REF!&amp;"-"&amp;ROW()-108,[2]ワークシート!$C$2:$BW$498,25,0),"")</f>
        <v/>
      </c>
      <c r="Q244" s="65"/>
      <c r="R244" s="74" t="str">
        <f>+IFERROR(VLOOKUP(#REF!&amp;"-"&amp;ROW()-108,[2]ワークシート!$C$2:$BW$498,55,0),"")</f>
        <v/>
      </c>
      <c r="S244" s="74"/>
      <c r="T244" s="74"/>
      <c r="U244" s="74"/>
      <c r="V244" s="65" t="str">
        <f>+IFERROR(VLOOKUP(#REF!&amp;"-"&amp;ROW()-108,[2]ワークシート!$C$2:$BW$498,60,0),"")</f>
        <v/>
      </c>
      <c r="W244" s="65"/>
      <c r="X244" s="65" t="str">
        <f>+IFERROR(VLOOKUP(#REF!&amp;"-"&amp;ROW()-108,[2]ワークシート!$C$2:$BW$498,61,0),"")</f>
        <v/>
      </c>
      <c r="Y244" s="65"/>
      <c r="Z244" s="65"/>
      <c r="AA244" s="40" t="str">
        <f t="shared" si="4"/>
        <v/>
      </c>
      <c r="AB244" s="40"/>
      <c r="AC244" s="98" t="str">
        <f>+IFERROR(IF(VLOOKUP(#REF!&amp;"-"&amp;ROW()-108,[2]ワークシート!$C$2:$BW$498,13,0)="","",VLOOKUP(#REF!&amp;"-"&amp;ROW()-108,[2]ワークシート!$C$2:$BW$498,13,0)),"")</f>
        <v/>
      </c>
      <c r="AD244" s="98"/>
      <c r="AE244" s="98" t="str">
        <f>+IFERROR(VLOOKUP(#REF!&amp;"-"&amp;ROW()-108,[2]ワークシート!$C$2:$BW$498,30,0),"")</f>
        <v/>
      </c>
      <c r="AF244" s="98"/>
      <c r="AG244" s="40" t="str">
        <f t="shared" si="5"/>
        <v/>
      </c>
      <c r="AH244" s="40"/>
      <c r="AI244" s="40"/>
      <c r="AJ244" s="40"/>
      <c r="AK244" s="98" t="str">
        <f>+IFERROR(IF(VLOOKUP(#REF!&amp;"-"&amp;ROW()-108,[2]ワークシート!$C$2:$BW$498,31,0)="","",VLOOKUP(#REF!&amp;"-"&amp;ROW()-108,[2]ワークシート!$C$2:$BW$498,31,0)),"")</f>
        <v/>
      </c>
      <c r="AL244" s="2"/>
      <c r="AM244" s="2"/>
      <c r="AN244" s="2"/>
      <c r="AO244" s="2"/>
      <c r="AP244" s="2"/>
      <c r="AQ244" s="2"/>
      <c r="AR244" s="2"/>
      <c r="AS244" s="2"/>
      <c r="AT244" s="2"/>
      <c r="AU244" s="2"/>
      <c r="AV244" s="2"/>
      <c r="AW244" s="2"/>
      <c r="AX244" s="2"/>
      <c r="AY244" s="2"/>
      <c r="AZ244" s="2"/>
      <c r="BA244" s="2"/>
      <c r="BB244" s="2"/>
      <c r="BC244" s="2"/>
      <c r="BD244" s="2"/>
      <c r="BE244" s="2"/>
      <c r="BF244" s="2"/>
    </row>
    <row r="245" spans="1:58" ht="35.1" hidden="1" customHeight="1">
      <c r="A245" s="2"/>
      <c r="B245" s="13" t="str">
        <f>+IFERROR(VLOOKUP(#REF!&amp;"-"&amp;ROW()-108,[2]ワークシート!$C$2:$BW$498,9,0),"")</f>
        <v/>
      </c>
      <c r="C245" s="24"/>
      <c r="D245" s="29" t="str">
        <f>+IFERROR(IF(VLOOKUP(#REF!&amp;"-"&amp;ROW()-108,[2]ワークシート!$C$2:$BW$498,10,0)="","",VLOOKUP(#REF!&amp;"-"&amp;ROW()-108,[2]ワークシート!$C$2:$BW$498,10,0)),"")</f>
        <v/>
      </c>
      <c r="E245" s="24"/>
      <c r="F245" s="13" t="str">
        <f>+IFERROR(VLOOKUP(#REF!&amp;"-"&amp;ROW()-108,[2]ワークシート!$C$2:$BW$498,11,0),"")</f>
        <v/>
      </c>
      <c r="G245" s="24"/>
      <c r="H245" s="40" t="str">
        <f>+IFERROR(VLOOKUP(#REF!&amp;"-"&amp;ROW()-108,[2]ワークシート!$C$2:$BW$498,12,0),"")</f>
        <v/>
      </c>
      <c r="I24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5" s="48"/>
      <c r="K245" s="13" t="str">
        <f>+IFERROR(VLOOKUP(#REF!&amp;"-"&amp;ROW()-108,[2]ワークシート!$C$2:$BW$498,19,0),"")</f>
        <v/>
      </c>
      <c r="L245" s="29"/>
      <c r="M245" s="24"/>
      <c r="N245" s="55" t="str">
        <f>+IFERROR(VLOOKUP(#REF!&amp;"-"&amp;ROW()-108,[2]ワークシート!$C$2:$BW$498,24,0),"")</f>
        <v/>
      </c>
      <c r="O245" s="62"/>
      <c r="P245" s="65" t="str">
        <f>+IFERROR(VLOOKUP(#REF!&amp;"-"&amp;ROW()-108,[2]ワークシート!$C$2:$BW$498,25,0),"")</f>
        <v/>
      </c>
      <c r="Q245" s="65"/>
      <c r="R245" s="74" t="str">
        <f>+IFERROR(VLOOKUP(#REF!&amp;"-"&amp;ROW()-108,[2]ワークシート!$C$2:$BW$498,55,0),"")</f>
        <v/>
      </c>
      <c r="S245" s="74"/>
      <c r="T245" s="74"/>
      <c r="U245" s="74"/>
      <c r="V245" s="65" t="str">
        <f>+IFERROR(VLOOKUP(#REF!&amp;"-"&amp;ROW()-108,[2]ワークシート!$C$2:$BW$498,60,0),"")</f>
        <v/>
      </c>
      <c r="W245" s="65"/>
      <c r="X245" s="65" t="str">
        <f>+IFERROR(VLOOKUP(#REF!&amp;"-"&amp;ROW()-108,[2]ワークシート!$C$2:$BW$498,61,0),"")</f>
        <v/>
      </c>
      <c r="Y245" s="65"/>
      <c r="Z245" s="65"/>
      <c r="AA245" s="40" t="str">
        <f t="shared" si="4"/>
        <v/>
      </c>
      <c r="AB245" s="40"/>
      <c r="AC245" s="98" t="str">
        <f>+IFERROR(IF(VLOOKUP(#REF!&amp;"-"&amp;ROW()-108,[2]ワークシート!$C$2:$BW$498,13,0)="","",VLOOKUP(#REF!&amp;"-"&amp;ROW()-108,[2]ワークシート!$C$2:$BW$498,13,0)),"")</f>
        <v/>
      </c>
      <c r="AD245" s="98"/>
      <c r="AE245" s="98" t="str">
        <f>+IFERROR(VLOOKUP(#REF!&amp;"-"&amp;ROW()-108,[2]ワークシート!$C$2:$BW$498,30,0),"")</f>
        <v/>
      </c>
      <c r="AF245" s="98"/>
      <c r="AG245" s="40" t="str">
        <f t="shared" si="5"/>
        <v/>
      </c>
      <c r="AH245" s="40"/>
      <c r="AI245" s="40"/>
      <c r="AJ245" s="40"/>
      <c r="AK245" s="98" t="str">
        <f>+IFERROR(IF(VLOOKUP(#REF!&amp;"-"&amp;ROW()-108,[2]ワークシート!$C$2:$BW$498,31,0)="","",VLOOKUP(#REF!&amp;"-"&amp;ROW()-108,[2]ワークシート!$C$2:$BW$498,31,0)),"")</f>
        <v/>
      </c>
      <c r="AL245" s="2"/>
      <c r="AM245" s="2"/>
      <c r="AN245" s="2"/>
      <c r="AO245" s="2"/>
      <c r="AP245" s="2"/>
      <c r="AQ245" s="2"/>
      <c r="AR245" s="2"/>
      <c r="AS245" s="2"/>
      <c r="AT245" s="2"/>
      <c r="AU245" s="2"/>
      <c r="AV245" s="2"/>
      <c r="AW245" s="2"/>
      <c r="AX245" s="2"/>
      <c r="AY245" s="2"/>
      <c r="AZ245" s="2"/>
      <c r="BA245" s="2"/>
      <c r="BB245" s="2"/>
      <c r="BC245" s="2"/>
      <c r="BD245" s="2"/>
      <c r="BE245" s="2"/>
      <c r="BF245" s="2"/>
    </row>
    <row r="246" spans="1:58" ht="35.1" hidden="1" customHeight="1">
      <c r="A246" s="2"/>
      <c r="B246" s="13" t="str">
        <f>+IFERROR(VLOOKUP(#REF!&amp;"-"&amp;ROW()-108,[2]ワークシート!$C$2:$BW$498,9,0),"")</f>
        <v/>
      </c>
      <c r="C246" s="24"/>
      <c r="D246" s="29" t="str">
        <f>+IFERROR(IF(VLOOKUP(#REF!&amp;"-"&amp;ROW()-108,[2]ワークシート!$C$2:$BW$498,10,0)="","",VLOOKUP(#REF!&amp;"-"&amp;ROW()-108,[2]ワークシート!$C$2:$BW$498,10,0)),"")</f>
        <v/>
      </c>
      <c r="E246" s="24"/>
      <c r="F246" s="13" t="str">
        <f>+IFERROR(VLOOKUP(#REF!&amp;"-"&amp;ROW()-108,[2]ワークシート!$C$2:$BW$498,11,0),"")</f>
        <v/>
      </c>
      <c r="G246" s="24"/>
      <c r="H246" s="40" t="str">
        <f>+IFERROR(VLOOKUP(#REF!&amp;"-"&amp;ROW()-108,[2]ワークシート!$C$2:$BW$498,12,0),"")</f>
        <v/>
      </c>
      <c r="I24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6" s="48"/>
      <c r="K246" s="13" t="str">
        <f>+IFERROR(VLOOKUP(#REF!&amp;"-"&amp;ROW()-108,[2]ワークシート!$C$2:$BW$498,19,0),"")</f>
        <v/>
      </c>
      <c r="L246" s="29"/>
      <c r="M246" s="24"/>
      <c r="N246" s="55" t="str">
        <f>+IFERROR(VLOOKUP(#REF!&amp;"-"&amp;ROW()-108,[2]ワークシート!$C$2:$BW$498,24,0),"")</f>
        <v/>
      </c>
      <c r="O246" s="62"/>
      <c r="P246" s="65" t="str">
        <f>+IFERROR(VLOOKUP(#REF!&amp;"-"&amp;ROW()-108,[2]ワークシート!$C$2:$BW$498,25,0),"")</f>
        <v/>
      </c>
      <c r="Q246" s="65"/>
      <c r="R246" s="74" t="str">
        <f>+IFERROR(VLOOKUP(#REF!&amp;"-"&amp;ROW()-108,[2]ワークシート!$C$2:$BW$498,55,0),"")</f>
        <v/>
      </c>
      <c r="S246" s="74"/>
      <c r="T246" s="74"/>
      <c r="U246" s="74"/>
      <c r="V246" s="65" t="str">
        <f>+IFERROR(VLOOKUP(#REF!&amp;"-"&amp;ROW()-108,[2]ワークシート!$C$2:$BW$498,60,0),"")</f>
        <v/>
      </c>
      <c r="W246" s="65"/>
      <c r="X246" s="65" t="str">
        <f>+IFERROR(VLOOKUP(#REF!&amp;"-"&amp;ROW()-108,[2]ワークシート!$C$2:$BW$498,61,0),"")</f>
        <v/>
      </c>
      <c r="Y246" s="65"/>
      <c r="Z246" s="65"/>
      <c r="AA246" s="40" t="str">
        <f t="shared" si="4"/>
        <v/>
      </c>
      <c r="AB246" s="40"/>
      <c r="AC246" s="98" t="str">
        <f>+IFERROR(IF(VLOOKUP(#REF!&amp;"-"&amp;ROW()-108,[2]ワークシート!$C$2:$BW$498,13,0)="","",VLOOKUP(#REF!&amp;"-"&amp;ROW()-108,[2]ワークシート!$C$2:$BW$498,13,0)),"")</f>
        <v/>
      </c>
      <c r="AD246" s="98"/>
      <c r="AE246" s="98" t="str">
        <f>+IFERROR(VLOOKUP(#REF!&amp;"-"&amp;ROW()-108,[2]ワークシート!$C$2:$BW$498,30,0),"")</f>
        <v/>
      </c>
      <c r="AF246" s="98"/>
      <c r="AG246" s="40" t="str">
        <f t="shared" si="5"/>
        <v/>
      </c>
      <c r="AH246" s="40"/>
      <c r="AI246" s="40"/>
      <c r="AJ246" s="40"/>
      <c r="AK246" s="98" t="str">
        <f>+IFERROR(IF(VLOOKUP(#REF!&amp;"-"&amp;ROW()-108,[2]ワークシート!$C$2:$BW$498,31,0)="","",VLOOKUP(#REF!&amp;"-"&amp;ROW()-108,[2]ワークシート!$C$2:$BW$498,31,0)),"")</f>
        <v/>
      </c>
      <c r="AL246" s="2"/>
      <c r="AM246" s="2"/>
      <c r="AN246" s="2"/>
      <c r="AO246" s="2"/>
      <c r="AP246" s="2"/>
      <c r="AQ246" s="2"/>
      <c r="AR246" s="2"/>
      <c r="AS246" s="2"/>
      <c r="AT246" s="2"/>
      <c r="AU246" s="2"/>
      <c r="AV246" s="2"/>
      <c r="AW246" s="2"/>
      <c r="AX246" s="2"/>
      <c r="AY246" s="2"/>
      <c r="AZ246" s="2"/>
      <c r="BA246" s="2"/>
      <c r="BB246" s="2"/>
      <c r="BC246" s="2"/>
      <c r="BD246" s="2"/>
      <c r="BE246" s="2"/>
      <c r="BF246" s="2"/>
    </row>
    <row r="247" spans="1:58" ht="35.1" hidden="1" customHeight="1">
      <c r="A247" s="2"/>
      <c r="B247" s="13" t="str">
        <f>+IFERROR(VLOOKUP(#REF!&amp;"-"&amp;ROW()-108,[2]ワークシート!$C$2:$BW$498,9,0),"")</f>
        <v/>
      </c>
      <c r="C247" s="24"/>
      <c r="D247" s="29" t="str">
        <f>+IFERROR(IF(VLOOKUP(#REF!&amp;"-"&amp;ROW()-108,[2]ワークシート!$C$2:$BW$498,10,0)="","",VLOOKUP(#REF!&amp;"-"&amp;ROW()-108,[2]ワークシート!$C$2:$BW$498,10,0)),"")</f>
        <v/>
      </c>
      <c r="E247" s="24"/>
      <c r="F247" s="13" t="str">
        <f>+IFERROR(VLOOKUP(#REF!&amp;"-"&amp;ROW()-108,[2]ワークシート!$C$2:$BW$498,11,0),"")</f>
        <v/>
      </c>
      <c r="G247" s="24"/>
      <c r="H247" s="40" t="str">
        <f>+IFERROR(VLOOKUP(#REF!&amp;"-"&amp;ROW()-108,[2]ワークシート!$C$2:$BW$498,12,0),"")</f>
        <v/>
      </c>
      <c r="I24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7" s="48"/>
      <c r="K247" s="13" t="str">
        <f>+IFERROR(VLOOKUP(#REF!&amp;"-"&amp;ROW()-108,[2]ワークシート!$C$2:$BW$498,19,0),"")</f>
        <v/>
      </c>
      <c r="L247" s="29"/>
      <c r="M247" s="24"/>
      <c r="N247" s="55" t="str">
        <f>+IFERROR(VLOOKUP(#REF!&amp;"-"&amp;ROW()-108,[2]ワークシート!$C$2:$BW$498,24,0),"")</f>
        <v/>
      </c>
      <c r="O247" s="62"/>
      <c r="P247" s="65" t="str">
        <f>+IFERROR(VLOOKUP(#REF!&amp;"-"&amp;ROW()-108,[2]ワークシート!$C$2:$BW$498,25,0),"")</f>
        <v/>
      </c>
      <c r="Q247" s="65"/>
      <c r="R247" s="74" t="str">
        <f>+IFERROR(VLOOKUP(#REF!&amp;"-"&amp;ROW()-108,[2]ワークシート!$C$2:$BW$498,55,0),"")</f>
        <v/>
      </c>
      <c r="S247" s="74"/>
      <c r="T247" s="74"/>
      <c r="U247" s="74"/>
      <c r="V247" s="65" t="str">
        <f>+IFERROR(VLOOKUP(#REF!&amp;"-"&amp;ROW()-108,[2]ワークシート!$C$2:$BW$498,60,0),"")</f>
        <v/>
      </c>
      <c r="W247" s="65"/>
      <c r="X247" s="65" t="str">
        <f>+IFERROR(VLOOKUP(#REF!&amp;"-"&amp;ROW()-108,[2]ワークシート!$C$2:$BW$498,61,0),"")</f>
        <v/>
      </c>
      <c r="Y247" s="65"/>
      <c r="Z247" s="65"/>
      <c r="AA247" s="40" t="str">
        <f t="shared" si="4"/>
        <v/>
      </c>
      <c r="AB247" s="40"/>
      <c r="AC247" s="98" t="str">
        <f>+IFERROR(IF(VLOOKUP(#REF!&amp;"-"&amp;ROW()-108,[2]ワークシート!$C$2:$BW$498,13,0)="","",VLOOKUP(#REF!&amp;"-"&amp;ROW()-108,[2]ワークシート!$C$2:$BW$498,13,0)),"")</f>
        <v/>
      </c>
      <c r="AD247" s="98"/>
      <c r="AE247" s="98" t="str">
        <f>+IFERROR(VLOOKUP(#REF!&amp;"-"&amp;ROW()-108,[2]ワークシート!$C$2:$BW$498,30,0),"")</f>
        <v/>
      </c>
      <c r="AF247" s="98"/>
      <c r="AG247" s="40" t="str">
        <f t="shared" si="5"/>
        <v/>
      </c>
      <c r="AH247" s="40"/>
      <c r="AI247" s="40"/>
      <c r="AJ247" s="40"/>
      <c r="AK247" s="98" t="str">
        <f>+IFERROR(IF(VLOOKUP(#REF!&amp;"-"&amp;ROW()-108,[2]ワークシート!$C$2:$BW$498,31,0)="","",VLOOKUP(#REF!&amp;"-"&amp;ROW()-108,[2]ワークシート!$C$2:$BW$498,31,0)),"")</f>
        <v/>
      </c>
      <c r="AL247" s="2"/>
      <c r="AM247" s="2"/>
      <c r="AN247" s="2"/>
      <c r="AO247" s="2"/>
      <c r="AP247" s="2"/>
      <c r="AQ247" s="2"/>
      <c r="AR247" s="2"/>
      <c r="AS247" s="2"/>
      <c r="AT247" s="2"/>
      <c r="AU247" s="2"/>
      <c r="AV247" s="2"/>
      <c r="AW247" s="2"/>
      <c r="AX247" s="2"/>
      <c r="AY247" s="2"/>
      <c r="AZ247" s="2"/>
      <c r="BA247" s="2"/>
      <c r="BB247" s="2"/>
      <c r="BC247" s="2"/>
      <c r="BD247" s="2"/>
      <c r="BE247" s="2"/>
      <c r="BF247" s="2"/>
    </row>
    <row r="248" spans="1:58" ht="35.1" hidden="1" customHeight="1">
      <c r="A248" s="2"/>
      <c r="B248" s="13" t="str">
        <f>+IFERROR(VLOOKUP(#REF!&amp;"-"&amp;ROW()-108,[2]ワークシート!$C$2:$BW$498,9,0),"")</f>
        <v/>
      </c>
      <c r="C248" s="24"/>
      <c r="D248" s="29" t="str">
        <f>+IFERROR(IF(VLOOKUP(#REF!&amp;"-"&amp;ROW()-108,[2]ワークシート!$C$2:$BW$498,10,0)="","",VLOOKUP(#REF!&amp;"-"&amp;ROW()-108,[2]ワークシート!$C$2:$BW$498,10,0)),"")</f>
        <v/>
      </c>
      <c r="E248" s="24"/>
      <c r="F248" s="13" t="str">
        <f>+IFERROR(VLOOKUP(#REF!&amp;"-"&amp;ROW()-108,[2]ワークシート!$C$2:$BW$498,11,0),"")</f>
        <v/>
      </c>
      <c r="G248" s="24"/>
      <c r="H248" s="40" t="str">
        <f>+IFERROR(VLOOKUP(#REF!&amp;"-"&amp;ROW()-108,[2]ワークシート!$C$2:$BW$498,12,0),"")</f>
        <v/>
      </c>
      <c r="I24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8" s="48"/>
      <c r="K248" s="13" t="str">
        <f>+IFERROR(VLOOKUP(#REF!&amp;"-"&amp;ROW()-108,[2]ワークシート!$C$2:$BW$498,19,0),"")</f>
        <v/>
      </c>
      <c r="L248" s="29"/>
      <c r="M248" s="24"/>
      <c r="N248" s="55" t="str">
        <f>+IFERROR(VLOOKUP(#REF!&amp;"-"&amp;ROW()-108,[2]ワークシート!$C$2:$BW$498,24,0),"")</f>
        <v/>
      </c>
      <c r="O248" s="62"/>
      <c r="P248" s="65" t="str">
        <f>+IFERROR(VLOOKUP(#REF!&amp;"-"&amp;ROW()-108,[2]ワークシート!$C$2:$BW$498,25,0),"")</f>
        <v/>
      </c>
      <c r="Q248" s="65"/>
      <c r="R248" s="74" t="str">
        <f>+IFERROR(VLOOKUP(#REF!&amp;"-"&amp;ROW()-108,[2]ワークシート!$C$2:$BW$498,55,0),"")</f>
        <v/>
      </c>
      <c r="S248" s="74"/>
      <c r="T248" s="74"/>
      <c r="U248" s="74"/>
      <c r="V248" s="65" t="str">
        <f>+IFERROR(VLOOKUP(#REF!&amp;"-"&amp;ROW()-108,[2]ワークシート!$C$2:$BW$498,60,0),"")</f>
        <v/>
      </c>
      <c r="W248" s="65"/>
      <c r="X248" s="65" t="str">
        <f>+IFERROR(VLOOKUP(#REF!&amp;"-"&amp;ROW()-108,[2]ワークシート!$C$2:$BW$498,61,0),"")</f>
        <v/>
      </c>
      <c r="Y248" s="65"/>
      <c r="Z248" s="65"/>
      <c r="AA248" s="40" t="str">
        <f t="shared" si="4"/>
        <v/>
      </c>
      <c r="AB248" s="40"/>
      <c r="AC248" s="98" t="str">
        <f>+IFERROR(IF(VLOOKUP(#REF!&amp;"-"&amp;ROW()-108,[2]ワークシート!$C$2:$BW$498,13,0)="","",VLOOKUP(#REF!&amp;"-"&amp;ROW()-108,[2]ワークシート!$C$2:$BW$498,13,0)),"")</f>
        <v/>
      </c>
      <c r="AD248" s="98"/>
      <c r="AE248" s="98" t="str">
        <f>+IFERROR(VLOOKUP(#REF!&amp;"-"&amp;ROW()-108,[2]ワークシート!$C$2:$BW$498,30,0),"")</f>
        <v/>
      </c>
      <c r="AF248" s="98"/>
      <c r="AG248" s="40" t="str">
        <f t="shared" si="5"/>
        <v/>
      </c>
      <c r="AH248" s="40"/>
      <c r="AI248" s="40"/>
      <c r="AJ248" s="40"/>
      <c r="AK248" s="98" t="str">
        <f>+IFERROR(IF(VLOOKUP(#REF!&amp;"-"&amp;ROW()-108,[2]ワークシート!$C$2:$BW$498,31,0)="","",VLOOKUP(#REF!&amp;"-"&amp;ROW()-108,[2]ワークシート!$C$2:$BW$498,31,0)),"")</f>
        <v/>
      </c>
      <c r="AL248" s="2"/>
      <c r="AM248" s="2"/>
      <c r="AN248" s="2"/>
      <c r="AO248" s="2"/>
      <c r="AP248" s="2"/>
      <c r="AQ248" s="2"/>
      <c r="AR248" s="2"/>
      <c r="AS248" s="2"/>
      <c r="AT248" s="2"/>
      <c r="AU248" s="2"/>
      <c r="AV248" s="2"/>
      <c r="AW248" s="2"/>
      <c r="AX248" s="2"/>
      <c r="AY248" s="2"/>
      <c r="AZ248" s="2"/>
      <c r="BA248" s="2"/>
      <c r="BB248" s="2"/>
      <c r="BC248" s="2"/>
      <c r="BD248" s="2"/>
      <c r="BE248" s="2"/>
      <c r="BF248" s="2"/>
    </row>
    <row r="249" spans="1:58" ht="35.1" hidden="1" customHeight="1">
      <c r="A249" s="2"/>
      <c r="B249" s="13" t="str">
        <f>+IFERROR(VLOOKUP(#REF!&amp;"-"&amp;ROW()-108,[2]ワークシート!$C$2:$BW$498,9,0),"")</f>
        <v/>
      </c>
      <c r="C249" s="24"/>
      <c r="D249" s="29" t="str">
        <f>+IFERROR(IF(VLOOKUP(#REF!&amp;"-"&amp;ROW()-108,[2]ワークシート!$C$2:$BW$498,10,0)="","",VLOOKUP(#REF!&amp;"-"&amp;ROW()-108,[2]ワークシート!$C$2:$BW$498,10,0)),"")</f>
        <v/>
      </c>
      <c r="E249" s="24"/>
      <c r="F249" s="13" t="str">
        <f>+IFERROR(VLOOKUP(#REF!&amp;"-"&amp;ROW()-108,[2]ワークシート!$C$2:$BW$498,11,0),"")</f>
        <v/>
      </c>
      <c r="G249" s="24"/>
      <c r="H249" s="40" t="str">
        <f>+IFERROR(VLOOKUP(#REF!&amp;"-"&amp;ROW()-108,[2]ワークシート!$C$2:$BW$498,12,0),"")</f>
        <v/>
      </c>
      <c r="I24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9" s="48"/>
      <c r="K249" s="13" t="str">
        <f>+IFERROR(VLOOKUP(#REF!&amp;"-"&amp;ROW()-108,[2]ワークシート!$C$2:$BW$498,19,0),"")</f>
        <v/>
      </c>
      <c r="L249" s="29"/>
      <c r="M249" s="24"/>
      <c r="N249" s="55" t="str">
        <f>+IFERROR(VLOOKUP(#REF!&amp;"-"&amp;ROW()-108,[2]ワークシート!$C$2:$BW$498,24,0),"")</f>
        <v/>
      </c>
      <c r="O249" s="62"/>
      <c r="P249" s="65" t="str">
        <f>+IFERROR(VLOOKUP(#REF!&amp;"-"&amp;ROW()-108,[2]ワークシート!$C$2:$BW$498,25,0),"")</f>
        <v/>
      </c>
      <c r="Q249" s="65"/>
      <c r="R249" s="74" t="str">
        <f>+IFERROR(VLOOKUP(#REF!&amp;"-"&amp;ROW()-108,[2]ワークシート!$C$2:$BW$498,55,0),"")</f>
        <v/>
      </c>
      <c r="S249" s="74"/>
      <c r="T249" s="74"/>
      <c r="U249" s="74"/>
      <c r="V249" s="65" t="str">
        <f>+IFERROR(VLOOKUP(#REF!&amp;"-"&amp;ROW()-108,[2]ワークシート!$C$2:$BW$498,60,0),"")</f>
        <v/>
      </c>
      <c r="W249" s="65"/>
      <c r="X249" s="65" t="str">
        <f>+IFERROR(VLOOKUP(#REF!&amp;"-"&amp;ROW()-108,[2]ワークシート!$C$2:$BW$498,61,0),"")</f>
        <v/>
      </c>
      <c r="Y249" s="65"/>
      <c r="Z249" s="65"/>
      <c r="AA249" s="40" t="str">
        <f t="shared" si="4"/>
        <v/>
      </c>
      <c r="AB249" s="40"/>
      <c r="AC249" s="98" t="str">
        <f>+IFERROR(IF(VLOOKUP(#REF!&amp;"-"&amp;ROW()-108,[2]ワークシート!$C$2:$BW$498,13,0)="","",VLOOKUP(#REF!&amp;"-"&amp;ROW()-108,[2]ワークシート!$C$2:$BW$498,13,0)),"")</f>
        <v/>
      </c>
      <c r="AD249" s="98"/>
      <c r="AE249" s="98" t="str">
        <f>+IFERROR(VLOOKUP(#REF!&amp;"-"&amp;ROW()-108,[2]ワークシート!$C$2:$BW$498,30,0),"")</f>
        <v/>
      </c>
      <c r="AF249" s="98"/>
      <c r="AG249" s="40" t="str">
        <f t="shared" si="5"/>
        <v/>
      </c>
      <c r="AH249" s="40"/>
      <c r="AI249" s="40"/>
      <c r="AJ249" s="40"/>
      <c r="AK249" s="98" t="str">
        <f>+IFERROR(IF(VLOOKUP(#REF!&amp;"-"&amp;ROW()-108,[2]ワークシート!$C$2:$BW$498,31,0)="","",VLOOKUP(#REF!&amp;"-"&amp;ROW()-108,[2]ワークシート!$C$2:$BW$498,31,0)),"")</f>
        <v/>
      </c>
      <c r="AL249" s="2"/>
      <c r="AM249" s="2"/>
      <c r="AN249" s="2"/>
      <c r="AO249" s="2"/>
      <c r="AP249" s="2"/>
      <c r="AQ249" s="2"/>
      <c r="AR249" s="2"/>
      <c r="AS249" s="2"/>
      <c r="AT249" s="2"/>
      <c r="AU249" s="2"/>
      <c r="AV249" s="2"/>
      <c r="AW249" s="2"/>
      <c r="AX249" s="2"/>
      <c r="AY249" s="2"/>
      <c r="AZ249" s="2"/>
      <c r="BA249" s="2"/>
      <c r="BB249" s="2"/>
      <c r="BC249" s="2"/>
      <c r="BD249" s="2"/>
      <c r="BE249" s="2"/>
      <c r="BF249" s="2"/>
    </row>
    <row r="250" spans="1:58" ht="35.1" hidden="1" customHeight="1">
      <c r="A250" s="2"/>
      <c r="B250" s="13" t="str">
        <f>+IFERROR(VLOOKUP(#REF!&amp;"-"&amp;ROW()-108,[2]ワークシート!$C$2:$BW$498,9,0),"")</f>
        <v/>
      </c>
      <c r="C250" s="24"/>
      <c r="D250" s="29" t="str">
        <f>+IFERROR(IF(VLOOKUP(#REF!&amp;"-"&amp;ROW()-108,[2]ワークシート!$C$2:$BW$498,10,0)="","",VLOOKUP(#REF!&amp;"-"&amp;ROW()-108,[2]ワークシート!$C$2:$BW$498,10,0)),"")</f>
        <v/>
      </c>
      <c r="E250" s="24"/>
      <c r="F250" s="13" t="str">
        <f>+IFERROR(VLOOKUP(#REF!&amp;"-"&amp;ROW()-108,[2]ワークシート!$C$2:$BW$498,11,0),"")</f>
        <v/>
      </c>
      <c r="G250" s="24"/>
      <c r="H250" s="40" t="str">
        <f>+IFERROR(VLOOKUP(#REF!&amp;"-"&amp;ROW()-108,[2]ワークシート!$C$2:$BW$498,12,0),"")</f>
        <v/>
      </c>
      <c r="I25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0" s="48"/>
      <c r="K250" s="13" t="str">
        <f>+IFERROR(VLOOKUP(#REF!&amp;"-"&amp;ROW()-108,[2]ワークシート!$C$2:$BW$498,19,0),"")</f>
        <v/>
      </c>
      <c r="L250" s="29"/>
      <c r="M250" s="24"/>
      <c r="N250" s="55" t="str">
        <f>+IFERROR(VLOOKUP(#REF!&amp;"-"&amp;ROW()-108,[2]ワークシート!$C$2:$BW$498,24,0),"")</f>
        <v/>
      </c>
      <c r="O250" s="62"/>
      <c r="P250" s="65" t="str">
        <f>+IFERROR(VLOOKUP(#REF!&amp;"-"&amp;ROW()-108,[2]ワークシート!$C$2:$BW$498,25,0),"")</f>
        <v/>
      </c>
      <c r="Q250" s="65"/>
      <c r="R250" s="74" t="str">
        <f>+IFERROR(VLOOKUP(#REF!&amp;"-"&amp;ROW()-108,[2]ワークシート!$C$2:$BW$498,55,0),"")</f>
        <v/>
      </c>
      <c r="S250" s="74"/>
      <c r="T250" s="74"/>
      <c r="U250" s="74"/>
      <c r="V250" s="65" t="str">
        <f>+IFERROR(VLOOKUP(#REF!&amp;"-"&amp;ROW()-108,[2]ワークシート!$C$2:$BW$498,60,0),"")</f>
        <v/>
      </c>
      <c r="W250" s="65"/>
      <c r="X250" s="65" t="str">
        <f>+IFERROR(VLOOKUP(#REF!&amp;"-"&amp;ROW()-108,[2]ワークシート!$C$2:$BW$498,61,0),"")</f>
        <v/>
      </c>
      <c r="Y250" s="65"/>
      <c r="Z250" s="65"/>
      <c r="AA250" s="40" t="str">
        <f t="shared" si="4"/>
        <v/>
      </c>
      <c r="AB250" s="40"/>
      <c r="AC250" s="98" t="str">
        <f>+IFERROR(IF(VLOOKUP(#REF!&amp;"-"&amp;ROW()-108,[2]ワークシート!$C$2:$BW$498,13,0)="","",VLOOKUP(#REF!&amp;"-"&amp;ROW()-108,[2]ワークシート!$C$2:$BW$498,13,0)),"")</f>
        <v/>
      </c>
      <c r="AD250" s="98"/>
      <c r="AE250" s="98" t="str">
        <f>+IFERROR(VLOOKUP(#REF!&amp;"-"&amp;ROW()-108,[2]ワークシート!$C$2:$BW$498,30,0),"")</f>
        <v/>
      </c>
      <c r="AF250" s="98"/>
      <c r="AG250" s="40" t="str">
        <f t="shared" si="5"/>
        <v/>
      </c>
      <c r="AH250" s="40"/>
      <c r="AI250" s="40"/>
      <c r="AJ250" s="40"/>
      <c r="AK250" s="98" t="str">
        <f>+IFERROR(IF(VLOOKUP(#REF!&amp;"-"&amp;ROW()-108,[2]ワークシート!$C$2:$BW$498,31,0)="","",VLOOKUP(#REF!&amp;"-"&amp;ROW()-108,[2]ワークシート!$C$2:$BW$498,31,0)),"")</f>
        <v/>
      </c>
      <c r="AL250" s="2"/>
      <c r="AM250" s="2"/>
      <c r="AN250" s="2"/>
      <c r="AO250" s="2"/>
      <c r="AP250" s="2"/>
      <c r="AQ250" s="2"/>
      <c r="AR250" s="2"/>
      <c r="AS250" s="2"/>
      <c r="AT250" s="2"/>
      <c r="AU250" s="2"/>
      <c r="AV250" s="2"/>
      <c r="AW250" s="2"/>
      <c r="AX250" s="2"/>
      <c r="AY250" s="2"/>
      <c r="AZ250" s="2"/>
      <c r="BA250" s="2"/>
      <c r="BB250" s="2"/>
      <c r="BC250" s="2"/>
      <c r="BD250" s="2"/>
      <c r="BE250" s="2"/>
      <c r="BF250" s="2"/>
    </row>
    <row r="251" spans="1:58" ht="35.1" hidden="1" customHeight="1">
      <c r="A251" s="2"/>
      <c r="B251" s="13" t="str">
        <f>+IFERROR(VLOOKUP(#REF!&amp;"-"&amp;ROW()-108,[2]ワークシート!$C$2:$BW$498,9,0),"")</f>
        <v/>
      </c>
      <c r="C251" s="24"/>
      <c r="D251" s="29" t="str">
        <f>+IFERROR(IF(VLOOKUP(#REF!&amp;"-"&amp;ROW()-108,[2]ワークシート!$C$2:$BW$498,10,0)="","",VLOOKUP(#REF!&amp;"-"&amp;ROW()-108,[2]ワークシート!$C$2:$BW$498,10,0)),"")</f>
        <v/>
      </c>
      <c r="E251" s="24"/>
      <c r="F251" s="13" t="str">
        <f>+IFERROR(VLOOKUP(#REF!&amp;"-"&amp;ROW()-108,[2]ワークシート!$C$2:$BW$498,11,0),"")</f>
        <v/>
      </c>
      <c r="G251" s="24"/>
      <c r="H251" s="40" t="str">
        <f>+IFERROR(VLOOKUP(#REF!&amp;"-"&amp;ROW()-108,[2]ワークシート!$C$2:$BW$498,12,0),"")</f>
        <v/>
      </c>
      <c r="I25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1" s="48"/>
      <c r="K251" s="13" t="str">
        <f>+IFERROR(VLOOKUP(#REF!&amp;"-"&amp;ROW()-108,[2]ワークシート!$C$2:$BW$498,19,0),"")</f>
        <v/>
      </c>
      <c r="L251" s="29"/>
      <c r="M251" s="24"/>
      <c r="N251" s="55" t="str">
        <f>+IFERROR(VLOOKUP(#REF!&amp;"-"&amp;ROW()-108,[2]ワークシート!$C$2:$BW$498,24,0),"")</f>
        <v/>
      </c>
      <c r="O251" s="62"/>
      <c r="P251" s="65" t="str">
        <f>+IFERROR(VLOOKUP(#REF!&amp;"-"&amp;ROW()-108,[2]ワークシート!$C$2:$BW$498,25,0),"")</f>
        <v/>
      </c>
      <c r="Q251" s="65"/>
      <c r="R251" s="74" t="str">
        <f>+IFERROR(VLOOKUP(#REF!&amp;"-"&amp;ROW()-108,[2]ワークシート!$C$2:$BW$498,55,0),"")</f>
        <v/>
      </c>
      <c r="S251" s="74"/>
      <c r="T251" s="74"/>
      <c r="U251" s="74"/>
      <c r="V251" s="65" t="str">
        <f>+IFERROR(VLOOKUP(#REF!&amp;"-"&amp;ROW()-108,[2]ワークシート!$C$2:$BW$498,60,0),"")</f>
        <v/>
      </c>
      <c r="W251" s="65"/>
      <c r="X251" s="65" t="str">
        <f>+IFERROR(VLOOKUP(#REF!&amp;"-"&amp;ROW()-108,[2]ワークシート!$C$2:$BW$498,61,0),"")</f>
        <v/>
      </c>
      <c r="Y251" s="65"/>
      <c r="Z251" s="65"/>
      <c r="AA251" s="40" t="str">
        <f t="shared" si="4"/>
        <v/>
      </c>
      <c r="AB251" s="40"/>
      <c r="AC251" s="98" t="str">
        <f>+IFERROR(IF(VLOOKUP(#REF!&amp;"-"&amp;ROW()-108,[2]ワークシート!$C$2:$BW$498,13,0)="","",VLOOKUP(#REF!&amp;"-"&amp;ROW()-108,[2]ワークシート!$C$2:$BW$498,13,0)),"")</f>
        <v/>
      </c>
      <c r="AD251" s="98"/>
      <c r="AE251" s="98" t="str">
        <f>+IFERROR(VLOOKUP(#REF!&amp;"-"&amp;ROW()-108,[2]ワークシート!$C$2:$BW$498,30,0),"")</f>
        <v/>
      </c>
      <c r="AF251" s="98"/>
      <c r="AG251" s="40" t="str">
        <f t="shared" si="5"/>
        <v/>
      </c>
      <c r="AH251" s="40"/>
      <c r="AI251" s="40"/>
      <c r="AJ251" s="40"/>
      <c r="AK251" s="98" t="str">
        <f>+IFERROR(IF(VLOOKUP(#REF!&amp;"-"&amp;ROW()-108,[2]ワークシート!$C$2:$BW$498,31,0)="","",VLOOKUP(#REF!&amp;"-"&amp;ROW()-108,[2]ワークシート!$C$2:$BW$498,31,0)),"")</f>
        <v/>
      </c>
      <c r="AL251" s="2"/>
      <c r="AM251" s="2"/>
      <c r="AN251" s="2"/>
      <c r="AO251" s="2"/>
      <c r="AP251" s="2"/>
      <c r="AQ251" s="2"/>
      <c r="AR251" s="2"/>
      <c r="AS251" s="2"/>
      <c r="AT251" s="2"/>
      <c r="AU251" s="2"/>
      <c r="AV251" s="2"/>
      <c r="AW251" s="2"/>
      <c r="AX251" s="2"/>
      <c r="AY251" s="2"/>
      <c r="AZ251" s="2"/>
      <c r="BA251" s="2"/>
      <c r="BB251" s="2"/>
      <c r="BC251" s="2"/>
      <c r="BD251" s="2"/>
      <c r="BE251" s="2"/>
      <c r="BF251" s="2"/>
    </row>
    <row r="252" spans="1:58" ht="35.1" hidden="1" customHeight="1">
      <c r="A252" s="2"/>
      <c r="B252" s="13" t="str">
        <f>+IFERROR(VLOOKUP(#REF!&amp;"-"&amp;ROW()-108,[2]ワークシート!$C$2:$BW$498,9,0),"")</f>
        <v/>
      </c>
      <c r="C252" s="24"/>
      <c r="D252" s="29" t="str">
        <f>+IFERROR(IF(VLOOKUP(#REF!&amp;"-"&amp;ROW()-108,[2]ワークシート!$C$2:$BW$498,10,0)="","",VLOOKUP(#REF!&amp;"-"&amp;ROW()-108,[2]ワークシート!$C$2:$BW$498,10,0)),"")</f>
        <v/>
      </c>
      <c r="E252" s="24"/>
      <c r="F252" s="13" t="str">
        <f>+IFERROR(VLOOKUP(#REF!&amp;"-"&amp;ROW()-108,[2]ワークシート!$C$2:$BW$498,11,0),"")</f>
        <v/>
      </c>
      <c r="G252" s="24"/>
      <c r="H252" s="40" t="str">
        <f>+IFERROR(VLOOKUP(#REF!&amp;"-"&amp;ROW()-108,[2]ワークシート!$C$2:$BW$498,12,0),"")</f>
        <v/>
      </c>
      <c r="I25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2" s="48"/>
      <c r="K252" s="13" t="str">
        <f>+IFERROR(VLOOKUP(#REF!&amp;"-"&amp;ROW()-108,[2]ワークシート!$C$2:$BW$498,19,0),"")</f>
        <v/>
      </c>
      <c r="L252" s="29"/>
      <c r="M252" s="24"/>
      <c r="N252" s="55" t="str">
        <f>+IFERROR(VLOOKUP(#REF!&amp;"-"&amp;ROW()-108,[2]ワークシート!$C$2:$BW$498,24,0),"")</f>
        <v/>
      </c>
      <c r="O252" s="62"/>
      <c r="P252" s="65" t="str">
        <f>+IFERROR(VLOOKUP(#REF!&amp;"-"&amp;ROW()-108,[2]ワークシート!$C$2:$BW$498,25,0),"")</f>
        <v/>
      </c>
      <c r="Q252" s="65"/>
      <c r="R252" s="74" t="str">
        <f>+IFERROR(VLOOKUP(#REF!&amp;"-"&amp;ROW()-108,[2]ワークシート!$C$2:$BW$498,55,0),"")</f>
        <v/>
      </c>
      <c r="S252" s="74"/>
      <c r="T252" s="74"/>
      <c r="U252" s="74"/>
      <c r="V252" s="65" t="str">
        <f>+IFERROR(VLOOKUP(#REF!&amp;"-"&amp;ROW()-108,[2]ワークシート!$C$2:$BW$498,60,0),"")</f>
        <v/>
      </c>
      <c r="W252" s="65"/>
      <c r="X252" s="65" t="str">
        <f>+IFERROR(VLOOKUP(#REF!&amp;"-"&amp;ROW()-108,[2]ワークシート!$C$2:$BW$498,61,0),"")</f>
        <v/>
      </c>
      <c r="Y252" s="65"/>
      <c r="Z252" s="65"/>
      <c r="AA252" s="40" t="str">
        <f t="shared" si="4"/>
        <v/>
      </c>
      <c r="AB252" s="40"/>
      <c r="AC252" s="98" t="str">
        <f>+IFERROR(IF(VLOOKUP(#REF!&amp;"-"&amp;ROW()-108,[2]ワークシート!$C$2:$BW$498,13,0)="","",VLOOKUP(#REF!&amp;"-"&amp;ROW()-108,[2]ワークシート!$C$2:$BW$498,13,0)),"")</f>
        <v/>
      </c>
      <c r="AD252" s="98"/>
      <c r="AE252" s="98" t="str">
        <f>+IFERROR(VLOOKUP(#REF!&amp;"-"&amp;ROW()-108,[2]ワークシート!$C$2:$BW$498,30,0),"")</f>
        <v/>
      </c>
      <c r="AF252" s="98"/>
      <c r="AG252" s="40" t="str">
        <f t="shared" si="5"/>
        <v/>
      </c>
      <c r="AH252" s="40"/>
      <c r="AI252" s="40"/>
      <c r="AJ252" s="40"/>
      <c r="AK252" s="98" t="str">
        <f>+IFERROR(IF(VLOOKUP(#REF!&amp;"-"&amp;ROW()-108,[2]ワークシート!$C$2:$BW$498,31,0)="","",VLOOKUP(#REF!&amp;"-"&amp;ROW()-108,[2]ワークシート!$C$2:$BW$498,31,0)),"")</f>
        <v/>
      </c>
      <c r="AL252" s="2"/>
      <c r="AM252" s="2"/>
      <c r="AN252" s="2"/>
      <c r="AO252" s="2"/>
      <c r="AP252" s="2"/>
      <c r="AQ252" s="2"/>
      <c r="AR252" s="2"/>
      <c r="AS252" s="2"/>
      <c r="AT252" s="2"/>
      <c r="AU252" s="2"/>
      <c r="AV252" s="2"/>
      <c r="AW252" s="2"/>
      <c r="AX252" s="2"/>
      <c r="AY252" s="2"/>
      <c r="AZ252" s="2"/>
      <c r="BA252" s="2"/>
      <c r="BB252" s="2"/>
      <c r="BC252" s="2"/>
      <c r="BD252" s="2"/>
      <c r="BE252" s="2"/>
      <c r="BF252" s="2"/>
    </row>
    <row r="253" spans="1:58" ht="35.1" hidden="1" customHeight="1">
      <c r="A253" s="2"/>
      <c r="B253" s="13" t="str">
        <f>+IFERROR(VLOOKUP(#REF!&amp;"-"&amp;ROW()-108,[2]ワークシート!$C$2:$BW$498,9,0),"")</f>
        <v/>
      </c>
      <c r="C253" s="24"/>
      <c r="D253" s="29" t="str">
        <f>+IFERROR(IF(VLOOKUP(#REF!&amp;"-"&amp;ROW()-108,[2]ワークシート!$C$2:$BW$498,10,0)="","",VLOOKUP(#REF!&amp;"-"&amp;ROW()-108,[2]ワークシート!$C$2:$BW$498,10,0)),"")</f>
        <v/>
      </c>
      <c r="E253" s="24"/>
      <c r="F253" s="13" t="str">
        <f>+IFERROR(VLOOKUP(#REF!&amp;"-"&amp;ROW()-108,[2]ワークシート!$C$2:$BW$498,11,0),"")</f>
        <v/>
      </c>
      <c r="G253" s="24"/>
      <c r="H253" s="40" t="str">
        <f>+IFERROR(VLOOKUP(#REF!&amp;"-"&amp;ROW()-108,[2]ワークシート!$C$2:$BW$498,12,0),"")</f>
        <v/>
      </c>
      <c r="I25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3" s="48"/>
      <c r="K253" s="13" t="str">
        <f>+IFERROR(VLOOKUP(#REF!&amp;"-"&amp;ROW()-108,[2]ワークシート!$C$2:$BW$498,19,0),"")</f>
        <v/>
      </c>
      <c r="L253" s="29"/>
      <c r="M253" s="24"/>
      <c r="N253" s="55" t="str">
        <f>+IFERROR(VLOOKUP(#REF!&amp;"-"&amp;ROW()-108,[2]ワークシート!$C$2:$BW$498,24,0),"")</f>
        <v/>
      </c>
      <c r="O253" s="62"/>
      <c r="P253" s="65" t="str">
        <f>+IFERROR(VLOOKUP(#REF!&amp;"-"&amp;ROW()-108,[2]ワークシート!$C$2:$BW$498,25,0),"")</f>
        <v/>
      </c>
      <c r="Q253" s="65"/>
      <c r="R253" s="74" t="str">
        <f>+IFERROR(VLOOKUP(#REF!&amp;"-"&amp;ROW()-108,[2]ワークシート!$C$2:$BW$498,55,0),"")</f>
        <v/>
      </c>
      <c r="S253" s="74"/>
      <c r="T253" s="74"/>
      <c r="U253" s="74"/>
      <c r="V253" s="65" t="str">
        <f>+IFERROR(VLOOKUP(#REF!&amp;"-"&amp;ROW()-108,[2]ワークシート!$C$2:$BW$498,60,0),"")</f>
        <v/>
      </c>
      <c r="W253" s="65"/>
      <c r="X253" s="65" t="str">
        <f>+IFERROR(VLOOKUP(#REF!&amp;"-"&amp;ROW()-108,[2]ワークシート!$C$2:$BW$498,61,0),"")</f>
        <v/>
      </c>
      <c r="Y253" s="65"/>
      <c r="Z253" s="65"/>
      <c r="AA253" s="40" t="str">
        <f t="shared" si="4"/>
        <v/>
      </c>
      <c r="AB253" s="40"/>
      <c r="AC253" s="98" t="str">
        <f>+IFERROR(IF(VLOOKUP(#REF!&amp;"-"&amp;ROW()-108,[2]ワークシート!$C$2:$BW$498,13,0)="","",VLOOKUP(#REF!&amp;"-"&amp;ROW()-108,[2]ワークシート!$C$2:$BW$498,13,0)),"")</f>
        <v/>
      </c>
      <c r="AD253" s="98"/>
      <c r="AE253" s="98" t="str">
        <f>+IFERROR(VLOOKUP(#REF!&amp;"-"&amp;ROW()-108,[2]ワークシート!$C$2:$BW$498,30,0),"")</f>
        <v/>
      </c>
      <c r="AF253" s="98"/>
      <c r="AG253" s="40" t="str">
        <f t="shared" si="5"/>
        <v/>
      </c>
      <c r="AH253" s="40"/>
      <c r="AI253" s="40"/>
      <c r="AJ253" s="40"/>
      <c r="AK253" s="98" t="str">
        <f>+IFERROR(IF(VLOOKUP(#REF!&amp;"-"&amp;ROW()-108,[2]ワークシート!$C$2:$BW$498,31,0)="","",VLOOKUP(#REF!&amp;"-"&amp;ROW()-108,[2]ワークシート!$C$2:$BW$498,31,0)),"")</f>
        <v/>
      </c>
      <c r="AL253" s="2"/>
      <c r="AM253" s="2"/>
      <c r="AN253" s="2"/>
      <c r="AO253" s="2"/>
      <c r="AP253" s="2"/>
      <c r="AQ253" s="2"/>
      <c r="AR253" s="2"/>
      <c r="AS253" s="2"/>
      <c r="AT253" s="2"/>
      <c r="AU253" s="2"/>
      <c r="AV253" s="2"/>
      <c r="AW253" s="2"/>
      <c r="AX253" s="2"/>
      <c r="AY253" s="2"/>
      <c r="AZ253" s="2"/>
      <c r="BA253" s="2"/>
      <c r="BB253" s="2"/>
      <c r="BC253" s="2"/>
      <c r="BD253" s="2"/>
      <c r="BE253" s="2"/>
      <c r="BF253" s="2"/>
    </row>
    <row r="254" spans="1:58" ht="35.1" hidden="1" customHeight="1">
      <c r="A254" s="2"/>
      <c r="B254" s="13" t="str">
        <f>+IFERROR(VLOOKUP(#REF!&amp;"-"&amp;ROW()-108,[2]ワークシート!$C$2:$BW$498,9,0),"")</f>
        <v/>
      </c>
      <c r="C254" s="24"/>
      <c r="D254" s="29" t="str">
        <f>+IFERROR(IF(VLOOKUP(#REF!&amp;"-"&amp;ROW()-108,[2]ワークシート!$C$2:$BW$498,10,0)="","",VLOOKUP(#REF!&amp;"-"&amp;ROW()-108,[2]ワークシート!$C$2:$BW$498,10,0)),"")</f>
        <v/>
      </c>
      <c r="E254" s="24"/>
      <c r="F254" s="13" t="str">
        <f>+IFERROR(VLOOKUP(#REF!&amp;"-"&amp;ROW()-108,[2]ワークシート!$C$2:$BW$498,11,0),"")</f>
        <v/>
      </c>
      <c r="G254" s="24"/>
      <c r="H254" s="40" t="str">
        <f>+IFERROR(VLOOKUP(#REF!&amp;"-"&amp;ROW()-108,[2]ワークシート!$C$2:$BW$498,12,0),"")</f>
        <v/>
      </c>
      <c r="I25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4" s="48"/>
      <c r="K254" s="13" t="str">
        <f>+IFERROR(VLOOKUP(#REF!&amp;"-"&amp;ROW()-108,[2]ワークシート!$C$2:$BW$498,19,0),"")</f>
        <v/>
      </c>
      <c r="L254" s="29"/>
      <c r="M254" s="24"/>
      <c r="N254" s="55" t="str">
        <f>+IFERROR(VLOOKUP(#REF!&amp;"-"&amp;ROW()-108,[2]ワークシート!$C$2:$BW$498,24,0),"")</f>
        <v/>
      </c>
      <c r="O254" s="62"/>
      <c r="P254" s="65" t="str">
        <f>+IFERROR(VLOOKUP(#REF!&amp;"-"&amp;ROW()-108,[2]ワークシート!$C$2:$BW$498,25,0),"")</f>
        <v/>
      </c>
      <c r="Q254" s="65"/>
      <c r="R254" s="74" t="str">
        <f>+IFERROR(VLOOKUP(#REF!&amp;"-"&amp;ROW()-108,[2]ワークシート!$C$2:$BW$498,55,0),"")</f>
        <v/>
      </c>
      <c r="S254" s="74"/>
      <c r="T254" s="74"/>
      <c r="U254" s="74"/>
      <c r="V254" s="65" t="str">
        <f>+IFERROR(VLOOKUP(#REF!&amp;"-"&amp;ROW()-108,[2]ワークシート!$C$2:$BW$498,60,0),"")</f>
        <v/>
      </c>
      <c r="W254" s="65"/>
      <c r="X254" s="65" t="str">
        <f>+IFERROR(VLOOKUP(#REF!&amp;"-"&amp;ROW()-108,[2]ワークシート!$C$2:$BW$498,61,0),"")</f>
        <v/>
      </c>
      <c r="Y254" s="65"/>
      <c r="Z254" s="65"/>
      <c r="AA254" s="40" t="str">
        <f t="shared" si="4"/>
        <v/>
      </c>
      <c r="AB254" s="40"/>
      <c r="AC254" s="98" t="str">
        <f>+IFERROR(IF(VLOOKUP(#REF!&amp;"-"&amp;ROW()-108,[2]ワークシート!$C$2:$BW$498,13,0)="","",VLOOKUP(#REF!&amp;"-"&amp;ROW()-108,[2]ワークシート!$C$2:$BW$498,13,0)),"")</f>
        <v/>
      </c>
      <c r="AD254" s="98"/>
      <c r="AE254" s="98" t="str">
        <f>+IFERROR(VLOOKUP(#REF!&amp;"-"&amp;ROW()-108,[2]ワークシート!$C$2:$BW$498,30,0),"")</f>
        <v/>
      </c>
      <c r="AF254" s="98"/>
      <c r="AG254" s="40" t="str">
        <f t="shared" si="5"/>
        <v/>
      </c>
      <c r="AH254" s="40"/>
      <c r="AI254" s="40"/>
      <c r="AJ254" s="40"/>
      <c r="AK254" s="98" t="str">
        <f>+IFERROR(IF(VLOOKUP(#REF!&amp;"-"&amp;ROW()-108,[2]ワークシート!$C$2:$BW$498,31,0)="","",VLOOKUP(#REF!&amp;"-"&amp;ROW()-108,[2]ワークシート!$C$2:$BW$498,31,0)),"")</f>
        <v/>
      </c>
      <c r="AL254" s="2"/>
      <c r="AM254" s="2"/>
      <c r="AN254" s="2"/>
      <c r="AO254" s="2"/>
      <c r="AP254" s="2"/>
      <c r="AQ254" s="2"/>
      <c r="AR254" s="2"/>
      <c r="AS254" s="2"/>
      <c r="AT254" s="2"/>
      <c r="AU254" s="2"/>
      <c r="AV254" s="2"/>
      <c r="AW254" s="2"/>
      <c r="AX254" s="2"/>
      <c r="AY254" s="2"/>
      <c r="AZ254" s="2"/>
      <c r="BA254" s="2"/>
      <c r="BB254" s="2"/>
      <c r="BC254" s="2"/>
      <c r="BD254" s="2"/>
      <c r="BE254" s="2"/>
      <c r="BF254" s="2"/>
    </row>
    <row r="255" spans="1:58" ht="35.1" hidden="1" customHeight="1">
      <c r="A255" s="2"/>
      <c r="B255" s="13" t="str">
        <f>+IFERROR(VLOOKUP(#REF!&amp;"-"&amp;ROW()-108,[2]ワークシート!$C$2:$BW$498,9,0),"")</f>
        <v/>
      </c>
      <c r="C255" s="24"/>
      <c r="D255" s="29" t="str">
        <f>+IFERROR(IF(VLOOKUP(#REF!&amp;"-"&amp;ROW()-108,[2]ワークシート!$C$2:$BW$498,10,0)="","",VLOOKUP(#REF!&amp;"-"&amp;ROW()-108,[2]ワークシート!$C$2:$BW$498,10,0)),"")</f>
        <v/>
      </c>
      <c r="E255" s="24"/>
      <c r="F255" s="13" t="str">
        <f>+IFERROR(VLOOKUP(#REF!&amp;"-"&amp;ROW()-108,[2]ワークシート!$C$2:$BW$498,11,0),"")</f>
        <v/>
      </c>
      <c r="G255" s="24"/>
      <c r="H255" s="40" t="str">
        <f>+IFERROR(VLOOKUP(#REF!&amp;"-"&amp;ROW()-108,[2]ワークシート!$C$2:$BW$498,12,0),"")</f>
        <v/>
      </c>
      <c r="I25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5" s="48"/>
      <c r="K255" s="13" t="str">
        <f>+IFERROR(VLOOKUP(#REF!&amp;"-"&amp;ROW()-108,[2]ワークシート!$C$2:$BW$498,19,0),"")</f>
        <v/>
      </c>
      <c r="L255" s="29"/>
      <c r="M255" s="24"/>
      <c r="N255" s="55" t="str">
        <f>+IFERROR(VLOOKUP(#REF!&amp;"-"&amp;ROW()-108,[2]ワークシート!$C$2:$BW$498,24,0),"")</f>
        <v/>
      </c>
      <c r="O255" s="62"/>
      <c r="P255" s="65" t="str">
        <f>+IFERROR(VLOOKUP(#REF!&amp;"-"&amp;ROW()-108,[2]ワークシート!$C$2:$BW$498,25,0),"")</f>
        <v/>
      </c>
      <c r="Q255" s="65"/>
      <c r="R255" s="74" t="str">
        <f>+IFERROR(VLOOKUP(#REF!&amp;"-"&amp;ROW()-108,[2]ワークシート!$C$2:$BW$498,55,0),"")</f>
        <v/>
      </c>
      <c r="S255" s="74"/>
      <c r="T255" s="74"/>
      <c r="U255" s="74"/>
      <c r="V255" s="65" t="str">
        <f>+IFERROR(VLOOKUP(#REF!&amp;"-"&amp;ROW()-108,[2]ワークシート!$C$2:$BW$498,60,0),"")</f>
        <v/>
      </c>
      <c r="W255" s="65"/>
      <c r="X255" s="65" t="str">
        <f>+IFERROR(VLOOKUP(#REF!&amp;"-"&amp;ROW()-108,[2]ワークシート!$C$2:$BW$498,61,0),"")</f>
        <v/>
      </c>
      <c r="Y255" s="65"/>
      <c r="Z255" s="65"/>
      <c r="AA255" s="40" t="str">
        <f t="shared" si="4"/>
        <v/>
      </c>
      <c r="AB255" s="40"/>
      <c r="AC255" s="98" t="str">
        <f>+IFERROR(IF(VLOOKUP(#REF!&amp;"-"&amp;ROW()-108,[2]ワークシート!$C$2:$BW$498,13,0)="","",VLOOKUP(#REF!&amp;"-"&amp;ROW()-108,[2]ワークシート!$C$2:$BW$498,13,0)),"")</f>
        <v/>
      </c>
      <c r="AD255" s="98"/>
      <c r="AE255" s="98" t="str">
        <f>+IFERROR(VLOOKUP(#REF!&amp;"-"&amp;ROW()-108,[2]ワークシート!$C$2:$BW$498,30,0),"")</f>
        <v/>
      </c>
      <c r="AF255" s="98"/>
      <c r="AG255" s="40" t="str">
        <f t="shared" si="5"/>
        <v/>
      </c>
      <c r="AH255" s="40"/>
      <c r="AI255" s="40"/>
      <c r="AJ255" s="40"/>
      <c r="AK255" s="98" t="str">
        <f>+IFERROR(IF(VLOOKUP(#REF!&amp;"-"&amp;ROW()-108,[2]ワークシート!$C$2:$BW$498,31,0)="","",VLOOKUP(#REF!&amp;"-"&amp;ROW()-108,[2]ワークシート!$C$2:$BW$498,31,0)),"")</f>
        <v/>
      </c>
      <c r="AL255" s="2"/>
      <c r="AM255" s="2"/>
      <c r="AN255" s="2"/>
      <c r="AO255" s="2"/>
      <c r="AP255" s="2"/>
      <c r="AQ255" s="2"/>
      <c r="AR255" s="2"/>
      <c r="AS255" s="2"/>
      <c r="AT255" s="2"/>
      <c r="AU255" s="2"/>
      <c r="AV255" s="2"/>
      <c r="AW255" s="2"/>
      <c r="AX255" s="2"/>
      <c r="AY255" s="2"/>
      <c r="AZ255" s="2"/>
      <c r="BA255" s="2"/>
      <c r="BB255" s="2"/>
      <c r="BC255" s="2"/>
      <c r="BD255" s="2"/>
      <c r="BE255" s="2"/>
      <c r="BF255" s="2"/>
    </row>
    <row r="256" spans="1:58" ht="35.1" hidden="1" customHeight="1">
      <c r="A256" s="2"/>
      <c r="B256" s="13" t="str">
        <f>+IFERROR(VLOOKUP(#REF!&amp;"-"&amp;ROW()-108,[2]ワークシート!$C$2:$BW$498,9,0),"")</f>
        <v/>
      </c>
      <c r="C256" s="24"/>
      <c r="D256" s="29" t="str">
        <f>+IFERROR(IF(VLOOKUP(#REF!&amp;"-"&amp;ROW()-108,[2]ワークシート!$C$2:$BW$498,10,0)="","",VLOOKUP(#REF!&amp;"-"&amp;ROW()-108,[2]ワークシート!$C$2:$BW$498,10,0)),"")</f>
        <v/>
      </c>
      <c r="E256" s="24"/>
      <c r="F256" s="13" t="str">
        <f>+IFERROR(VLOOKUP(#REF!&amp;"-"&amp;ROW()-108,[2]ワークシート!$C$2:$BW$498,11,0),"")</f>
        <v/>
      </c>
      <c r="G256" s="24"/>
      <c r="H256" s="40" t="str">
        <f>+IFERROR(VLOOKUP(#REF!&amp;"-"&amp;ROW()-108,[2]ワークシート!$C$2:$BW$498,12,0),"")</f>
        <v/>
      </c>
      <c r="I25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6" s="48"/>
      <c r="K256" s="13" t="str">
        <f>+IFERROR(VLOOKUP(#REF!&amp;"-"&amp;ROW()-108,[2]ワークシート!$C$2:$BW$498,19,0),"")</f>
        <v/>
      </c>
      <c r="L256" s="29"/>
      <c r="M256" s="24"/>
      <c r="N256" s="55" t="str">
        <f>+IFERROR(VLOOKUP(#REF!&amp;"-"&amp;ROW()-108,[2]ワークシート!$C$2:$BW$498,24,0),"")</f>
        <v/>
      </c>
      <c r="O256" s="62"/>
      <c r="P256" s="65" t="str">
        <f>+IFERROR(VLOOKUP(#REF!&amp;"-"&amp;ROW()-108,[2]ワークシート!$C$2:$BW$498,25,0),"")</f>
        <v/>
      </c>
      <c r="Q256" s="65"/>
      <c r="R256" s="74" t="str">
        <f>+IFERROR(VLOOKUP(#REF!&amp;"-"&amp;ROW()-108,[2]ワークシート!$C$2:$BW$498,55,0),"")</f>
        <v/>
      </c>
      <c r="S256" s="74"/>
      <c r="T256" s="74"/>
      <c r="U256" s="74"/>
      <c r="V256" s="65" t="str">
        <f>+IFERROR(VLOOKUP(#REF!&amp;"-"&amp;ROW()-108,[2]ワークシート!$C$2:$BW$498,60,0),"")</f>
        <v/>
      </c>
      <c r="W256" s="65"/>
      <c r="X256" s="65" t="str">
        <f>+IFERROR(VLOOKUP(#REF!&amp;"-"&amp;ROW()-108,[2]ワークシート!$C$2:$BW$498,61,0),"")</f>
        <v/>
      </c>
      <c r="Y256" s="65"/>
      <c r="Z256" s="65"/>
      <c r="AA256" s="40" t="str">
        <f t="shared" si="4"/>
        <v/>
      </c>
      <c r="AB256" s="40"/>
      <c r="AC256" s="98" t="str">
        <f>+IFERROR(IF(VLOOKUP(#REF!&amp;"-"&amp;ROW()-108,[2]ワークシート!$C$2:$BW$498,13,0)="","",VLOOKUP(#REF!&amp;"-"&amp;ROW()-108,[2]ワークシート!$C$2:$BW$498,13,0)),"")</f>
        <v/>
      </c>
      <c r="AD256" s="98"/>
      <c r="AE256" s="98" t="str">
        <f>+IFERROR(VLOOKUP(#REF!&amp;"-"&amp;ROW()-108,[2]ワークシート!$C$2:$BW$498,30,0),"")</f>
        <v/>
      </c>
      <c r="AF256" s="98"/>
      <c r="AG256" s="40" t="str">
        <f t="shared" si="5"/>
        <v/>
      </c>
      <c r="AH256" s="40"/>
      <c r="AI256" s="40"/>
      <c r="AJ256" s="40"/>
      <c r="AK256" s="98" t="str">
        <f>+IFERROR(IF(VLOOKUP(#REF!&amp;"-"&amp;ROW()-108,[2]ワークシート!$C$2:$BW$498,31,0)="","",VLOOKUP(#REF!&amp;"-"&amp;ROW()-108,[2]ワークシート!$C$2:$BW$498,31,0)),"")</f>
        <v/>
      </c>
      <c r="AL256" s="2"/>
      <c r="AM256" s="2"/>
      <c r="AN256" s="2"/>
      <c r="AO256" s="2"/>
      <c r="AP256" s="2"/>
      <c r="AQ256" s="2"/>
      <c r="AR256" s="2"/>
      <c r="AS256" s="2"/>
      <c r="AT256" s="2"/>
      <c r="AU256" s="2"/>
      <c r="AV256" s="2"/>
      <c r="AW256" s="2"/>
      <c r="AX256" s="2"/>
      <c r="AY256" s="2"/>
      <c r="AZ256" s="2"/>
      <c r="BA256" s="2"/>
      <c r="BB256" s="2"/>
      <c r="BC256" s="2"/>
      <c r="BD256" s="2"/>
      <c r="BE256" s="2"/>
      <c r="BF256" s="2"/>
    </row>
    <row r="257" spans="1:58" ht="35.1" hidden="1" customHeight="1">
      <c r="A257" s="2"/>
      <c r="B257" s="13" t="str">
        <f>+IFERROR(VLOOKUP(#REF!&amp;"-"&amp;ROW()-108,[2]ワークシート!$C$2:$BW$498,9,0),"")</f>
        <v/>
      </c>
      <c r="C257" s="24"/>
      <c r="D257" s="29" t="str">
        <f>+IFERROR(IF(VLOOKUP(#REF!&amp;"-"&amp;ROW()-108,[2]ワークシート!$C$2:$BW$498,10,0)="","",VLOOKUP(#REF!&amp;"-"&amp;ROW()-108,[2]ワークシート!$C$2:$BW$498,10,0)),"")</f>
        <v/>
      </c>
      <c r="E257" s="24"/>
      <c r="F257" s="13" t="str">
        <f>+IFERROR(VLOOKUP(#REF!&amp;"-"&amp;ROW()-108,[2]ワークシート!$C$2:$BW$498,11,0),"")</f>
        <v/>
      </c>
      <c r="G257" s="24"/>
      <c r="H257" s="40" t="str">
        <f>+IFERROR(VLOOKUP(#REF!&amp;"-"&amp;ROW()-108,[2]ワークシート!$C$2:$BW$498,12,0),"")</f>
        <v/>
      </c>
      <c r="I25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7" s="48"/>
      <c r="K257" s="13" t="str">
        <f>+IFERROR(VLOOKUP(#REF!&amp;"-"&amp;ROW()-108,[2]ワークシート!$C$2:$BW$498,19,0),"")</f>
        <v/>
      </c>
      <c r="L257" s="29"/>
      <c r="M257" s="24"/>
      <c r="N257" s="55" t="str">
        <f>+IFERROR(VLOOKUP(#REF!&amp;"-"&amp;ROW()-108,[2]ワークシート!$C$2:$BW$498,24,0),"")</f>
        <v/>
      </c>
      <c r="O257" s="62"/>
      <c r="P257" s="65" t="str">
        <f>+IFERROR(VLOOKUP(#REF!&amp;"-"&amp;ROW()-108,[2]ワークシート!$C$2:$BW$498,25,0),"")</f>
        <v/>
      </c>
      <c r="Q257" s="65"/>
      <c r="R257" s="74" t="str">
        <f>+IFERROR(VLOOKUP(#REF!&amp;"-"&amp;ROW()-108,[2]ワークシート!$C$2:$BW$498,55,0),"")</f>
        <v/>
      </c>
      <c r="S257" s="74"/>
      <c r="T257" s="74"/>
      <c r="U257" s="74"/>
      <c r="V257" s="65" t="str">
        <f>+IFERROR(VLOOKUP(#REF!&amp;"-"&amp;ROW()-108,[2]ワークシート!$C$2:$BW$498,60,0),"")</f>
        <v/>
      </c>
      <c r="W257" s="65"/>
      <c r="X257" s="65" t="str">
        <f>+IFERROR(VLOOKUP(#REF!&amp;"-"&amp;ROW()-108,[2]ワークシート!$C$2:$BW$498,61,0),"")</f>
        <v/>
      </c>
      <c r="Y257" s="65"/>
      <c r="Z257" s="65"/>
      <c r="AA257" s="40" t="str">
        <f t="shared" si="4"/>
        <v/>
      </c>
      <c r="AB257" s="40"/>
      <c r="AC257" s="98" t="str">
        <f>+IFERROR(IF(VLOOKUP(#REF!&amp;"-"&amp;ROW()-108,[2]ワークシート!$C$2:$BW$498,13,0)="","",VLOOKUP(#REF!&amp;"-"&amp;ROW()-108,[2]ワークシート!$C$2:$BW$498,13,0)),"")</f>
        <v/>
      </c>
      <c r="AD257" s="98"/>
      <c r="AE257" s="98" t="str">
        <f>+IFERROR(VLOOKUP(#REF!&amp;"-"&amp;ROW()-108,[2]ワークシート!$C$2:$BW$498,30,0),"")</f>
        <v/>
      </c>
      <c r="AF257" s="98"/>
      <c r="AG257" s="40" t="str">
        <f t="shared" si="5"/>
        <v/>
      </c>
      <c r="AH257" s="40"/>
      <c r="AI257" s="40"/>
      <c r="AJ257" s="40"/>
      <c r="AK257" s="98" t="str">
        <f>+IFERROR(IF(VLOOKUP(#REF!&amp;"-"&amp;ROW()-108,[2]ワークシート!$C$2:$BW$498,31,0)="","",VLOOKUP(#REF!&amp;"-"&amp;ROW()-108,[2]ワークシート!$C$2:$BW$498,31,0)),"")</f>
        <v/>
      </c>
      <c r="AL257" s="2"/>
      <c r="AM257" s="2"/>
      <c r="AN257" s="2"/>
      <c r="AO257" s="2"/>
      <c r="AP257" s="2"/>
      <c r="AQ257" s="2"/>
      <c r="AR257" s="2"/>
      <c r="AS257" s="2"/>
      <c r="AT257" s="2"/>
      <c r="AU257" s="2"/>
      <c r="AV257" s="2"/>
      <c r="AW257" s="2"/>
      <c r="AX257" s="2"/>
      <c r="AY257" s="2"/>
      <c r="AZ257" s="2"/>
      <c r="BA257" s="2"/>
      <c r="BB257" s="2"/>
      <c r="BC257" s="2"/>
      <c r="BD257" s="2"/>
      <c r="BE257" s="2"/>
      <c r="BF257" s="2"/>
    </row>
    <row r="258" spans="1:58" ht="35.1" hidden="1" customHeight="1">
      <c r="A258" s="2"/>
      <c r="B258" s="13" t="str">
        <f>+IFERROR(VLOOKUP(#REF!&amp;"-"&amp;ROW()-108,[2]ワークシート!$C$2:$BW$498,9,0),"")</f>
        <v/>
      </c>
      <c r="C258" s="24"/>
      <c r="D258" s="29" t="str">
        <f>+IFERROR(IF(VLOOKUP(#REF!&amp;"-"&amp;ROW()-108,[2]ワークシート!$C$2:$BW$498,10,0)="","",VLOOKUP(#REF!&amp;"-"&amp;ROW()-108,[2]ワークシート!$C$2:$BW$498,10,0)),"")</f>
        <v/>
      </c>
      <c r="E258" s="24"/>
      <c r="F258" s="13" t="str">
        <f>+IFERROR(VLOOKUP(#REF!&amp;"-"&amp;ROW()-108,[2]ワークシート!$C$2:$BW$498,11,0),"")</f>
        <v/>
      </c>
      <c r="G258" s="24"/>
      <c r="H258" s="40" t="str">
        <f>+IFERROR(VLOOKUP(#REF!&amp;"-"&amp;ROW()-108,[2]ワークシート!$C$2:$BW$498,12,0),"")</f>
        <v/>
      </c>
      <c r="I25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8" s="48"/>
      <c r="K258" s="13" t="str">
        <f>+IFERROR(VLOOKUP(#REF!&amp;"-"&amp;ROW()-108,[2]ワークシート!$C$2:$BW$498,19,0),"")</f>
        <v/>
      </c>
      <c r="L258" s="29"/>
      <c r="M258" s="24"/>
      <c r="N258" s="55" t="str">
        <f>+IFERROR(VLOOKUP(#REF!&amp;"-"&amp;ROW()-108,[2]ワークシート!$C$2:$BW$498,24,0),"")</f>
        <v/>
      </c>
      <c r="O258" s="62"/>
      <c r="P258" s="65" t="str">
        <f>+IFERROR(VLOOKUP(#REF!&amp;"-"&amp;ROW()-108,[2]ワークシート!$C$2:$BW$498,25,0),"")</f>
        <v/>
      </c>
      <c r="Q258" s="65"/>
      <c r="R258" s="74" t="str">
        <f>+IFERROR(VLOOKUP(#REF!&amp;"-"&amp;ROW()-108,[2]ワークシート!$C$2:$BW$498,55,0),"")</f>
        <v/>
      </c>
      <c r="S258" s="74"/>
      <c r="T258" s="74"/>
      <c r="U258" s="74"/>
      <c r="V258" s="65" t="str">
        <f>+IFERROR(VLOOKUP(#REF!&amp;"-"&amp;ROW()-108,[2]ワークシート!$C$2:$BW$498,60,0),"")</f>
        <v/>
      </c>
      <c r="W258" s="65"/>
      <c r="X258" s="65" t="str">
        <f>+IFERROR(VLOOKUP(#REF!&amp;"-"&amp;ROW()-108,[2]ワークシート!$C$2:$BW$498,61,0),"")</f>
        <v/>
      </c>
      <c r="Y258" s="65"/>
      <c r="Z258" s="65"/>
      <c r="AA258" s="40" t="str">
        <f t="shared" si="4"/>
        <v/>
      </c>
      <c r="AB258" s="40"/>
      <c r="AC258" s="98" t="str">
        <f>+IFERROR(IF(VLOOKUP(#REF!&amp;"-"&amp;ROW()-108,[2]ワークシート!$C$2:$BW$498,13,0)="","",VLOOKUP(#REF!&amp;"-"&amp;ROW()-108,[2]ワークシート!$C$2:$BW$498,13,0)),"")</f>
        <v/>
      </c>
      <c r="AD258" s="98"/>
      <c r="AE258" s="98" t="str">
        <f>+IFERROR(VLOOKUP(#REF!&amp;"-"&amp;ROW()-108,[2]ワークシート!$C$2:$BW$498,30,0),"")</f>
        <v/>
      </c>
      <c r="AF258" s="98"/>
      <c r="AG258" s="40" t="str">
        <f t="shared" si="5"/>
        <v/>
      </c>
      <c r="AH258" s="40"/>
      <c r="AI258" s="40"/>
      <c r="AJ258" s="40"/>
      <c r="AK258" s="98" t="str">
        <f>+IFERROR(IF(VLOOKUP(#REF!&amp;"-"&amp;ROW()-108,[2]ワークシート!$C$2:$BW$498,31,0)="","",VLOOKUP(#REF!&amp;"-"&amp;ROW()-108,[2]ワークシート!$C$2:$BW$498,31,0)),"")</f>
        <v/>
      </c>
      <c r="AL258" s="2"/>
      <c r="AM258" s="2"/>
      <c r="AN258" s="2"/>
      <c r="AO258" s="2"/>
      <c r="AP258" s="2"/>
      <c r="AQ258" s="2"/>
      <c r="AR258" s="2"/>
      <c r="AS258" s="2"/>
      <c r="AT258" s="2"/>
      <c r="AU258" s="2"/>
      <c r="AV258" s="2"/>
      <c r="AW258" s="2"/>
      <c r="AX258" s="2"/>
      <c r="AY258" s="2"/>
      <c r="AZ258" s="2"/>
      <c r="BA258" s="2"/>
      <c r="BB258" s="2"/>
      <c r="BC258" s="2"/>
      <c r="BD258" s="2"/>
      <c r="BE258" s="2"/>
      <c r="BF258" s="2"/>
    </row>
    <row r="259" spans="1:58" ht="35.1" hidden="1" customHeight="1">
      <c r="A259" s="2"/>
      <c r="B259" s="13" t="str">
        <f>+IFERROR(VLOOKUP(#REF!&amp;"-"&amp;ROW()-108,[2]ワークシート!$C$2:$BW$498,9,0),"")</f>
        <v/>
      </c>
      <c r="C259" s="24"/>
      <c r="D259" s="29" t="str">
        <f>+IFERROR(IF(VLOOKUP(#REF!&amp;"-"&amp;ROW()-108,[2]ワークシート!$C$2:$BW$498,10,0)="","",VLOOKUP(#REF!&amp;"-"&amp;ROW()-108,[2]ワークシート!$C$2:$BW$498,10,0)),"")</f>
        <v/>
      </c>
      <c r="E259" s="24"/>
      <c r="F259" s="13" t="str">
        <f>+IFERROR(VLOOKUP(#REF!&amp;"-"&amp;ROW()-108,[2]ワークシート!$C$2:$BW$498,11,0),"")</f>
        <v/>
      </c>
      <c r="G259" s="24"/>
      <c r="H259" s="40" t="str">
        <f>+IFERROR(VLOOKUP(#REF!&amp;"-"&amp;ROW()-108,[2]ワークシート!$C$2:$BW$498,12,0),"")</f>
        <v/>
      </c>
      <c r="I25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9" s="48"/>
      <c r="K259" s="13" t="str">
        <f>+IFERROR(VLOOKUP(#REF!&amp;"-"&amp;ROW()-108,[2]ワークシート!$C$2:$BW$498,19,0),"")</f>
        <v/>
      </c>
      <c r="L259" s="29"/>
      <c r="M259" s="24"/>
      <c r="N259" s="55" t="str">
        <f>+IFERROR(VLOOKUP(#REF!&amp;"-"&amp;ROW()-108,[2]ワークシート!$C$2:$BW$498,24,0),"")</f>
        <v/>
      </c>
      <c r="O259" s="62"/>
      <c r="P259" s="65" t="str">
        <f>+IFERROR(VLOOKUP(#REF!&amp;"-"&amp;ROW()-108,[2]ワークシート!$C$2:$BW$498,25,0),"")</f>
        <v/>
      </c>
      <c r="Q259" s="65"/>
      <c r="R259" s="74" t="str">
        <f>+IFERROR(VLOOKUP(#REF!&amp;"-"&amp;ROW()-108,[2]ワークシート!$C$2:$BW$498,55,0),"")</f>
        <v/>
      </c>
      <c r="S259" s="74"/>
      <c r="T259" s="74"/>
      <c r="U259" s="74"/>
      <c r="V259" s="65" t="str">
        <f>+IFERROR(VLOOKUP(#REF!&amp;"-"&amp;ROW()-108,[2]ワークシート!$C$2:$BW$498,60,0),"")</f>
        <v/>
      </c>
      <c r="W259" s="65"/>
      <c r="X259" s="65" t="str">
        <f>+IFERROR(VLOOKUP(#REF!&amp;"-"&amp;ROW()-108,[2]ワークシート!$C$2:$BW$498,61,0),"")</f>
        <v/>
      </c>
      <c r="Y259" s="65"/>
      <c r="Z259" s="65"/>
      <c r="AA259" s="40" t="str">
        <f t="shared" si="4"/>
        <v/>
      </c>
      <c r="AB259" s="40"/>
      <c r="AC259" s="98" t="str">
        <f>+IFERROR(IF(VLOOKUP(#REF!&amp;"-"&amp;ROW()-108,[2]ワークシート!$C$2:$BW$498,13,0)="","",VLOOKUP(#REF!&amp;"-"&amp;ROW()-108,[2]ワークシート!$C$2:$BW$498,13,0)),"")</f>
        <v/>
      </c>
      <c r="AD259" s="98"/>
      <c r="AE259" s="98" t="str">
        <f>+IFERROR(VLOOKUP(#REF!&amp;"-"&amp;ROW()-108,[2]ワークシート!$C$2:$BW$498,30,0),"")</f>
        <v/>
      </c>
      <c r="AF259" s="98"/>
      <c r="AG259" s="40" t="str">
        <f t="shared" si="5"/>
        <v/>
      </c>
      <c r="AH259" s="40"/>
      <c r="AI259" s="40"/>
      <c r="AJ259" s="40"/>
      <c r="AK259" s="98" t="str">
        <f>+IFERROR(IF(VLOOKUP(#REF!&amp;"-"&amp;ROW()-108,[2]ワークシート!$C$2:$BW$498,31,0)="","",VLOOKUP(#REF!&amp;"-"&amp;ROW()-108,[2]ワークシート!$C$2:$BW$498,31,0)),"")</f>
        <v/>
      </c>
      <c r="AL259" s="2"/>
      <c r="AM259" s="2"/>
      <c r="AN259" s="2"/>
      <c r="AO259" s="2"/>
      <c r="AP259" s="2"/>
      <c r="AQ259" s="2"/>
      <c r="AR259" s="2"/>
      <c r="AS259" s="2"/>
      <c r="AT259" s="2"/>
      <c r="AU259" s="2"/>
      <c r="AV259" s="2"/>
      <c r="AW259" s="2"/>
      <c r="AX259" s="2"/>
      <c r="AY259" s="2"/>
      <c r="AZ259" s="2"/>
      <c r="BA259" s="2"/>
      <c r="BB259" s="2"/>
      <c r="BC259" s="2"/>
      <c r="BD259" s="2"/>
      <c r="BE259" s="2"/>
      <c r="BF259" s="2"/>
    </row>
    <row r="260" spans="1:58" ht="35.1" hidden="1" customHeight="1">
      <c r="A260" s="2"/>
      <c r="B260" s="13" t="str">
        <f>+IFERROR(VLOOKUP(#REF!&amp;"-"&amp;ROW()-108,[2]ワークシート!$C$2:$BW$498,9,0),"")</f>
        <v/>
      </c>
      <c r="C260" s="24"/>
      <c r="D260" s="29" t="str">
        <f>+IFERROR(IF(VLOOKUP(#REF!&amp;"-"&amp;ROW()-108,[2]ワークシート!$C$2:$BW$498,10,0)="","",VLOOKUP(#REF!&amp;"-"&amp;ROW()-108,[2]ワークシート!$C$2:$BW$498,10,0)),"")</f>
        <v/>
      </c>
      <c r="E260" s="24"/>
      <c r="F260" s="13" t="str">
        <f>+IFERROR(VLOOKUP(#REF!&amp;"-"&amp;ROW()-108,[2]ワークシート!$C$2:$BW$498,11,0),"")</f>
        <v/>
      </c>
      <c r="G260" s="24"/>
      <c r="H260" s="40" t="str">
        <f>+IFERROR(VLOOKUP(#REF!&amp;"-"&amp;ROW()-108,[2]ワークシート!$C$2:$BW$498,12,0),"")</f>
        <v/>
      </c>
      <c r="I26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0" s="48"/>
      <c r="K260" s="13" t="str">
        <f>+IFERROR(VLOOKUP(#REF!&amp;"-"&amp;ROW()-108,[2]ワークシート!$C$2:$BW$498,19,0),"")</f>
        <v/>
      </c>
      <c r="L260" s="29"/>
      <c r="M260" s="24"/>
      <c r="N260" s="55" t="str">
        <f>+IFERROR(VLOOKUP(#REF!&amp;"-"&amp;ROW()-108,[2]ワークシート!$C$2:$BW$498,24,0),"")</f>
        <v/>
      </c>
      <c r="O260" s="62"/>
      <c r="P260" s="65" t="str">
        <f>+IFERROR(VLOOKUP(#REF!&amp;"-"&amp;ROW()-108,[2]ワークシート!$C$2:$BW$498,25,0),"")</f>
        <v/>
      </c>
      <c r="Q260" s="65"/>
      <c r="R260" s="74" t="str">
        <f>+IFERROR(VLOOKUP(#REF!&amp;"-"&amp;ROW()-108,[2]ワークシート!$C$2:$BW$498,55,0),"")</f>
        <v/>
      </c>
      <c r="S260" s="74"/>
      <c r="T260" s="74"/>
      <c r="U260" s="74"/>
      <c r="V260" s="65" t="str">
        <f>+IFERROR(VLOOKUP(#REF!&amp;"-"&amp;ROW()-108,[2]ワークシート!$C$2:$BW$498,60,0),"")</f>
        <v/>
      </c>
      <c r="W260" s="65"/>
      <c r="X260" s="65" t="str">
        <f>+IFERROR(VLOOKUP(#REF!&amp;"-"&amp;ROW()-108,[2]ワークシート!$C$2:$BW$498,61,0),"")</f>
        <v/>
      </c>
      <c r="Y260" s="65"/>
      <c r="Z260" s="65"/>
      <c r="AA260" s="40" t="str">
        <f t="shared" si="4"/>
        <v/>
      </c>
      <c r="AB260" s="40"/>
      <c r="AC260" s="98" t="str">
        <f>+IFERROR(IF(VLOOKUP(#REF!&amp;"-"&amp;ROW()-108,[2]ワークシート!$C$2:$BW$498,13,0)="","",VLOOKUP(#REF!&amp;"-"&amp;ROW()-108,[2]ワークシート!$C$2:$BW$498,13,0)),"")</f>
        <v/>
      </c>
      <c r="AD260" s="98"/>
      <c r="AE260" s="98" t="str">
        <f>+IFERROR(VLOOKUP(#REF!&amp;"-"&amp;ROW()-108,[2]ワークシート!$C$2:$BW$498,30,0),"")</f>
        <v/>
      </c>
      <c r="AF260" s="98"/>
      <c r="AG260" s="40" t="str">
        <f t="shared" si="5"/>
        <v/>
      </c>
      <c r="AH260" s="40"/>
      <c r="AI260" s="40"/>
      <c r="AJ260" s="40"/>
      <c r="AK260" s="98" t="str">
        <f>+IFERROR(IF(VLOOKUP(#REF!&amp;"-"&amp;ROW()-108,[2]ワークシート!$C$2:$BW$498,31,0)="","",VLOOKUP(#REF!&amp;"-"&amp;ROW()-108,[2]ワークシート!$C$2:$BW$498,31,0)),"")</f>
        <v/>
      </c>
      <c r="AL260" s="2"/>
      <c r="AM260" s="2"/>
      <c r="AN260" s="2"/>
      <c r="AO260" s="2"/>
      <c r="AP260" s="2"/>
      <c r="AQ260" s="2"/>
      <c r="AR260" s="2"/>
      <c r="AS260" s="2"/>
      <c r="AT260" s="2"/>
      <c r="AU260" s="2"/>
      <c r="AV260" s="2"/>
      <c r="AW260" s="2"/>
      <c r="AX260" s="2"/>
      <c r="AY260" s="2"/>
      <c r="AZ260" s="2"/>
      <c r="BA260" s="2"/>
      <c r="BB260" s="2"/>
      <c r="BC260" s="2"/>
      <c r="BD260" s="2"/>
      <c r="BE260" s="2"/>
      <c r="BF260" s="2"/>
    </row>
    <row r="261" spans="1:58" ht="35.1" hidden="1" customHeight="1">
      <c r="A261" s="2"/>
      <c r="B261" s="13" t="str">
        <f>+IFERROR(VLOOKUP(#REF!&amp;"-"&amp;ROW()-108,[2]ワークシート!$C$2:$BW$498,9,0),"")</f>
        <v/>
      </c>
      <c r="C261" s="24"/>
      <c r="D261" s="29" t="str">
        <f>+IFERROR(IF(VLOOKUP(#REF!&amp;"-"&amp;ROW()-108,[2]ワークシート!$C$2:$BW$498,10,0)="","",VLOOKUP(#REF!&amp;"-"&amp;ROW()-108,[2]ワークシート!$C$2:$BW$498,10,0)),"")</f>
        <v/>
      </c>
      <c r="E261" s="24"/>
      <c r="F261" s="13" t="str">
        <f>+IFERROR(VLOOKUP(#REF!&amp;"-"&amp;ROW()-108,[2]ワークシート!$C$2:$BW$498,11,0),"")</f>
        <v/>
      </c>
      <c r="G261" s="24"/>
      <c r="H261" s="40" t="str">
        <f>+IFERROR(VLOOKUP(#REF!&amp;"-"&amp;ROW()-108,[2]ワークシート!$C$2:$BW$498,12,0),"")</f>
        <v/>
      </c>
      <c r="I26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1" s="48"/>
      <c r="K261" s="13" t="str">
        <f>+IFERROR(VLOOKUP(#REF!&amp;"-"&amp;ROW()-108,[2]ワークシート!$C$2:$BW$498,19,0),"")</f>
        <v/>
      </c>
      <c r="L261" s="29"/>
      <c r="M261" s="24"/>
      <c r="N261" s="55" t="str">
        <f>+IFERROR(VLOOKUP(#REF!&amp;"-"&amp;ROW()-108,[2]ワークシート!$C$2:$BW$498,24,0),"")</f>
        <v/>
      </c>
      <c r="O261" s="62"/>
      <c r="P261" s="65" t="str">
        <f>+IFERROR(VLOOKUP(#REF!&amp;"-"&amp;ROW()-108,[2]ワークシート!$C$2:$BW$498,25,0),"")</f>
        <v/>
      </c>
      <c r="Q261" s="65"/>
      <c r="R261" s="74" t="str">
        <f>+IFERROR(VLOOKUP(#REF!&amp;"-"&amp;ROW()-108,[2]ワークシート!$C$2:$BW$498,55,0),"")</f>
        <v/>
      </c>
      <c r="S261" s="74"/>
      <c r="T261" s="74"/>
      <c r="U261" s="74"/>
      <c r="V261" s="65" t="str">
        <f>+IFERROR(VLOOKUP(#REF!&amp;"-"&amp;ROW()-108,[2]ワークシート!$C$2:$BW$498,60,0),"")</f>
        <v/>
      </c>
      <c r="W261" s="65"/>
      <c r="X261" s="65" t="str">
        <f>+IFERROR(VLOOKUP(#REF!&amp;"-"&amp;ROW()-108,[2]ワークシート!$C$2:$BW$498,61,0),"")</f>
        <v/>
      </c>
      <c r="Y261" s="65"/>
      <c r="Z261" s="65"/>
      <c r="AA261" s="40" t="str">
        <f t="shared" si="4"/>
        <v/>
      </c>
      <c r="AB261" s="40"/>
      <c r="AC261" s="98" t="str">
        <f>+IFERROR(IF(VLOOKUP(#REF!&amp;"-"&amp;ROW()-108,[2]ワークシート!$C$2:$BW$498,13,0)="","",VLOOKUP(#REF!&amp;"-"&amp;ROW()-108,[2]ワークシート!$C$2:$BW$498,13,0)),"")</f>
        <v/>
      </c>
      <c r="AD261" s="98"/>
      <c r="AE261" s="98" t="str">
        <f>+IFERROR(VLOOKUP(#REF!&amp;"-"&amp;ROW()-108,[2]ワークシート!$C$2:$BW$498,30,0),"")</f>
        <v/>
      </c>
      <c r="AF261" s="98"/>
      <c r="AG261" s="40" t="str">
        <f t="shared" si="5"/>
        <v/>
      </c>
      <c r="AH261" s="40"/>
      <c r="AI261" s="40"/>
      <c r="AJ261" s="40"/>
      <c r="AK261" s="98" t="str">
        <f>+IFERROR(IF(VLOOKUP(#REF!&amp;"-"&amp;ROW()-108,[2]ワークシート!$C$2:$BW$498,31,0)="","",VLOOKUP(#REF!&amp;"-"&amp;ROW()-108,[2]ワークシート!$C$2:$BW$498,31,0)),"")</f>
        <v/>
      </c>
      <c r="AL261" s="2"/>
      <c r="AM261" s="2"/>
      <c r="AN261" s="2"/>
      <c r="AO261" s="2"/>
      <c r="AP261" s="2"/>
      <c r="AQ261" s="2"/>
      <c r="AR261" s="2"/>
      <c r="AS261" s="2"/>
      <c r="AT261" s="2"/>
      <c r="AU261" s="2"/>
      <c r="AV261" s="2"/>
      <c r="AW261" s="2"/>
      <c r="AX261" s="2"/>
      <c r="AY261" s="2"/>
      <c r="AZ261" s="2"/>
      <c r="BA261" s="2"/>
      <c r="BB261" s="2"/>
      <c r="BC261" s="2"/>
      <c r="BD261" s="2"/>
      <c r="BE261" s="2"/>
      <c r="BF261" s="2"/>
    </row>
    <row r="262" spans="1:58" ht="35.1" hidden="1" customHeight="1">
      <c r="A262" s="2"/>
      <c r="B262" s="13" t="str">
        <f>+IFERROR(VLOOKUP(#REF!&amp;"-"&amp;ROW()-108,[2]ワークシート!$C$2:$BW$498,9,0),"")</f>
        <v/>
      </c>
      <c r="C262" s="24"/>
      <c r="D262" s="29" t="str">
        <f>+IFERROR(IF(VLOOKUP(#REF!&amp;"-"&amp;ROW()-108,[2]ワークシート!$C$2:$BW$498,10,0)="","",VLOOKUP(#REF!&amp;"-"&amp;ROW()-108,[2]ワークシート!$C$2:$BW$498,10,0)),"")</f>
        <v/>
      </c>
      <c r="E262" s="24"/>
      <c r="F262" s="13" t="str">
        <f>+IFERROR(VLOOKUP(#REF!&amp;"-"&amp;ROW()-108,[2]ワークシート!$C$2:$BW$498,11,0),"")</f>
        <v/>
      </c>
      <c r="G262" s="24"/>
      <c r="H262" s="40" t="str">
        <f>+IFERROR(VLOOKUP(#REF!&amp;"-"&amp;ROW()-108,[2]ワークシート!$C$2:$BW$498,12,0),"")</f>
        <v/>
      </c>
      <c r="I26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2" s="48"/>
      <c r="K262" s="13" t="str">
        <f>+IFERROR(VLOOKUP(#REF!&amp;"-"&amp;ROW()-108,[2]ワークシート!$C$2:$BW$498,19,0),"")</f>
        <v/>
      </c>
      <c r="L262" s="29"/>
      <c r="M262" s="24"/>
      <c r="N262" s="55" t="str">
        <f>+IFERROR(VLOOKUP(#REF!&amp;"-"&amp;ROW()-108,[2]ワークシート!$C$2:$BW$498,24,0),"")</f>
        <v/>
      </c>
      <c r="O262" s="62"/>
      <c r="P262" s="65" t="str">
        <f>+IFERROR(VLOOKUP(#REF!&amp;"-"&amp;ROW()-108,[2]ワークシート!$C$2:$BW$498,25,0),"")</f>
        <v/>
      </c>
      <c r="Q262" s="65"/>
      <c r="R262" s="74" t="str">
        <f>+IFERROR(VLOOKUP(#REF!&amp;"-"&amp;ROW()-108,[2]ワークシート!$C$2:$BW$498,55,0),"")</f>
        <v/>
      </c>
      <c r="S262" s="74"/>
      <c r="T262" s="74"/>
      <c r="U262" s="74"/>
      <c r="V262" s="65" t="str">
        <f>+IFERROR(VLOOKUP(#REF!&amp;"-"&amp;ROW()-108,[2]ワークシート!$C$2:$BW$498,60,0),"")</f>
        <v/>
      </c>
      <c r="W262" s="65"/>
      <c r="X262" s="65" t="str">
        <f>+IFERROR(VLOOKUP(#REF!&amp;"-"&amp;ROW()-108,[2]ワークシート!$C$2:$BW$498,61,0),"")</f>
        <v/>
      </c>
      <c r="Y262" s="65"/>
      <c r="Z262" s="65"/>
      <c r="AA262" s="40" t="str">
        <f t="shared" si="4"/>
        <v/>
      </c>
      <c r="AB262" s="40"/>
      <c r="AC262" s="98" t="str">
        <f>+IFERROR(IF(VLOOKUP(#REF!&amp;"-"&amp;ROW()-108,[2]ワークシート!$C$2:$BW$498,13,0)="","",VLOOKUP(#REF!&amp;"-"&amp;ROW()-108,[2]ワークシート!$C$2:$BW$498,13,0)),"")</f>
        <v/>
      </c>
      <c r="AD262" s="98"/>
      <c r="AE262" s="98" t="str">
        <f>+IFERROR(VLOOKUP(#REF!&amp;"-"&amp;ROW()-108,[2]ワークシート!$C$2:$BW$498,30,0),"")</f>
        <v/>
      </c>
      <c r="AF262" s="98"/>
      <c r="AG262" s="40" t="str">
        <f t="shared" si="5"/>
        <v/>
      </c>
      <c r="AH262" s="40"/>
      <c r="AI262" s="40"/>
      <c r="AJ262" s="40"/>
      <c r="AK262" s="98" t="str">
        <f>+IFERROR(IF(VLOOKUP(#REF!&amp;"-"&amp;ROW()-108,[2]ワークシート!$C$2:$BW$498,31,0)="","",VLOOKUP(#REF!&amp;"-"&amp;ROW()-108,[2]ワークシート!$C$2:$BW$498,31,0)),"")</f>
        <v/>
      </c>
      <c r="AL262" s="2"/>
      <c r="AM262" s="2"/>
      <c r="AN262" s="2"/>
      <c r="AO262" s="2"/>
      <c r="AP262" s="2"/>
      <c r="AQ262" s="2"/>
      <c r="AR262" s="2"/>
      <c r="AS262" s="2"/>
      <c r="AT262" s="2"/>
      <c r="AU262" s="2"/>
      <c r="AV262" s="2"/>
      <c r="AW262" s="2"/>
      <c r="AX262" s="2"/>
      <c r="AY262" s="2"/>
      <c r="AZ262" s="2"/>
      <c r="BA262" s="2"/>
      <c r="BB262" s="2"/>
      <c r="BC262" s="2"/>
      <c r="BD262" s="2"/>
      <c r="BE262" s="2"/>
      <c r="BF262" s="2"/>
    </row>
    <row r="263" spans="1:58" ht="35.1" hidden="1" customHeight="1">
      <c r="A263" s="2"/>
      <c r="B263" s="13" t="str">
        <f>+IFERROR(VLOOKUP(#REF!&amp;"-"&amp;ROW()-108,[2]ワークシート!$C$2:$BW$498,9,0),"")</f>
        <v/>
      </c>
      <c r="C263" s="24"/>
      <c r="D263" s="29" t="str">
        <f>+IFERROR(IF(VLOOKUP(#REF!&amp;"-"&amp;ROW()-108,[2]ワークシート!$C$2:$BW$498,10,0)="","",VLOOKUP(#REF!&amp;"-"&amp;ROW()-108,[2]ワークシート!$C$2:$BW$498,10,0)),"")</f>
        <v/>
      </c>
      <c r="E263" s="24"/>
      <c r="F263" s="13" t="str">
        <f>+IFERROR(VLOOKUP(#REF!&amp;"-"&amp;ROW()-108,[2]ワークシート!$C$2:$BW$498,11,0),"")</f>
        <v/>
      </c>
      <c r="G263" s="24"/>
      <c r="H263" s="40" t="str">
        <f>+IFERROR(VLOOKUP(#REF!&amp;"-"&amp;ROW()-108,[2]ワークシート!$C$2:$BW$498,12,0),"")</f>
        <v/>
      </c>
      <c r="I26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3" s="48"/>
      <c r="K263" s="13" t="str">
        <f>+IFERROR(VLOOKUP(#REF!&amp;"-"&amp;ROW()-108,[2]ワークシート!$C$2:$BW$498,19,0),"")</f>
        <v/>
      </c>
      <c r="L263" s="29"/>
      <c r="M263" s="24"/>
      <c r="N263" s="55" t="str">
        <f>+IFERROR(VLOOKUP(#REF!&amp;"-"&amp;ROW()-108,[2]ワークシート!$C$2:$BW$498,24,0),"")</f>
        <v/>
      </c>
      <c r="O263" s="62"/>
      <c r="P263" s="65" t="str">
        <f>+IFERROR(VLOOKUP(#REF!&amp;"-"&amp;ROW()-108,[2]ワークシート!$C$2:$BW$498,25,0),"")</f>
        <v/>
      </c>
      <c r="Q263" s="65"/>
      <c r="R263" s="74" t="str">
        <f>+IFERROR(VLOOKUP(#REF!&amp;"-"&amp;ROW()-108,[2]ワークシート!$C$2:$BW$498,55,0),"")</f>
        <v/>
      </c>
      <c r="S263" s="74"/>
      <c r="T263" s="74"/>
      <c r="U263" s="74"/>
      <c r="V263" s="65" t="str">
        <f>+IFERROR(VLOOKUP(#REF!&amp;"-"&amp;ROW()-108,[2]ワークシート!$C$2:$BW$498,60,0),"")</f>
        <v/>
      </c>
      <c r="W263" s="65"/>
      <c r="X263" s="65" t="str">
        <f>+IFERROR(VLOOKUP(#REF!&amp;"-"&amp;ROW()-108,[2]ワークシート!$C$2:$BW$498,61,0),"")</f>
        <v/>
      </c>
      <c r="Y263" s="65"/>
      <c r="Z263" s="65"/>
      <c r="AA263" s="40" t="str">
        <f t="shared" si="4"/>
        <v/>
      </c>
      <c r="AB263" s="40"/>
      <c r="AC263" s="98" t="str">
        <f>+IFERROR(IF(VLOOKUP(#REF!&amp;"-"&amp;ROW()-108,[2]ワークシート!$C$2:$BW$498,13,0)="","",VLOOKUP(#REF!&amp;"-"&amp;ROW()-108,[2]ワークシート!$C$2:$BW$498,13,0)),"")</f>
        <v/>
      </c>
      <c r="AD263" s="98"/>
      <c r="AE263" s="98" t="str">
        <f>+IFERROR(VLOOKUP(#REF!&amp;"-"&amp;ROW()-108,[2]ワークシート!$C$2:$BW$498,30,0),"")</f>
        <v/>
      </c>
      <c r="AF263" s="98"/>
      <c r="AG263" s="40" t="str">
        <f t="shared" si="5"/>
        <v/>
      </c>
      <c r="AH263" s="40"/>
      <c r="AI263" s="40"/>
      <c r="AJ263" s="40"/>
      <c r="AK263" s="98" t="str">
        <f>+IFERROR(IF(VLOOKUP(#REF!&amp;"-"&amp;ROW()-108,[2]ワークシート!$C$2:$BW$498,31,0)="","",VLOOKUP(#REF!&amp;"-"&amp;ROW()-108,[2]ワークシート!$C$2:$BW$498,31,0)),"")</f>
        <v/>
      </c>
      <c r="AL263" s="2"/>
      <c r="AM263" s="2"/>
      <c r="AN263" s="2"/>
      <c r="AO263" s="2"/>
      <c r="AP263" s="2"/>
      <c r="AQ263" s="2"/>
      <c r="AR263" s="2"/>
      <c r="AS263" s="2"/>
      <c r="AT263" s="2"/>
      <c r="AU263" s="2"/>
      <c r="AV263" s="2"/>
      <c r="AW263" s="2"/>
      <c r="AX263" s="2"/>
      <c r="AY263" s="2"/>
      <c r="AZ263" s="2"/>
      <c r="BA263" s="2"/>
      <c r="BB263" s="2"/>
      <c r="BC263" s="2"/>
      <c r="BD263" s="2"/>
      <c r="BE263" s="2"/>
      <c r="BF263" s="2"/>
    </row>
    <row r="264" spans="1:58" ht="35.1" hidden="1" customHeight="1">
      <c r="A264" s="2"/>
      <c r="B264" s="13" t="str">
        <f>+IFERROR(VLOOKUP(#REF!&amp;"-"&amp;ROW()-108,[2]ワークシート!$C$2:$BW$498,9,0),"")</f>
        <v/>
      </c>
      <c r="C264" s="24"/>
      <c r="D264" s="29" t="str">
        <f>+IFERROR(IF(VLOOKUP(#REF!&amp;"-"&amp;ROW()-108,[2]ワークシート!$C$2:$BW$498,10,0)="","",VLOOKUP(#REF!&amp;"-"&amp;ROW()-108,[2]ワークシート!$C$2:$BW$498,10,0)),"")</f>
        <v/>
      </c>
      <c r="E264" s="24"/>
      <c r="F264" s="13" t="str">
        <f>+IFERROR(VLOOKUP(#REF!&amp;"-"&amp;ROW()-108,[2]ワークシート!$C$2:$BW$498,11,0),"")</f>
        <v/>
      </c>
      <c r="G264" s="24"/>
      <c r="H264" s="40" t="str">
        <f>+IFERROR(VLOOKUP(#REF!&amp;"-"&amp;ROW()-108,[2]ワークシート!$C$2:$BW$498,12,0),"")</f>
        <v/>
      </c>
      <c r="I26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4" s="48"/>
      <c r="K264" s="13" t="str">
        <f>+IFERROR(VLOOKUP(#REF!&amp;"-"&amp;ROW()-108,[2]ワークシート!$C$2:$BW$498,19,0),"")</f>
        <v/>
      </c>
      <c r="L264" s="29"/>
      <c r="M264" s="24"/>
      <c r="N264" s="55" t="str">
        <f>+IFERROR(VLOOKUP(#REF!&amp;"-"&amp;ROW()-108,[2]ワークシート!$C$2:$BW$498,24,0),"")</f>
        <v/>
      </c>
      <c r="O264" s="62"/>
      <c r="P264" s="65" t="str">
        <f>+IFERROR(VLOOKUP(#REF!&amp;"-"&amp;ROW()-108,[2]ワークシート!$C$2:$BW$498,25,0),"")</f>
        <v/>
      </c>
      <c r="Q264" s="65"/>
      <c r="R264" s="74" t="str">
        <f>+IFERROR(VLOOKUP(#REF!&amp;"-"&amp;ROW()-108,[2]ワークシート!$C$2:$BW$498,55,0),"")</f>
        <v/>
      </c>
      <c r="S264" s="74"/>
      <c r="T264" s="74"/>
      <c r="U264" s="74"/>
      <c r="V264" s="65" t="str">
        <f>+IFERROR(VLOOKUP(#REF!&amp;"-"&amp;ROW()-108,[2]ワークシート!$C$2:$BW$498,60,0),"")</f>
        <v/>
      </c>
      <c r="W264" s="65"/>
      <c r="X264" s="65" t="str">
        <f>+IFERROR(VLOOKUP(#REF!&amp;"-"&amp;ROW()-108,[2]ワークシート!$C$2:$BW$498,61,0),"")</f>
        <v/>
      </c>
      <c r="Y264" s="65"/>
      <c r="Z264" s="65"/>
      <c r="AA264" s="40" t="str">
        <f t="shared" si="4"/>
        <v/>
      </c>
      <c r="AB264" s="40"/>
      <c r="AC264" s="98" t="str">
        <f>+IFERROR(IF(VLOOKUP(#REF!&amp;"-"&amp;ROW()-108,[2]ワークシート!$C$2:$BW$498,13,0)="","",VLOOKUP(#REF!&amp;"-"&amp;ROW()-108,[2]ワークシート!$C$2:$BW$498,13,0)),"")</f>
        <v/>
      </c>
      <c r="AD264" s="98"/>
      <c r="AE264" s="98" t="str">
        <f>+IFERROR(VLOOKUP(#REF!&amp;"-"&amp;ROW()-108,[2]ワークシート!$C$2:$BW$498,30,0),"")</f>
        <v/>
      </c>
      <c r="AF264" s="98"/>
      <c r="AG264" s="40" t="str">
        <f t="shared" si="5"/>
        <v/>
      </c>
      <c r="AH264" s="40"/>
      <c r="AI264" s="40"/>
      <c r="AJ264" s="40"/>
      <c r="AK264" s="98" t="str">
        <f>+IFERROR(IF(VLOOKUP(#REF!&amp;"-"&amp;ROW()-108,[2]ワークシート!$C$2:$BW$498,31,0)="","",VLOOKUP(#REF!&amp;"-"&amp;ROW()-108,[2]ワークシート!$C$2:$BW$498,31,0)),"")</f>
        <v/>
      </c>
      <c r="AL264" s="2"/>
      <c r="AM264" s="2"/>
      <c r="AN264" s="2"/>
      <c r="AO264" s="2"/>
      <c r="AP264" s="2"/>
      <c r="AQ264" s="2"/>
      <c r="AR264" s="2"/>
      <c r="AS264" s="2"/>
      <c r="AT264" s="2"/>
      <c r="AU264" s="2"/>
      <c r="AV264" s="2"/>
      <c r="AW264" s="2"/>
      <c r="AX264" s="2"/>
      <c r="AY264" s="2"/>
      <c r="AZ264" s="2"/>
      <c r="BA264" s="2"/>
      <c r="BB264" s="2"/>
      <c r="BC264" s="2"/>
      <c r="BD264" s="2"/>
      <c r="BE264" s="2"/>
      <c r="BF264" s="2"/>
    </row>
    <row r="265" spans="1:58" ht="35.1" hidden="1" customHeight="1">
      <c r="A265" s="2"/>
      <c r="B265" s="13" t="str">
        <f>+IFERROR(VLOOKUP(#REF!&amp;"-"&amp;ROW()-108,[2]ワークシート!$C$2:$BW$498,9,0),"")</f>
        <v/>
      </c>
      <c r="C265" s="24"/>
      <c r="D265" s="29" t="str">
        <f>+IFERROR(IF(VLOOKUP(#REF!&amp;"-"&amp;ROW()-108,[2]ワークシート!$C$2:$BW$498,10,0)="","",VLOOKUP(#REF!&amp;"-"&amp;ROW()-108,[2]ワークシート!$C$2:$BW$498,10,0)),"")</f>
        <v/>
      </c>
      <c r="E265" s="24"/>
      <c r="F265" s="13" t="str">
        <f>+IFERROR(VLOOKUP(#REF!&amp;"-"&amp;ROW()-108,[2]ワークシート!$C$2:$BW$498,11,0),"")</f>
        <v/>
      </c>
      <c r="G265" s="24"/>
      <c r="H265" s="40" t="str">
        <f>+IFERROR(VLOOKUP(#REF!&amp;"-"&amp;ROW()-108,[2]ワークシート!$C$2:$BW$498,12,0),"")</f>
        <v/>
      </c>
      <c r="I26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5" s="48"/>
      <c r="K265" s="13" t="str">
        <f>+IFERROR(VLOOKUP(#REF!&amp;"-"&amp;ROW()-108,[2]ワークシート!$C$2:$BW$498,19,0),"")</f>
        <v/>
      </c>
      <c r="L265" s="29"/>
      <c r="M265" s="24"/>
      <c r="N265" s="55" t="str">
        <f>+IFERROR(VLOOKUP(#REF!&amp;"-"&amp;ROW()-108,[2]ワークシート!$C$2:$BW$498,24,0),"")</f>
        <v/>
      </c>
      <c r="O265" s="62"/>
      <c r="P265" s="65" t="str">
        <f>+IFERROR(VLOOKUP(#REF!&amp;"-"&amp;ROW()-108,[2]ワークシート!$C$2:$BW$498,25,0),"")</f>
        <v/>
      </c>
      <c r="Q265" s="65"/>
      <c r="R265" s="74" t="str">
        <f>+IFERROR(VLOOKUP(#REF!&amp;"-"&amp;ROW()-108,[2]ワークシート!$C$2:$BW$498,55,0),"")</f>
        <v/>
      </c>
      <c r="S265" s="74"/>
      <c r="T265" s="74"/>
      <c r="U265" s="74"/>
      <c r="V265" s="65" t="str">
        <f>+IFERROR(VLOOKUP(#REF!&amp;"-"&amp;ROW()-108,[2]ワークシート!$C$2:$BW$498,60,0),"")</f>
        <v/>
      </c>
      <c r="W265" s="65"/>
      <c r="X265" s="65" t="str">
        <f>+IFERROR(VLOOKUP(#REF!&amp;"-"&amp;ROW()-108,[2]ワークシート!$C$2:$BW$498,61,0),"")</f>
        <v/>
      </c>
      <c r="Y265" s="65"/>
      <c r="Z265" s="65"/>
      <c r="AA265" s="40" t="str">
        <f t="shared" si="4"/>
        <v/>
      </c>
      <c r="AB265" s="40"/>
      <c r="AC265" s="98" t="str">
        <f>+IFERROR(IF(VLOOKUP(#REF!&amp;"-"&amp;ROW()-108,[2]ワークシート!$C$2:$BW$498,13,0)="","",VLOOKUP(#REF!&amp;"-"&amp;ROW()-108,[2]ワークシート!$C$2:$BW$498,13,0)),"")</f>
        <v/>
      </c>
      <c r="AD265" s="98"/>
      <c r="AE265" s="98" t="str">
        <f>+IFERROR(VLOOKUP(#REF!&amp;"-"&amp;ROW()-108,[2]ワークシート!$C$2:$BW$498,30,0),"")</f>
        <v/>
      </c>
      <c r="AF265" s="98"/>
      <c r="AG265" s="40" t="str">
        <f t="shared" si="5"/>
        <v/>
      </c>
      <c r="AH265" s="40"/>
      <c r="AI265" s="40"/>
      <c r="AJ265" s="40"/>
      <c r="AK265" s="98" t="str">
        <f>+IFERROR(IF(VLOOKUP(#REF!&amp;"-"&amp;ROW()-108,[2]ワークシート!$C$2:$BW$498,31,0)="","",VLOOKUP(#REF!&amp;"-"&amp;ROW()-108,[2]ワークシート!$C$2:$BW$498,31,0)),"")</f>
        <v/>
      </c>
      <c r="AL265" s="2"/>
      <c r="AM265" s="2"/>
      <c r="AN265" s="2"/>
      <c r="AO265" s="2"/>
      <c r="AP265" s="2"/>
      <c r="AQ265" s="2"/>
      <c r="AR265" s="2"/>
      <c r="AS265" s="2"/>
      <c r="AT265" s="2"/>
      <c r="AU265" s="2"/>
      <c r="AV265" s="2"/>
      <c r="AW265" s="2"/>
      <c r="AX265" s="2"/>
      <c r="AY265" s="2"/>
      <c r="AZ265" s="2"/>
      <c r="BA265" s="2"/>
      <c r="BB265" s="2"/>
      <c r="BC265" s="2"/>
      <c r="BD265" s="2"/>
      <c r="BE265" s="2"/>
      <c r="BF265" s="2"/>
    </row>
    <row r="266" spans="1:58" ht="35.1" hidden="1" customHeight="1">
      <c r="A266" s="2"/>
      <c r="B266" s="13" t="str">
        <f>+IFERROR(VLOOKUP(#REF!&amp;"-"&amp;ROW()-108,[2]ワークシート!$C$2:$BW$498,9,0),"")</f>
        <v/>
      </c>
      <c r="C266" s="24"/>
      <c r="D266" s="29" t="str">
        <f>+IFERROR(IF(VLOOKUP(#REF!&amp;"-"&amp;ROW()-108,[2]ワークシート!$C$2:$BW$498,10,0)="","",VLOOKUP(#REF!&amp;"-"&amp;ROW()-108,[2]ワークシート!$C$2:$BW$498,10,0)),"")</f>
        <v/>
      </c>
      <c r="E266" s="24"/>
      <c r="F266" s="13" t="str">
        <f>+IFERROR(VLOOKUP(#REF!&amp;"-"&amp;ROW()-108,[2]ワークシート!$C$2:$BW$498,11,0),"")</f>
        <v/>
      </c>
      <c r="G266" s="24"/>
      <c r="H266" s="40" t="str">
        <f>+IFERROR(VLOOKUP(#REF!&amp;"-"&amp;ROW()-108,[2]ワークシート!$C$2:$BW$498,12,0),"")</f>
        <v/>
      </c>
      <c r="I26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6" s="48"/>
      <c r="K266" s="13" t="str">
        <f>+IFERROR(VLOOKUP(#REF!&amp;"-"&amp;ROW()-108,[2]ワークシート!$C$2:$BW$498,19,0),"")</f>
        <v/>
      </c>
      <c r="L266" s="29"/>
      <c r="M266" s="24"/>
      <c r="N266" s="55" t="str">
        <f>+IFERROR(VLOOKUP(#REF!&amp;"-"&amp;ROW()-108,[2]ワークシート!$C$2:$BW$498,24,0),"")</f>
        <v/>
      </c>
      <c r="O266" s="62"/>
      <c r="P266" s="65" t="str">
        <f>+IFERROR(VLOOKUP(#REF!&amp;"-"&amp;ROW()-108,[2]ワークシート!$C$2:$BW$498,25,0),"")</f>
        <v/>
      </c>
      <c r="Q266" s="65"/>
      <c r="R266" s="74" t="str">
        <f>+IFERROR(VLOOKUP(#REF!&amp;"-"&amp;ROW()-108,[2]ワークシート!$C$2:$BW$498,55,0),"")</f>
        <v/>
      </c>
      <c r="S266" s="74"/>
      <c r="T266" s="74"/>
      <c r="U266" s="74"/>
      <c r="V266" s="65" t="str">
        <f>+IFERROR(VLOOKUP(#REF!&amp;"-"&amp;ROW()-108,[2]ワークシート!$C$2:$BW$498,60,0),"")</f>
        <v/>
      </c>
      <c r="W266" s="65"/>
      <c r="X266" s="65" t="str">
        <f>+IFERROR(VLOOKUP(#REF!&amp;"-"&amp;ROW()-108,[2]ワークシート!$C$2:$BW$498,61,0),"")</f>
        <v/>
      </c>
      <c r="Y266" s="65"/>
      <c r="Z266" s="65"/>
      <c r="AA266" s="40" t="str">
        <f t="shared" si="4"/>
        <v/>
      </c>
      <c r="AB266" s="40"/>
      <c r="AC266" s="98" t="str">
        <f>+IFERROR(IF(VLOOKUP(#REF!&amp;"-"&amp;ROW()-108,[2]ワークシート!$C$2:$BW$498,13,0)="","",VLOOKUP(#REF!&amp;"-"&amp;ROW()-108,[2]ワークシート!$C$2:$BW$498,13,0)),"")</f>
        <v/>
      </c>
      <c r="AD266" s="98"/>
      <c r="AE266" s="98" t="str">
        <f>+IFERROR(VLOOKUP(#REF!&amp;"-"&amp;ROW()-108,[2]ワークシート!$C$2:$BW$498,30,0),"")</f>
        <v/>
      </c>
      <c r="AF266" s="98"/>
      <c r="AG266" s="40" t="str">
        <f t="shared" si="5"/>
        <v/>
      </c>
      <c r="AH266" s="40"/>
      <c r="AI266" s="40"/>
      <c r="AJ266" s="40"/>
      <c r="AK266" s="98" t="str">
        <f>+IFERROR(IF(VLOOKUP(#REF!&amp;"-"&amp;ROW()-108,[2]ワークシート!$C$2:$BW$498,31,0)="","",VLOOKUP(#REF!&amp;"-"&amp;ROW()-108,[2]ワークシート!$C$2:$BW$498,31,0)),"")</f>
        <v/>
      </c>
      <c r="AL266" s="2"/>
      <c r="AM266" s="2"/>
      <c r="AN266" s="2"/>
      <c r="AO266" s="2"/>
      <c r="AP266" s="2"/>
      <c r="AQ266" s="2"/>
      <c r="AR266" s="2"/>
      <c r="AS266" s="2"/>
      <c r="AT266" s="2"/>
      <c r="AU266" s="2"/>
      <c r="AV266" s="2"/>
      <c r="AW266" s="2"/>
      <c r="AX266" s="2"/>
      <c r="AY266" s="2"/>
      <c r="AZ266" s="2"/>
      <c r="BA266" s="2"/>
      <c r="BB266" s="2"/>
      <c r="BC266" s="2"/>
      <c r="BD266" s="2"/>
      <c r="BE266" s="2"/>
      <c r="BF266" s="2"/>
    </row>
    <row r="267" spans="1:58" ht="35.1" hidden="1" customHeight="1">
      <c r="A267" s="2"/>
      <c r="B267" s="13" t="str">
        <f>+IFERROR(VLOOKUP(#REF!&amp;"-"&amp;ROW()-108,[2]ワークシート!$C$2:$BW$498,9,0),"")</f>
        <v/>
      </c>
      <c r="C267" s="24"/>
      <c r="D267" s="29" t="str">
        <f>+IFERROR(IF(VLOOKUP(#REF!&amp;"-"&amp;ROW()-108,[2]ワークシート!$C$2:$BW$498,10,0)="","",VLOOKUP(#REF!&amp;"-"&amp;ROW()-108,[2]ワークシート!$C$2:$BW$498,10,0)),"")</f>
        <v/>
      </c>
      <c r="E267" s="24"/>
      <c r="F267" s="13" t="str">
        <f>+IFERROR(VLOOKUP(#REF!&amp;"-"&amp;ROW()-108,[2]ワークシート!$C$2:$BW$498,11,0),"")</f>
        <v/>
      </c>
      <c r="G267" s="24"/>
      <c r="H267" s="40" t="str">
        <f>+IFERROR(VLOOKUP(#REF!&amp;"-"&amp;ROW()-108,[2]ワークシート!$C$2:$BW$498,12,0),"")</f>
        <v/>
      </c>
      <c r="I26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7" s="48"/>
      <c r="K267" s="13" t="str">
        <f>+IFERROR(VLOOKUP(#REF!&amp;"-"&amp;ROW()-108,[2]ワークシート!$C$2:$BW$498,19,0),"")</f>
        <v/>
      </c>
      <c r="L267" s="29"/>
      <c r="M267" s="24"/>
      <c r="N267" s="55" t="str">
        <f>+IFERROR(VLOOKUP(#REF!&amp;"-"&amp;ROW()-108,[2]ワークシート!$C$2:$BW$498,24,0),"")</f>
        <v/>
      </c>
      <c r="O267" s="62"/>
      <c r="P267" s="65" t="str">
        <f>+IFERROR(VLOOKUP(#REF!&amp;"-"&amp;ROW()-108,[2]ワークシート!$C$2:$BW$498,25,0),"")</f>
        <v/>
      </c>
      <c r="Q267" s="65"/>
      <c r="R267" s="74" t="str">
        <f>+IFERROR(VLOOKUP(#REF!&amp;"-"&amp;ROW()-108,[2]ワークシート!$C$2:$BW$498,55,0),"")</f>
        <v/>
      </c>
      <c r="S267" s="74"/>
      <c r="T267" s="74"/>
      <c r="U267" s="74"/>
      <c r="V267" s="65" t="str">
        <f>+IFERROR(VLOOKUP(#REF!&amp;"-"&amp;ROW()-108,[2]ワークシート!$C$2:$BW$498,60,0),"")</f>
        <v/>
      </c>
      <c r="W267" s="65"/>
      <c r="X267" s="65" t="str">
        <f>+IFERROR(VLOOKUP(#REF!&amp;"-"&amp;ROW()-108,[2]ワークシート!$C$2:$BW$498,61,0),"")</f>
        <v/>
      </c>
      <c r="Y267" s="65"/>
      <c r="Z267" s="65"/>
      <c r="AA267" s="40" t="str">
        <f t="shared" si="4"/>
        <v/>
      </c>
      <c r="AB267" s="40"/>
      <c r="AC267" s="98" t="str">
        <f>+IFERROR(IF(VLOOKUP(#REF!&amp;"-"&amp;ROW()-108,[2]ワークシート!$C$2:$BW$498,13,0)="","",VLOOKUP(#REF!&amp;"-"&amp;ROW()-108,[2]ワークシート!$C$2:$BW$498,13,0)),"")</f>
        <v/>
      </c>
      <c r="AD267" s="98"/>
      <c r="AE267" s="98" t="str">
        <f>+IFERROR(VLOOKUP(#REF!&amp;"-"&amp;ROW()-108,[2]ワークシート!$C$2:$BW$498,30,0),"")</f>
        <v/>
      </c>
      <c r="AF267" s="98"/>
      <c r="AG267" s="40" t="str">
        <f t="shared" si="5"/>
        <v/>
      </c>
      <c r="AH267" s="40"/>
      <c r="AI267" s="40"/>
      <c r="AJ267" s="40"/>
      <c r="AK267" s="98" t="str">
        <f>+IFERROR(IF(VLOOKUP(#REF!&amp;"-"&amp;ROW()-108,[2]ワークシート!$C$2:$BW$498,31,0)="","",VLOOKUP(#REF!&amp;"-"&amp;ROW()-108,[2]ワークシート!$C$2:$BW$498,31,0)),"")</f>
        <v/>
      </c>
      <c r="AL267" s="2"/>
      <c r="AM267" s="2"/>
      <c r="AN267" s="2"/>
      <c r="AO267" s="2"/>
      <c r="AP267" s="2"/>
      <c r="AQ267" s="2"/>
      <c r="AR267" s="2"/>
      <c r="AS267" s="2"/>
      <c r="AT267" s="2"/>
      <c r="AU267" s="2"/>
      <c r="AV267" s="2"/>
      <c r="AW267" s="2"/>
      <c r="AX267" s="2"/>
      <c r="AY267" s="2"/>
      <c r="AZ267" s="2"/>
      <c r="BA267" s="2"/>
      <c r="BB267" s="2"/>
      <c r="BC267" s="2"/>
      <c r="BD267" s="2"/>
      <c r="BE267" s="2"/>
      <c r="BF267" s="2"/>
    </row>
    <row r="268" spans="1:58" ht="35.1" hidden="1" customHeight="1">
      <c r="A268" s="2"/>
      <c r="B268" s="13" t="str">
        <f>+IFERROR(VLOOKUP(#REF!&amp;"-"&amp;ROW()-108,[2]ワークシート!$C$2:$BW$498,9,0),"")</f>
        <v/>
      </c>
      <c r="C268" s="24"/>
      <c r="D268" s="29" t="str">
        <f>+IFERROR(IF(VLOOKUP(#REF!&amp;"-"&amp;ROW()-108,[2]ワークシート!$C$2:$BW$498,10,0)="","",VLOOKUP(#REF!&amp;"-"&amp;ROW()-108,[2]ワークシート!$C$2:$BW$498,10,0)),"")</f>
        <v/>
      </c>
      <c r="E268" s="24"/>
      <c r="F268" s="13" t="str">
        <f>+IFERROR(VLOOKUP(#REF!&amp;"-"&amp;ROW()-108,[2]ワークシート!$C$2:$BW$498,11,0),"")</f>
        <v/>
      </c>
      <c r="G268" s="24"/>
      <c r="H268" s="40" t="str">
        <f>+IFERROR(VLOOKUP(#REF!&amp;"-"&amp;ROW()-108,[2]ワークシート!$C$2:$BW$498,12,0),"")</f>
        <v/>
      </c>
      <c r="I26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8" s="48"/>
      <c r="K268" s="13" t="str">
        <f>+IFERROR(VLOOKUP(#REF!&amp;"-"&amp;ROW()-108,[2]ワークシート!$C$2:$BW$498,19,0),"")</f>
        <v/>
      </c>
      <c r="L268" s="29"/>
      <c r="M268" s="24"/>
      <c r="N268" s="55" t="str">
        <f>+IFERROR(VLOOKUP(#REF!&amp;"-"&amp;ROW()-108,[2]ワークシート!$C$2:$BW$498,24,0),"")</f>
        <v/>
      </c>
      <c r="O268" s="62"/>
      <c r="P268" s="65" t="str">
        <f>+IFERROR(VLOOKUP(#REF!&amp;"-"&amp;ROW()-108,[2]ワークシート!$C$2:$BW$498,25,0),"")</f>
        <v/>
      </c>
      <c r="Q268" s="65"/>
      <c r="R268" s="74" t="str">
        <f>+IFERROR(VLOOKUP(#REF!&amp;"-"&amp;ROW()-108,[2]ワークシート!$C$2:$BW$498,55,0),"")</f>
        <v/>
      </c>
      <c r="S268" s="74"/>
      <c r="T268" s="74"/>
      <c r="U268" s="74"/>
      <c r="V268" s="65" t="str">
        <f>+IFERROR(VLOOKUP(#REF!&amp;"-"&amp;ROW()-108,[2]ワークシート!$C$2:$BW$498,60,0),"")</f>
        <v/>
      </c>
      <c r="W268" s="65"/>
      <c r="X268" s="65" t="str">
        <f>+IFERROR(VLOOKUP(#REF!&amp;"-"&amp;ROW()-108,[2]ワークシート!$C$2:$BW$498,61,0),"")</f>
        <v/>
      </c>
      <c r="Y268" s="65"/>
      <c r="Z268" s="65"/>
      <c r="AA268" s="40" t="str">
        <f t="shared" si="4"/>
        <v/>
      </c>
      <c r="AB268" s="40"/>
      <c r="AC268" s="98" t="str">
        <f>+IFERROR(IF(VLOOKUP(#REF!&amp;"-"&amp;ROW()-108,[2]ワークシート!$C$2:$BW$498,13,0)="","",VLOOKUP(#REF!&amp;"-"&amp;ROW()-108,[2]ワークシート!$C$2:$BW$498,13,0)),"")</f>
        <v/>
      </c>
      <c r="AD268" s="98"/>
      <c r="AE268" s="98" t="str">
        <f>+IFERROR(VLOOKUP(#REF!&amp;"-"&amp;ROW()-108,[2]ワークシート!$C$2:$BW$498,30,0),"")</f>
        <v/>
      </c>
      <c r="AF268" s="98"/>
      <c r="AG268" s="40" t="str">
        <f t="shared" si="5"/>
        <v/>
      </c>
      <c r="AH268" s="40"/>
      <c r="AI268" s="40"/>
      <c r="AJ268" s="40"/>
      <c r="AK268" s="98" t="str">
        <f>+IFERROR(IF(VLOOKUP(#REF!&amp;"-"&amp;ROW()-108,[2]ワークシート!$C$2:$BW$498,31,0)="","",VLOOKUP(#REF!&amp;"-"&amp;ROW()-108,[2]ワークシート!$C$2:$BW$498,31,0)),"")</f>
        <v/>
      </c>
      <c r="AL268" s="2"/>
      <c r="AM268" s="2"/>
      <c r="AN268" s="2"/>
      <c r="AO268" s="2"/>
      <c r="AP268" s="2"/>
      <c r="AQ268" s="2"/>
      <c r="AR268" s="2"/>
      <c r="AS268" s="2"/>
      <c r="AT268" s="2"/>
      <c r="AU268" s="2"/>
      <c r="AV268" s="2"/>
      <c r="AW268" s="2"/>
      <c r="AX268" s="2"/>
      <c r="AY268" s="2"/>
      <c r="AZ268" s="2"/>
      <c r="BA268" s="2"/>
      <c r="BB268" s="2"/>
      <c r="BC268" s="2"/>
      <c r="BD268" s="2"/>
      <c r="BE268" s="2"/>
      <c r="BF268" s="2"/>
    </row>
    <row r="269" spans="1:58" ht="35.1" hidden="1" customHeight="1">
      <c r="A269" s="2"/>
      <c r="B269" s="13" t="str">
        <f>+IFERROR(VLOOKUP(#REF!&amp;"-"&amp;ROW()-108,[2]ワークシート!$C$2:$BW$498,9,0),"")</f>
        <v/>
      </c>
      <c r="C269" s="24"/>
      <c r="D269" s="29" t="str">
        <f>+IFERROR(IF(VLOOKUP(#REF!&amp;"-"&amp;ROW()-108,[2]ワークシート!$C$2:$BW$498,10,0)="","",VLOOKUP(#REF!&amp;"-"&amp;ROW()-108,[2]ワークシート!$C$2:$BW$498,10,0)),"")</f>
        <v/>
      </c>
      <c r="E269" s="24"/>
      <c r="F269" s="13" t="str">
        <f>+IFERROR(VLOOKUP(#REF!&amp;"-"&amp;ROW()-108,[2]ワークシート!$C$2:$BW$498,11,0),"")</f>
        <v/>
      </c>
      <c r="G269" s="24"/>
      <c r="H269" s="40" t="str">
        <f>+IFERROR(VLOOKUP(#REF!&amp;"-"&amp;ROW()-108,[2]ワークシート!$C$2:$BW$498,12,0),"")</f>
        <v/>
      </c>
      <c r="I26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9" s="48"/>
      <c r="K269" s="13" t="str">
        <f>+IFERROR(VLOOKUP(#REF!&amp;"-"&amp;ROW()-108,[2]ワークシート!$C$2:$BW$498,19,0),"")</f>
        <v/>
      </c>
      <c r="L269" s="29"/>
      <c r="M269" s="24"/>
      <c r="N269" s="55" t="str">
        <f>+IFERROR(VLOOKUP(#REF!&amp;"-"&amp;ROW()-108,[2]ワークシート!$C$2:$BW$498,24,0),"")</f>
        <v/>
      </c>
      <c r="O269" s="62"/>
      <c r="P269" s="65" t="str">
        <f>+IFERROR(VLOOKUP(#REF!&amp;"-"&amp;ROW()-108,[2]ワークシート!$C$2:$BW$498,25,0),"")</f>
        <v/>
      </c>
      <c r="Q269" s="65"/>
      <c r="R269" s="74" t="str">
        <f>+IFERROR(VLOOKUP(#REF!&amp;"-"&amp;ROW()-108,[2]ワークシート!$C$2:$BW$498,55,0),"")</f>
        <v/>
      </c>
      <c r="S269" s="74"/>
      <c r="T269" s="74"/>
      <c r="U269" s="74"/>
      <c r="V269" s="65" t="str">
        <f>+IFERROR(VLOOKUP(#REF!&amp;"-"&amp;ROW()-108,[2]ワークシート!$C$2:$BW$498,60,0),"")</f>
        <v/>
      </c>
      <c r="W269" s="65"/>
      <c r="X269" s="65" t="str">
        <f>+IFERROR(VLOOKUP(#REF!&amp;"-"&amp;ROW()-108,[2]ワークシート!$C$2:$BW$498,61,0),"")</f>
        <v/>
      </c>
      <c r="Y269" s="65"/>
      <c r="Z269" s="65"/>
      <c r="AA269" s="40" t="str">
        <f t="shared" ref="AA269:AA332" si="6">IF(AE269="","",IF(AE269=0,"使用貸借権","賃借権"))</f>
        <v/>
      </c>
      <c r="AB269" s="40"/>
      <c r="AC269" s="98" t="str">
        <f>+IFERROR(IF(VLOOKUP(#REF!&amp;"-"&amp;ROW()-108,[2]ワークシート!$C$2:$BW$498,13,0)="","",VLOOKUP(#REF!&amp;"-"&amp;ROW()-108,[2]ワークシート!$C$2:$BW$498,13,0)),"")</f>
        <v/>
      </c>
      <c r="AD269" s="98"/>
      <c r="AE269" s="98" t="str">
        <f>+IFERROR(VLOOKUP(#REF!&amp;"-"&amp;ROW()-108,[2]ワークシート!$C$2:$BW$498,30,0),"")</f>
        <v/>
      </c>
      <c r="AF269" s="98"/>
      <c r="AG269" s="40" t="str">
        <f t="shared" ref="AG269:AG332" si="7">IF(AA269="","",IF(AA269="使用貸借権","-","口座振込　１２月"))</f>
        <v/>
      </c>
      <c r="AH269" s="40"/>
      <c r="AI269" s="40"/>
      <c r="AJ269" s="40"/>
      <c r="AK269" s="98" t="str">
        <f>+IFERROR(IF(VLOOKUP(#REF!&amp;"-"&amp;ROW()-108,[2]ワークシート!$C$2:$BW$498,31,0)="","",VLOOKUP(#REF!&amp;"-"&amp;ROW()-108,[2]ワークシート!$C$2:$BW$498,31,0)),"")</f>
        <v/>
      </c>
      <c r="AL269" s="2"/>
      <c r="AM269" s="2"/>
      <c r="AN269" s="2"/>
      <c r="AO269" s="2"/>
      <c r="AP269" s="2"/>
      <c r="AQ269" s="2"/>
      <c r="AR269" s="2"/>
      <c r="AS269" s="2"/>
      <c r="AT269" s="2"/>
      <c r="AU269" s="2"/>
      <c r="AV269" s="2"/>
      <c r="AW269" s="2"/>
      <c r="AX269" s="2"/>
      <c r="AY269" s="2"/>
      <c r="AZ269" s="2"/>
      <c r="BA269" s="2"/>
      <c r="BB269" s="2"/>
      <c r="BC269" s="2"/>
      <c r="BD269" s="2"/>
      <c r="BE269" s="2"/>
      <c r="BF269" s="2"/>
    </row>
    <row r="270" spans="1:58" ht="35.1" hidden="1" customHeight="1">
      <c r="A270" s="2"/>
      <c r="B270" s="13" t="str">
        <f>+IFERROR(VLOOKUP(#REF!&amp;"-"&amp;ROW()-108,[2]ワークシート!$C$2:$BW$498,9,0),"")</f>
        <v/>
      </c>
      <c r="C270" s="24"/>
      <c r="D270" s="29" t="str">
        <f>+IFERROR(IF(VLOOKUP(#REF!&amp;"-"&amp;ROW()-108,[2]ワークシート!$C$2:$BW$498,10,0)="","",VLOOKUP(#REF!&amp;"-"&amp;ROW()-108,[2]ワークシート!$C$2:$BW$498,10,0)),"")</f>
        <v/>
      </c>
      <c r="E270" s="24"/>
      <c r="F270" s="13" t="str">
        <f>+IFERROR(VLOOKUP(#REF!&amp;"-"&amp;ROW()-108,[2]ワークシート!$C$2:$BW$498,11,0),"")</f>
        <v/>
      </c>
      <c r="G270" s="24"/>
      <c r="H270" s="40" t="str">
        <f>+IFERROR(VLOOKUP(#REF!&amp;"-"&amp;ROW()-108,[2]ワークシート!$C$2:$BW$498,12,0),"")</f>
        <v/>
      </c>
      <c r="I27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0" s="48"/>
      <c r="K270" s="13" t="str">
        <f>+IFERROR(VLOOKUP(#REF!&amp;"-"&amp;ROW()-108,[2]ワークシート!$C$2:$BW$498,19,0),"")</f>
        <v/>
      </c>
      <c r="L270" s="29"/>
      <c r="M270" s="24"/>
      <c r="N270" s="55" t="str">
        <f>+IFERROR(VLOOKUP(#REF!&amp;"-"&amp;ROW()-108,[2]ワークシート!$C$2:$BW$498,24,0),"")</f>
        <v/>
      </c>
      <c r="O270" s="62"/>
      <c r="P270" s="65" t="str">
        <f>+IFERROR(VLOOKUP(#REF!&amp;"-"&amp;ROW()-108,[2]ワークシート!$C$2:$BW$498,25,0),"")</f>
        <v/>
      </c>
      <c r="Q270" s="65"/>
      <c r="R270" s="74" t="str">
        <f>+IFERROR(VLOOKUP(#REF!&amp;"-"&amp;ROW()-108,[2]ワークシート!$C$2:$BW$498,55,0),"")</f>
        <v/>
      </c>
      <c r="S270" s="74"/>
      <c r="T270" s="74"/>
      <c r="U270" s="74"/>
      <c r="V270" s="65" t="str">
        <f>+IFERROR(VLOOKUP(#REF!&amp;"-"&amp;ROW()-108,[2]ワークシート!$C$2:$BW$498,60,0),"")</f>
        <v/>
      </c>
      <c r="W270" s="65"/>
      <c r="X270" s="65" t="str">
        <f>+IFERROR(VLOOKUP(#REF!&amp;"-"&amp;ROW()-108,[2]ワークシート!$C$2:$BW$498,61,0),"")</f>
        <v/>
      </c>
      <c r="Y270" s="65"/>
      <c r="Z270" s="65"/>
      <c r="AA270" s="40" t="str">
        <f t="shared" si="6"/>
        <v/>
      </c>
      <c r="AB270" s="40"/>
      <c r="AC270" s="98" t="str">
        <f>+IFERROR(IF(VLOOKUP(#REF!&amp;"-"&amp;ROW()-108,[2]ワークシート!$C$2:$BW$498,13,0)="","",VLOOKUP(#REF!&amp;"-"&amp;ROW()-108,[2]ワークシート!$C$2:$BW$498,13,0)),"")</f>
        <v/>
      </c>
      <c r="AD270" s="98"/>
      <c r="AE270" s="98" t="str">
        <f>+IFERROR(VLOOKUP(#REF!&amp;"-"&amp;ROW()-108,[2]ワークシート!$C$2:$BW$498,30,0),"")</f>
        <v/>
      </c>
      <c r="AF270" s="98"/>
      <c r="AG270" s="40" t="str">
        <f t="shared" si="7"/>
        <v/>
      </c>
      <c r="AH270" s="40"/>
      <c r="AI270" s="40"/>
      <c r="AJ270" s="40"/>
      <c r="AK270" s="98" t="str">
        <f>+IFERROR(IF(VLOOKUP(#REF!&amp;"-"&amp;ROW()-108,[2]ワークシート!$C$2:$BW$498,31,0)="","",VLOOKUP(#REF!&amp;"-"&amp;ROW()-108,[2]ワークシート!$C$2:$BW$498,31,0)),"")</f>
        <v/>
      </c>
      <c r="AL270" s="2"/>
      <c r="AM270" s="2"/>
      <c r="AN270" s="2"/>
      <c r="AO270" s="2"/>
      <c r="AP270" s="2"/>
      <c r="AQ270" s="2"/>
      <c r="AR270" s="2"/>
      <c r="AS270" s="2"/>
      <c r="AT270" s="2"/>
      <c r="AU270" s="2"/>
      <c r="AV270" s="2"/>
      <c r="AW270" s="2"/>
      <c r="AX270" s="2"/>
      <c r="AY270" s="2"/>
      <c r="AZ270" s="2"/>
      <c r="BA270" s="2"/>
      <c r="BB270" s="2"/>
      <c r="BC270" s="2"/>
      <c r="BD270" s="2"/>
      <c r="BE270" s="2"/>
      <c r="BF270" s="2"/>
    </row>
    <row r="271" spans="1:58" ht="35.1" hidden="1" customHeight="1">
      <c r="A271" s="2"/>
      <c r="B271" s="13" t="str">
        <f>+IFERROR(VLOOKUP(#REF!&amp;"-"&amp;ROW()-108,[2]ワークシート!$C$2:$BW$498,9,0),"")</f>
        <v/>
      </c>
      <c r="C271" s="24"/>
      <c r="D271" s="29" t="str">
        <f>+IFERROR(IF(VLOOKUP(#REF!&amp;"-"&amp;ROW()-108,[2]ワークシート!$C$2:$BW$498,10,0)="","",VLOOKUP(#REF!&amp;"-"&amp;ROW()-108,[2]ワークシート!$C$2:$BW$498,10,0)),"")</f>
        <v/>
      </c>
      <c r="E271" s="24"/>
      <c r="F271" s="13" t="str">
        <f>+IFERROR(VLOOKUP(#REF!&amp;"-"&amp;ROW()-108,[2]ワークシート!$C$2:$BW$498,11,0),"")</f>
        <v/>
      </c>
      <c r="G271" s="24"/>
      <c r="H271" s="40" t="str">
        <f>+IFERROR(VLOOKUP(#REF!&amp;"-"&amp;ROW()-108,[2]ワークシート!$C$2:$BW$498,12,0),"")</f>
        <v/>
      </c>
      <c r="I27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1" s="48"/>
      <c r="K271" s="13" t="str">
        <f>+IFERROR(VLOOKUP(#REF!&amp;"-"&amp;ROW()-108,[2]ワークシート!$C$2:$BW$498,19,0),"")</f>
        <v/>
      </c>
      <c r="L271" s="29"/>
      <c r="M271" s="24"/>
      <c r="N271" s="55" t="str">
        <f>+IFERROR(VLOOKUP(#REF!&amp;"-"&amp;ROW()-108,[2]ワークシート!$C$2:$BW$498,24,0),"")</f>
        <v/>
      </c>
      <c r="O271" s="62"/>
      <c r="P271" s="65" t="str">
        <f>+IFERROR(VLOOKUP(#REF!&amp;"-"&amp;ROW()-108,[2]ワークシート!$C$2:$BW$498,25,0),"")</f>
        <v/>
      </c>
      <c r="Q271" s="65"/>
      <c r="R271" s="74" t="str">
        <f>+IFERROR(VLOOKUP(#REF!&amp;"-"&amp;ROW()-108,[2]ワークシート!$C$2:$BW$498,55,0),"")</f>
        <v/>
      </c>
      <c r="S271" s="74"/>
      <c r="T271" s="74"/>
      <c r="U271" s="74"/>
      <c r="V271" s="65" t="str">
        <f>+IFERROR(VLOOKUP(#REF!&amp;"-"&amp;ROW()-108,[2]ワークシート!$C$2:$BW$498,60,0),"")</f>
        <v/>
      </c>
      <c r="W271" s="65"/>
      <c r="X271" s="65" t="str">
        <f>+IFERROR(VLOOKUP(#REF!&amp;"-"&amp;ROW()-108,[2]ワークシート!$C$2:$BW$498,61,0),"")</f>
        <v/>
      </c>
      <c r="Y271" s="65"/>
      <c r="Z271" s="65"/>
      <c r="AA271" s="40" t="str">
        <f t="shared" si="6"/>
        <v/>
      </c>
      <c r="AB271" s="40"/>
      <c r="AC271" s="98" t="str">
        <f>+IFERROR(IF(VLOOKUP(#REF!&amp;"-"&amp;ROW()-108,[2]ワークシート!$C$2:$BW$498,13,0)="","",VLOOKUP(#REF!&amp;"-"&amp;ROW()-108,[2]ワークシート!$C$2:$BW$498,13,0)),"")</f>
        <v/>
      </c>
      <c r="AD271" s="98"/>
      <c r="AE271" s="98" t="str">
        <f>+IFERROR(VLOOKUP(#REF!&amp;"-"&amp;ROW()-108,[2]ワークシート!$C$2:$BW$498,30,0),"")</f>
        <v/>
      </c>
      <c r="AF271" s="98"/>
      <c r="AG271" s="40" t="str">
        <f t="shared" si="7"/>
        <v/>
      </c>
      <c r="AH271" s="40"/>
      <c r="AI271" s="40"/>
      <c r="AJ271" s="40"/>
      <c r="AK271" s="98" t="str">
        <f>+IFERROR(IF(VLOOKUP(#REF!&amp;"-"&amp;ROW()-108,[2]ワークシート!$C$2:$BW$498,31,0)="","",VLOOKUP(#REF!&amp;"-"&amp;ROW()-108,[2]ワークシート!$C$2:$BW$498,31,0)),"")</f>
        <v/>
      </c>
      <c r="AL271" s="2"/>
      <c r="AM271" s="2"/>
      <c r="AN271" s="2"/>
      <c r="AO271" s="2"/>
      <c r="AP271" s="2"/>
      <c r="AQ271" s="2"/>
      <c r="AR271" s="2"/>
      <c r="AS271" s="2"/>
      <c r="AT271" s="2"/>
      <c r="AU271" s="2"/>
      <c r="AV271" s="2"/>
      <c r="AW271" s="2"/>
      <c r="AX271" s="2"/>
      <c r="AY271" s="2"/>
      <c r="AZ271" s="2"/>
      <c r="BA271" s="2"/>
      <c r="BB271" s="2"/>
      <c r="BC271" s="2"/>
      <c r="BD271" s="2"/>
      <c r="BE271" s="2"/>
      <c r="BF271" s="2"/>
    </row>
    <row r="272" spans="1:58" ht="35.1" hidden="1" customHeight="1">
      <c r="A272" s="2"/>
      <c r="B272" s="13" t="str">
        <f>+IFERROR(VLOOKUP(#REF!&amp;"-"&amp;ROW()-108,[2]ワークシート!$C$2:$BW$498,9,0),"")</f>
        <v/>
      </c>
      <c r="C272" s="24"/>
      <c r="D272" s="29" t="str">
        <f>+IFERROR(IF(VLOOKUP(#REF!&amp;"-"&amp;ROW()-108,[2]ワークシート!$C$2:$BW$498,10,0)="","",VLOOKUP(#REF!&amp;"-"&amp;ROW()-108,[2]ワークシート!$C$2:$BW$498,10,0)),"")</f>
        <v/>
      </c>
      <c r="E272" s="24"/>
      <c r="F272" s="13" t="str">
        <f>+IFERROR(VLOOKUP(#REF!&amp;"-"&amp;ROW()-108,[2]ワークシート!$C$2:$BW$498,11,0),"")</f>
        <v/>
      </c>
      <c r="G272" s="24"/>
      <c r="H272" s="40" t="str">
        <f>+IFERROR(VLOOKUP(#REF!&amp;"-"&amp;ROW()-108,[2]ワークシート!$C$2:$BW$498,12,0),"")</f>
        <v/>
      </c>
      <c r="I27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2" s="48"/>
      <c r="K272" s="13" t="str">
        <f>+IFERROR(VLOOKUP(#REF!&amp;"-"&amp;ROW()-108,[2]ワークシート!$C$2:$BW$498,19,0),"")</f>
        <v/>
      </c>
      <c r="L272" s="29"/>
      <c r="M272" s="24"/>
      <c r="N272" s="55" t="str">
        <f>+IFERROR(VLOOKUP(#REF!&amp;"-"&amp;ROW()-108,[2]ワークシート!$C$2:$BW$498,24,0),"")</f>
        <v/>
      </c>
      <c r="O272" s="62"/>
      <c r="P272" s="65" t="str">
        <f>+IFERROR(VLOOKUP(#REF!&amp;"-"&amp;ROW()-108,[2]ワークシート!$C$2:$BW$498,25,0),"")</f>
        <v/>
      </c>
      <c r="Q272" s="65"/>
      <c r="R272" s="74" t="str">
        <f>+IFERROR(VLOOKUP(#REF!&amp;"-"&amp;ROW()-108,[2]ワークシート!$C$2:$BW$498,55,0),"")</f>
        <v/>
      </c>
      <c r="S272" s="74"/>
      <c r="T272" s="74"/>
      <c r="U272" s="74"/>
      <c r="V272" s="65" t="str">
        <f>+IFERROR(VLOOKUP(#REF!&amp;"-"&amp;ROW()-108,[2]ワークシート!$C$2:$BW$498,60,0),"")</f>
        <v/>
      </c>
      <c r="W272" s="65"/>
      <c r="X272" s="65" t="str">
        <f>+IFERROR(VLOOKUP(#REF!&amp;"-"&amp;ROW()-108,[2]ワークシート!$C$2:$BW$498,61,0),"")</f>
        <v/>
      </c>
      <c r="Y272" s="65"/>
      <c r="Z272" s="65"/>
      <c r="AA272" s="40" t="str">
        <f t="shared" si="6"/>
        <v/>
      </c>
      <c r="AB272" s="40"/>
      <c r="AC272" s="98" t="str">
        <f>+IFERROR(IF(VLOOKUP(#REF!&amp;"-"&amp;ROW()-108,[2]ワークシート!$C$2:$BW$498,13,0)="","",VLOOKUP(#REF!&amp;"-"&amp;ROW()-108,[2]ワークシート!$C$2:$BW$498,13,0)),"")</f>
        <v/>
      </c>
      <c r="AD272" s="98"/>
      <c r="AE272" s="98" t="str">
        <f>+IFERROR(VLOOKUP(#REF!&amp;"-"&amp;ROW()-108,[2]ワークシート!$C$2:$BW$498,30,0),"")</f>
        <v/>
      </c>
      <c r="AF272" s="98"/>
      <c r="AG272" s="40" t="str">
        <f t="shared" si="7"/>
        <v/>
      </c>
      <c r="AH272" s="40"/>
      <c r="AI272" s="40"/>
      <c r="AJ272" s="40"/>
      <c r="AK272" s="98" t="str">
        <f>+IFERROR(IF(VLOOKUP(#REF!&amp;"-"&amp;ROW()-108,[2]ワークシート!$C$2:$BW$498,31,0)="","",VLOOKUP(#REF!&amp;"-"&amp;ROW()-108,[2]ワークシート!$C$2:$BW$498,31,0)),"")</f>
        <v/>
      </c>
      <c r="AL272" s="2"/>
      <c r="AM272" s="2"/>
      <c r="AN272" s="2"/>
      <c r="AO272" s="2"/>
      <c r="AP272" s="2"/>
      <c r="AQ272" s="2"/>
      <c r="AR272" s="2"/>
      <c r="AS272" s="2"/>
      <c r="AT272" s="2"/>
      <c r="AU272" s="2"/>
      <c r="AV272" s="2"/>
      <c r="AW272" s="2"/>
      <c r="AX272" s="2"/>
      <c r="AY272" s="2"/>
      <c r="AZ272" s="2"/>
      <c r="BA272" s="2"/>
      <c r="BB272" s="2"/>
      <c r="BC272" s="2"/>
      <c r="BD272" s="2"/>
      <c r="BE272" s="2"/>
      <c r="BF272" s="2"/>
    </row>
    <row r="273" spans="1:58" ht="35.1" hidden="1" customHeight="1">
      <c r="A273" s="2"/>
      <c r="B273" s="13" t="str">
        <f>+IFERROR(VLOOKUP(#REF!&amp;"-"&amp;ROW()-108,[2]ワークシート!$C$2:$BW$498,9,0),"")</f>
        <v/>
      </c>
      <c r="C273" s="24"/>
      <c r="D273" s="29" t="str">
        <f>+IFERROR(IF(VLOOKUP(#REF!&amp;"-"&amp;ROW()-108,[2]ワークシート!$C$2:$BW$498,10,0)="","",VLOOKUP(#REF!&amp;"-"&amp;ROW()-108,[2]ワークシート!$C$2:$BW$498,10,0)),"")</f>
        <v/>
      </c>
      <c r="E273" s="24"/>
      <c r="F273" s="13" t="str">
        <f>+IFERROR(VLOOKUP(#REF!&amp;"-"&amp;ROW()-108,[2]ワークシート!$C$2:$BW$498,11,0),"")</f>
        <v/>
      </c>
      <c r="G273" s="24"/>
      <c r="H273" s="40" t="str">
        <f>+IFERROR(VLOOKUP(#REF!&amp;"-"&amp;ROW()-108,[2]ワークシート!$C$2:$BW$498,12,0),"")</f>
        <v/>
      </c>
      <c r="I27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3" s="48"/>
      <c r="K273" s="13" t="str">
        <f>+IFERROR(VLOOKUP(#REF!&amp;"-"&amp;ROW()-108,[2]ワークシート!$C$2:$BW$498,19,0),"")</f>
        <v/>
      </c>
      <c r="L273" s="29"/>
      <c r="M273" s="24"/>
      <c r="N273" s="55" t="str">
        <f>+IFERROR(VLOOKUP(#REF!&amp;"-"&amp;ROW()-108,[2]ワークシート!$C$2:$BW$498,24,0),"")</f>
        <v/>
      </c>
      <c r="O273" s="62"/>
      <c r="P273" s="65" t="str">
        <f>+IFERROR(VLOOKUP(#REF!&amp;"-"&amp;ROW()-108,[2]ワークシート!$C$2:$BW$498,25,0),"")</f>
        <v/>
      </c>
      <c r="Q273" s="65"/>
      <c r="R273" s="74" t="str">
        <f>+IFERROR(VLOOKUP(#REF!&amp;"-"&amp;ROW()-108,[2]ワークシート!$C$2:$BW$498,55,0),"")</f>
        <v/>
      </c>
      <c r="S273" s="74"/>
      <c r="T273" s="74"/>
      <c r="U273" s="74"/>
      <c r="V273" s="65" t="str">
        <f>+IFERROR(VLOOKUP(#REF!&amp;"-"&amp;ROW()-108,[2]ワークシート!$C$2:$BW$498,60,0),"")</f>
        <v/>
      </c>
      <c r="W273" s="65"/>
      <c r="X273" s="65" t="str">
        <f>+IFERROR(VLOOKUP(#REF!&amp;"-"&amp;ROW()-108,[2]ワークシート!$C$2:$BW$498,61,0),"")</f>
        <v/>
      </c>
      <c r="Y273" s="65"/>
      <c r="Z273" s="65"/>
      <c r="AA273" s="40" t="str">
        <f t="shared" si="6"/>
        <v/>
      </c>
      <c r="AB273" s="40"/>
      <c r="AC273" s="98" t="str">
        <f>+IFERROR(IF(VLOOKUP(#REF!&amp;"-"&amp;ROW()-108,[2]ワークシート!$C$2:$BW$498,13,0)="","",VLOOKUP(#REF!&amp;"-"&amp;ROW()-108,[2]ワークシート!$C$2:$BW$498,13,0)),"")</f>
        <v/>
      </c>
      <c r="AD273" s="98"/>
      <c r="AE273" s="98" t="str">
        <f>+IFERROR(VLOOKUP(#REF!&amp;"-"&amp;ROW()-108,[2]ワークシート!$C$2:$BW$498,30,0),"")</f>
        <v/>
      </c>
      <c r="AF273" s="98"/>
      <c r="AG273" s="40" t="str">
        <f t="shared" si="7"/>
        <v/>
      </c>
      <c r="AH273" s="40"/>
      <c r="AI273" s="40"/>
      <c r="AJ273" s="40"/>
      <c r="AK273" s="98" t="str">
        <f>+IFERROR(IF(VLOOKUP(#REF!&amp;"-"&amp;ROW()-108,[2]ワークシート!$C$2:$BW$498,31,0)="","",VLOOKUP(#REF!&amp;"-"&amp;ROW()-108,[2]ワークシート!$C$2:$BW$498,31,0)),"")</f>
        <v/>
      </c>
      <c r="AL273" s="2"/>
      <c r="AM273" s="2"/>
      <c r="AN273" s="2"/>
      <c r="AO273" s="2"/>
      <c r="AP273" s="2"/>
      <c r="AQ273" s="2"/>
      <c r="AR273" s="2"/>
      <c r="AS273" s="2"/>
      <c r="AT273" s="2"/>
      <c r="AU273" s="2"/>
      <c r="AV273" s="2"/>
      <c r="AW273" s="2"/>
      <c r="AX273" s="2"/>
      <c r="AY273" s="2"/>
      <c r="AZ273" s="2"/>
      <c r="BA273" s="2"/>
      <c r="BB273" s="2"/>
      <c r="BC273" s="2"/>
      <c r="BD273" s="2"/>
      <c r="BE273" s="2"/>
      <c r="BF273" s="2"/>
    </row>
    <row r="274" spans="1:58" ht="35.1" hidden="1" customHeight="1">
      <c r="A274" s="2"/>
      <c r="B274" s="13" t="str">
        <f>+IFERROR(VLOOKUP(#REF!&amp;"-"&amp;ROW()-108,[2]ワークシート!$C$2:$BW$498,9,0),"")</f>
        <v/>
      </c>
      <c r="C274" s="24"/>
      <c r="D274" s="29" t="str">
        <f>+IFERROR(IF(VLOOKUP(#REF!&amp;"-"&amp;ROW()-108,[2]ワークシート!$C$2:$BW$498,10,0)="","",VLOOKUP(#REF!&amp;"-"&amp;ROW()-108,[2]ワークシート!$C$2:$BW$498,10,0)),"")</f>
        <v/>
      </c>
      <c r="E274" s="24"/>
      <c r="F274" s="13" t="str">
        <f>+IFERROR(VLOOKUP(#REF!&amp;"-"&amp;ROW()-108,[2]ワークシート!$C$2:$BW$498,11,0),"")</f>
        <v/>
      </c>
      <c r="G274" s="24"/>
      <c r="H274" s="40" t="str">
        <f>+IFERROR(VLOOKUP(#REF!&amp;"-"&amp;ROW()-108,[2]ワークシート!$C$2:$BW$498,12,0),"")</f>
        <v/>
      </c>
      <c r="I27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4" s="48"/>
      <c r="K274" s="13" t="str">
        <f>+IFERROR(VLOOKUP(#REF!&amp;"-"&amp;ROW()-108,[2]ワークシート!$C$2:$BW$498,19,0),"")</f>
        <v/>
      </c>
      <c r="L274" s="29"/>
      <c r="M274" s="24"/>
      <c r="N274" s="55" t="str">
        <f>+IFERROR(VLOOKUP(#REF!&amp;"-"&amp;ROW()-108,[2]ワークシート!$C$2:$BW$498,24,0),"")</f>
        <v/>
      </c>
      <c r="O274" s="62"/>
      <c r="P274" s="65" t="str">
        <f>+IFERROR(VLOOKUP(#REF!&amp;"-"&amp;ROW()-108,[2]ワークシート!$C$2:$BW$498,25,0),"")</f>
        <v/>
      </c>
      <c r="Q274" s="65"/>
      <c r="R274" s="74" t="str">
        <f>+IFERROR(VLOOKUP(#REF!&amp;"-"&amp;ROW()-108,[2]ワークシート!$C$2:$BW$498,55,0),"")</f>
        <v/>
      </c>
      <c r="S274" s="74"/>
      <c r="T274" s="74"/>
      <c r="U274" s="74"/>
      <c r="V274" s="65" t="str">
        <f>+IFERROR(VLOOKUP(#REF!&amp;"-"&amp;ROW()-108,[2]ワークシート!$C$2:$BW$498,60,0),"")</f>
        <v/>
      </c>
      <c r="W274" s="65"/>
      <c r="X274" s="65" t="str">
        <f>+IFERROR(VLOOKUP(#REF!&amp;"-"&amp;ROW()-108,[2]ワークシート!$C$2:$BW$498,61,0),"")</f>
        <v/>
      </c>
      <c r="Y274" s="65"/>
      <c r="Z274" s="65"/>
      <c r="AA274" s="40" t="str">
        <f t="shared" si="6"/>
        <v/>
      </c>
      <c r="AB274" s="40"/>
      <c r="AC274" s="98" t="str">
        <f>+IFERROR(IF(VLOOKUP(#REF!&amp;"-"&amp;ROW()-108,[2]ワークシート!$C$2:$BW$498,13,0)="","",VLOOKUP(#REF!&amp;"-"&amp;ROW()-108,[2]ワークシート!$C$2:$BW$498,13,0)),"")</f>
        <v/>
      </c>
      <c r="AD274" s="98"/>
      <c r="AE274" s="98" t="str">
        <f>+IFERROR(VLOOKUP(#REF!&amp;"-"&amp;ROW()-108,[2]ワークシート!$C$2:$BW$498,30,0),"")</f>
        <v/>
      </c>
      <c r="AF274" s="98"/>
      <c r="AG274" s="40" t="str">
        <f t="shared" si="7"/>
        <v/>
      </c>
      <c r="AH274" s="40"/>
      <c r="AI274" s="40"/>
      <c r="AJ274" s="40"/>
      <c r="AK274" s="98" t="str">
        <f>+IFERROR(IF(VLOOKUP(#REF!&amp;"-"&amp;ROW()-108,[2]ワークシート!$C$2:$BW$498,31,0)="","",VLOOKUP(#REF!&amp;"-"&amp;ROW()-108,[2]ワークシート!$C$2:$BW$498,31,0)),"")</f>
        <v/>
      </c>
      <c r="AL274" s="2"/>
      <c r="AM274" s="2"/>
      <c r="AN274" s="2"/>
      <c r="AO274" s="2"/>
      <c r="AP274" s="2"/>
      <c r="AQ274" s="2"/>
      <c r="AR274" s="2"/>
      <c r="AS274" s="2"/>
      <c r="AT274" s="2"/>
      <c r="AU274" s="2"/>
      <c r="AV274" s="2"/>
      <c r="AW274" s="2"/>
      <c r="AX274" s="2"/>
      <c r="AY274" s="2"/>
      <c r="AZ274" s="2"/>
      <c r="BA274" s="2"/>
      <c r="BB274" s="2"/>
      <c r="BC274" s="2"/>
      <c r="BD274" s="2"/>
      <c r="BE274" s="2"/>
      <c r="BF274" s="2"/>
    </row>
    <row r="275" spans="1:58" ht="35.1" hidden="1" customHeight="1">
      <c r="A275" s="2"/>
      <c r="B275" s="13" t="str">
        <f>+IFERROR(VLOOKUP(#REF!&amp;"-"&amp;ROW()-108,[2]ワークシート!$C$2:$BW$498,9,0),"")</f>
        <v/>
      </c>
      <c r="C275" s="24"/>
      <c r="D275" s="29" t="str">
        <f>+IFERROR(IF(VLOOKUP(#REF!&amp;"-"&amp;ROW()-108,[2]ワークシート!$C$2:$BW$498,10,0)="","",VLOOKUP(#REF!&amp;"-"&amp;ROW()-108,[2]ワークシート!$C$2:$BW$498,10,0)),"")</f>
        <v/>
      </c>
      <c r="E275" s="24"/>
      <c r="F275" s="13" t="str">
        <f>+IFERROR(VLOOKUP(#REF!&amp;"-"&amp;ROW()-108,[2]ワークシート!$C$2:$BW$498,11,0),"")</f>
        <v/>
      </c>
      <c r="G275" s="24"/>
      <c r="H275" s="40" t="str">
        <f>+IFERROR(VLOOKUP(#REF!&amp;"-"&amp;ROW()-108,[2]ワークシート!$C$2:$BW$498,12,0),"")</f>
        <v/>
      </c>
      <c r="I27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5" s="48"/>
      <c r="K275" s="13" t="str">
        <f>+IFERROR(VLOOKUP(#REF!&amp;"-"&amp;ROW()-108,[2]ワークシート!$C$2:$BW$498,19,0),"")</f>
        <v/>
      </c>
      <c r="L275" s="29"/>
      <c r="M275" s="24"/>
      <c r="N275" s="55" t="str">
        <f>+IFERROR(VLOOKUP(#REF!&amp;"-"&amp;ROW()-108,[2]ワークシート!$C$2:$BW$498,24,0),"")</f>
        <v/>
      </c>
      <c r="O275" s="62"/>
      <c r="P275" s="65" t="str">
        <f>+IFERROR(VLOOKUP(#REF!&amp;"-"&amp;ROW()-108,[2]ワークシート!$C$2:$BW$498,25,0),"")</f>
        <v/>
      </c>
      <c r="Q275" s="65"/>
      <c r="R275" s="74" t="str">
        <f>+IFERROR(VLOOKUP(#REF!&amp;"-"&amp;ROW()-108,[2]ワークシート!$C$2:$BW$498,55,0),"")</f>
        <v/>
      </c>
      <c r="S275" s="74"/>
      <c r="T275" s="74"/>
      <c r="U275" s="74"/>
      <c r="V275" s="65" t="str">
        <f>+IFERROR(VLOOKUP(#REF!&amp;"-"&amp;ROW()-108,[2]ワークシート!$C$2:$BW$498,60,0),"")</f>
        <v/>
      </c>
      <c r="W275" s="65"/>
      <c r="X275" s="65" t="str">
        <f>+IFERROR(VLOOKUP(#REF!&amp;"-"&amp;ROW()-108,[2]ワークシート!$C$2:$BW$498,61,0),"")</f>
        <v/>
      </c>
      <c r="Y275" s="65"/>
      <c r="Z275" s="65"/>
      <c r="AA275" s="40" t="str">
        <f t="shared" si="6"/>
        <v/>
      </c>
      <c r="AB275" s="40"/>
      <c r="AC275" s="98" t="str">
        <f>+IFERROR(IF(VLOOKUP(#REF!&amp;"-"&amp;ROW()-108,[2]ワークシート!$C$2:$BW$498,13,0)="","",VLOOKUP(#REF!&amp;"-"&amp;ROW()-108,[2]ワークシート!$C$2:$BW$498,13,0)),"")</f>
        <v/>
      </c>
      <c r="AD275" s="98"/>
      <c r="AE275" s="98" t="str">
        <f>+IFERROR(VLOOKUP(#REF!&amp;"-"&amp;ROW()-108,[2]ワークシート!$C$2:$BW$498,30,0),"")</f>
        <v/>
      </c>
      <c r="AF275" s="98"/>
      <c r="AG275" s="40" t="str">
        <f t="shared" si="7"/>
        <v/>
      </c>
      <c r="AH275" s="40"/>
      <c r="AI275" s="40"/>
      <c r="AJ275" s="40"/>
      <c r="AK275" s="98" t="str">
        <f>+IFERROR(IF(VLOOKUP(#REF!&amp;"-"&amp;ROW()-108,[2]ワークシート!$C$2:$BW$498,31,0)="","",VLOOKUP(#REF!&amp;"-"&amp;ROW()-108,[2]ワークシート!$C$2:$BW$498,31,0)),"")</f>
        <v/>
      </c>
      <c r="AL275" s="2"/>
      <c r="AM275" s="2"/>
      <c r="AN275" s="2"/>
      <c r="AO275" s="2"/>
      <c r="AP275" s="2"/>
      <c r="AQ275" s="2"/>
      <c r="AR275" s="2"/>
      <c r="AS275" s="2"/>
      <c r="AT275" s="2"/>
      <c r="AU275" s="2"/>
      <c r="AV275" s="2"/>
      <c r="AW275" s="2"/>
      <c r="AX275" s="2"/>
      <c r="AY275" s="2"/>
      <c r="AZ275" s="2"/>
      <c r="BA275" s="2"/>
      <c r="BB275" s="2"/>
      <c r="BC275" s="2"/>
      <c r="BD275" s="2"/>
      <c r="BE275" s="2"/>
      <c r="BF275" s="2"/>
    </row>
    <row r="276" spans="1:58" ht="35.1" hidden="1" customHeight="1">
      <c r="A276" s="2"/>
      <c r="B276" s="13" t="str">
        <f>+IFERROR(VLOOKUP(#REF!&amp;"-"&amp;ROW()-108,[2]ワークシート!$C$2:$BW$498,9,0),"")</f>
        <v/>
      </c>
      <c r="C276" s="24"/>
      <c r="D276" s="29" t="str">
        <f>+IFERROR(IF(VLOOKUP(#REF!&amp;"-"&amp;ROW()-108,[2]ワークシート!$C$2:$BW$498,10,0)="","",VLOOKUP(#REF!&amp;"-"&amp;ROW()-108,[2]ワークシート!$C$2:$BW$498,10,0)),"")</f>
        <v/>
      </c>
      <c r="E276" s="24"/>
      <c r="F276" s="13" t="str">
        <f>+IFERROR(VLOOKUP(#REF!&amp;"-"&amp;ROW()-108,[2]ワークシート!$C$2:$BW$498,11,0),"")</f>
        <v/>
      </c>
      <c r="G276" s="24"/>
      <c r="H276" s="40" t="str">
        <f>+IFERROR(VLOOKUP(#REF!&amp;"-"&amp;ROW()-108,[2]ワークシート!$C$2:$BW$498,12,0),"")</f>
        <v/>
      </c>
      <c r="I27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6" s="48"/>
      <c r="K276" s="13" t="str">
        <f>+IFERROR(VLOOKUP(#REF!&amp;"-"&amp;ROW()-108,[2]ワークシート!$C$2:$BW$498,19,0),"")</f>
        <v/>
      </c>
      <c r="L276" s="29"/>
      <c r="M276" s="24"/>
      <c r="N276" s="55" t="str">
        <f>+IFERROR(VLOOKUP(#REF!&amp;"-"&amp;ROW()-108,[2]ワークシート!$C$2:$BW$498,24,0),"")</f>
        <v/>
      </c>
      <c r="O276" s="62"/>
      <c r="P276" s="65" t="str">
        <f>+IFERROR(VLOOKUP(#REF!&amp;"-"&amp;ROW()-108,[2]ワークシート!$C$2:$BW$498,25,0),"")</f>
        <v/>
      </c>
      <c r="Q276" s="65"/>
      <c r="R276" s="74" t="str">
        <f>+IFERROR(VLOOKUP(#REF!&amp;"-"&amp;ROW()-108,[2]ワークシート!$C$2:$BW$498,55,0),"")</f>
        <v/>
      </c>
      <c r="S276" s="74"/>
      <c r="T276" s="74"/>
      <c r="U276" s="74"/>
      <c r="V276" s="65" t="str">
        <f>+IFERROR(VLOOKUP(#REF!&amp;"-"&amp;ROW()-108,[2]ワークシート!$C$2:$BW$498,60,0),"")</f>
        <v/>
      </c>
      <c r="W276" s="65"/>
      <c r="X276" s="65" t="str">
        <f>+IFERROR(VLOOKUP(#REF!&amp;"-"&amp;ROW()-108,[2]ワークシート!$C$2:$BW$498,61,0),"")</f>
        <v/>
      </c>
      <c r="Y276" s="65"/>
      <c r="Z276" s="65"/>
      <c r="AA276" s="40" t="str">
        <f t="shared" si="6"/>
        <v/>
      </c>
      <c r="AB276" s="40"/>
      <c r="AC276" s="98" t="str">
        <f>+IFERROR(IF(VLOOKUP(#REF!&amp;"-"&amp;ROW()-108,[2]ワークシート!$C$2:$BW$498,13,0)="","",VLOOKUP(#REF!&amp;"-"&amp;ROW()-108,[2]ワークシート!$C$2:$BW$498,13,0)),"")</f>
        <v/>
      </c>
      <c r="AD276" s="98"/>
      <c r="AE276" s="98" t="str">
        <f>+IFERROR(VLOOKUP(#REF!&amp;"-"&amp;ROW()-108,[2]ワークシート!$C$2:$BW$498,30,0),"")</f>
        <v/>
      </c>
      <c r="AF276" s="98"/>
      <c r="AG276" s="40" t="str">
        <f t="shared" si="7"/>
        <v/>
      </c>
      <c r="AH276" s="40"/>
      <c r="AI276" s="40"/>
      <c r="AJ276" s="40"/>
      <c r="AK276" s="98" t="str">
        <f>+IFERROR(IF(VLOOKUP(#REF!&amp;"-"&amp;ROW()-108,[2]ワークシート!$C$2:$BW$498,31,0)="","",VLOOKUP(#REF!&amp;"-"&amp;ROW()-108,[2]ワークシート!$C$2:$BW$498,31,0)),"")</f>
        <v/>
      </c>
      <c r="AL276" s="2"/>
      <c r="AM276" s="2"/>
      <c r="AN276" s="2"/>
      <c r="AO276" s="2"/>
      <c r="AP276" s="2"/>
      <c r="AQ276" s="2"/>
      <c r="AR276" s="2"/>
      <c r="AS276" s="2"/>
      <c r="AT276" s="2"/>
      <c r="AU276" s="2"/>
      <c r="AV276" s="2"/>
      <c r="AW276" s="2"/>
      <c r="AX276" s="2"/>
      <c r="AY276" s="2"/>
      <c r="AZ276" s="2"/>
      <c r="BA276" s="2"/>
      <c r="BB276" s="2"/>
      <c r="BC276" s="2"/>
      <c r="BD276" s="2"/>
      <c r="BE276" s="2"/>
      <c r="BF276" s="2"/>
    </row>
    <row r="277" spans="1:58" ht="35.1" hidden="1" customHeight="1">
      <c r="A277" s="2"/>
      <c r="B277" s="13" t="str">
        <f>+IFERROR(VLOOKUP(#REF!&amp;"-"&amp;ROW()-108,[2]ワークシート!$C$2:$BW$498,9,0),"")</f>
        <v/>
      </c>
      <c r="C277" s="24"/>
      <c r="D277" s="29" t="str">
        <f>+IFERROR(IF(VLOOKUP(#REF!&amp;"-"&amp;ROW()-108,[2]ワークシート!$C$2:$BW$498,10,0)="","",VLOOKUP(#REF!&amp;"-"&amp;ROW()-108,[2]ワークシート!$C$2:$BW$498,10,0)),"")</f>
        <v/>
      </c>
      <c r="E277" s="24"/>
      <c r="F277" s="13" t="str">
        <f>+IFERROR(VLOOKUP(#REF!&amp;"-"&amp;ROW()-108,[2]ワークシート!$C$2:$BW$498,11,0),"")</f>
        <v/>
      </c>
      <c r="G277" s="24"/>
      <c r="H277" s="40" t="str">
        <f>+IFERROR(VLOOKUP(#REF!&amp;"-"&amp;ROW()-108,[2]ワークシート!$C$2:$BW$498,12,0),"")</f>
        <v/>
      </c>
      <c r="I27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7" s="48"/>
      <c r="K277" s="13" t="str">
        <f>+IFERROR(VLOOKUP(#REF!&amp;"-"&amp;ROW()-108,[2]ワークシート!$C$2:$BW$498,19,0),"")</f>
        <v/>
      </c>
      <c r="L277" s="29"/>
      <c r="M277" s="24"/>
      <c r="N277" s="55" t="str">
        <f>+IFERROR(VLOOKUP(#REF!&amp;"-"&amp;ROW()-108,[2]ワークシート!$C$2:$BW$498,24,0),"")</f>
        <v/>
      </c>
      <c r="O277" s="62"/>
      <c r="P277" s="65" t="str">
        <f>+IFERROR(VLOOKUP(#REF!&amp;"-"&amp;ROW()-108,[2]ワークシート!$C$2:$BW$498,25,0),"")</f>
        <v/>
      </c>
      <c r="Q277" s="65"/>
      <c r="R277" s="74" t="str">
        <f>+IFERROR(VLOOKUP(#REF!&amp;"-"&amp;ROW()-108,[2]ワークシート!$C$2:$BW$498,55,0),"")</f>
        <v/>
      </c>
      <c r="S277" s="74"/>
      <c r="T277" s="74"/>
      <c r="U277" s="74"/>
      <c r="V277" s="65" t="str">
        <f>+IFERROR(VLOOKUP(#REF!&amp;"-"&amp;ROW()-108,[2]ワークシート!$C$2:$BW$498,60,0),"")</f>
        <v/>
      </c>
      <c r="W277" s="65"/>
      <c r="X277" s="65" t="str">
        <f>+IFERROR(VLOOKUP(#REF!&amp;"-"&amp;ROW()-108,[2]ワークシート!$C$2:$BW$498,61,0),"")</f>
        <v/>
      </c>
      <c r="Y277" s="65"/>
      <c r="Z277" s="65"/>
      <c r="AA277" s="40" t="str">
        <f t="shared" si="6"/>
        <v/>
      </c>
      <c r="AB277" s="40"/>
      <c r="AC277" s="98" t="str">
        <f>+IFERROR(IF(VLOOKUP(#REF!&amp;"-"&amp;ROW()-108,[2]ワークシート!$C$2:$BW$498,13,0)="","",VLOOKUP(#REF!&amp;"-"&amp;ROW()-108,[2]ワークシート!$C$2:$BW$498,13,0)),"")</f>
        <v/>
      </c>
      <c r="AD277" s="98"/>
      <c r="AE277" s="98" t="str">
        <f>+IFERROR(VLOOKUP(#REF!&amp;"-"&amp;ROW()-108,[2]ワークシート!$C$2:$BW$498,30,0),"")</f>
        <v/>
      </c>
      <c r="AF277" s="98"/>
      <c r="AG277" s="40" t="str">
        <f t="shared" si="7"/>
        <v/>
      </c>
      <c r="AH277" s="40"/>
      <c r="AI277" s="40"/>
      <c r="AJ277" s="40"/>
      <c r="AK277" s="98" t="str">
        <f>+IFERROR(IF(VLOOKUP(#REF!&amp;"-"&amp;ROW()-108,[2]ワークシート!$C$2:$BW$498,31,0)="","",VLOOKUP(#REF!&amp;"-"&amp;ROW()-108,[2]ワークシート!$C$2:$BW$498,31,0)),"")</f>
        <v/>
      </c>
      <c r="AL277" s="2"/>
      <c r="AM277" s="2"/>
      <c r="AN277" s="2"/>
      <c r="AO277" s="2"/>
      <c r="AP277" s="2"/>
      <c r="AQ277" s="2"/>
      <c r="AR277" s="2"/>
      <c r="AS277" s="2"/>
      <c r="AT277" s="2"/>
      <c r="AU277" s="2"/>
      <c r="AV277" s="2"/>
      <c r="AW277" s="2"/>
      <c r="AX277" s="2"/>
      <c r="AY277" s="2"/>
      <c r="AZ277" s="2"/>
      <c r="BA277" s="2"/>
      <c r="BB277" s="2"/>
      <c r="BC277" s="2"/>
      <c r="BD277" s="2"/>
      <c r="BE277" s="2"/>
      <c r="BF277" s="2"/>
    </row>
    <row r="278" spans="1:58" ht="35.1" hidden="1" customHeight="1">
      <c r="A278" s="2"/>
      <c r="B278" s="13" t="str">
        <f>+IFERROR(VLOOKUP(#REF!&amp;"-"&amp;ROW()-108,[2]ワークシート!$C$2:$BW$498,9,0),"")</f>
        <v/>
      </c>
      <c r="C278" s="24"/>
      <c r="D278" s="29" t="str">
        <f>+IFERROR(IF(VLOOKUP(#REF!&amp;"-"&amp;ROW()-108,[2]ワークシート!$C$2:$BW$498,10,0)="","",VLOOKUP(#REF!&amp;"-"&amp;ROW()-108,[2]ワークシート!$C$2:$BW$498,10,0)),"")</f>
        <v/>
      </c>
      <c r="E278" s="24"/>
      <c r="F278" s="13" t="str">
        <f>+IFERROR(VLOOKUP(#REF!&amp;"-"&amp;ROW()-108,[2]ワークシート!$C$2:$BW$498,11,0),"")</f>
        <v/>
      </c>
      <c r="G278" s="24"/>
      <c r="H278" s="40" t="str">
        <f>+IFERROR(VLOOKUP(#REF!&amp;"-"&amp;ROW()-108,[2]ワークシート!$C$2:$BW$498,12,0),"")</f>
        <v/>
      </c>
      <c r="I27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8" s="48"/>
      <c r="K278" s="13" t="str">
        <f>+IFERROR(VLOOKUP(#REF!&amp;"-"&amp;ROW()-108,[2]ワークシート!$C$2:$BW$498,19,0),"")</f>
        <v/>
      </c>
      <c r="L278" s="29"/>
      <c r="M278" s="24"/>
      <c r="N278" s="55" t="str">
        <f>+IFERROR(VLOOKUP(#REF!&amp;"-"&amp;ROW()-108,[2]ワークシート!$C$2:$BW$498,24,0),"")</f>
        <v/>
      </c>
      <c r="O278" s="62"/>
      <c r="P278" s="65" t="str">
        <f>+IFERROR(VLOOKUP(#REF!&amp;"-"&amp;ROW()-108,[2]ワークシート!$C$2:$BW$498,25,0),"")</f>
        <v/>
      </c>
      <c r="Q278" s="65"/>
      <c r="R278" s="74" t="str">
        <f>+IFERROR(VLOOKUP(#REF!&amp;"-"&amp;ROW()-108,[2]ワークシート!$C$2:$BW$498,55,0),"")</f>
        <v/>
      </c>
      <c r="S278" s="74"/>
      <c r="T278" s="74"/>
      <c r="U278" s="74"/>
      <c r="V278" s="65" t="str">
        <f>+IFERROR(VLOOKUP(#REF!&amp;"-"&amp;ROW()-108,[2]ワークシート!$C$2:$BW$498,60,0),"")</f>
        <v/>
      </c>
      <c r="W278" s="65"/>
      <c r="X278" s="65" t="str">
        <f>+IFERROR(VLOOKUP(#REF!&amp;"-"&amp;ROW()-108,[2]ワークシート!$C$2:$BW$498,61,0),"")</f>
        <v/>
      </c>
      <c r="Y278" s="65"/>
      <c r="Z278" s="65"/>
      <c r="AA278" s="40" t="str">
        <f t="shared" si="6"/>
        <v/>
      </c>
      <c r="AB278" s="40"/>
      <c r="AC278" s="98" t="str">
        <f>+IFERROR(IF(VLOOKUP(#REF!&amp;"-"&amp;ROW()-108,[2]ワークシート!$C$2:$BW$498,13,0)="","",VLOOKUP(#REF!&amp;"-"&amp;ROW()-108,[2]ワークシート!$C$2:$BW$498,13,0)),"")</f>
        <v/>
      </c>
      <c r="AD278" s="98"/>
      <c r="AE278" s="98" t="str">
        <f>+IFERROR(VLOOKUP(#REF!&amp;"-"&amp;ROW()-108,[2]ワークシート!$C$2:$BW$498,30,0),"")</f>
        <v/>
      </c>
      <c r="AF278" s="98"/>
      <c r="AG278" s="40" t="str">
        <f t="shared" si="7"/>
        <v/>
      </c>
      <c r="AH278" s="40"/>
      <c r="AI278" s="40"/>
      <c r="AJ278" s="40"/>
      <c r="AK278" s="98" t="str">
        <f>+IFERROR(IF(VLOOKUP(#REF!&amp;"-"&amp;ROW()-108,[2]ワークシート!$C$2:$BW$498,31,0)="","",VLOOKUP(#REF!&amp;"-"&amp;ROW()-108,[2]ワークシート!$C$2:$BW$498,31,0)),"")</f>
        <v/>
      </c>
      <c r="AL278" s="2"/>
      <c r="AM278" s="2"/>
      <c r="AN278" s="2"/>
      <c r="AO278" s="2"/>
      <c r="AP278" s="2"/>
      <c r="AQ278" s="2"/>
      <c r="AR278" s="2"/>
      <c r="AS278" s="2"/>
      <c r="AT278" s="2"/>
      <c r="AU278" s="2"/>
      <c r="AV278" s="2"/>
      <c r="AW278" s="2"/>
      <c r="AX278" s="2"/>
      <c r="AY278" s="2"/>
      <c r="AZ278" s="2"/>
      <c r="BA278" s="2"/>
      <c r="BB278" s="2"/>
      <c r="BC278" s="2"/>
      <c r="BD278" s="2"/>
      <c r="BE278" s="2"/>
      <c r="BF278" s="2"/>
    </row>
    <row r="279" spans="1:58" ht="35.1" hidden="1" customHeight="1">
      <c r="A279" s="2"/>
      <c r="B279" s="13" t="str">
        <f>+IFERROR(VLOOKUP(#REF!&amp;"-"&amp;ROW()-108,[2]ワークシート!$C$2:$BW$498,9,0),"")</f>
        <v/>
      </c>
      <c r="C279" s="24"/>
      <c r="D279" s="29" t="str">
        <f>+IFERROR(IF(VLOOKUP(#REF!&amp;"-"&amp;ROW()-108,[2]ワークシート!$C$2:$BW$498,10,0)="","",VLOOKUP(#REF!&amp;"-"&amp;ROW()-108,[2]ワークシート!$C$2:$BW$498,10,0)),"")</f>
        <v/>
      </c>
      <c r="E279" s="24"/>
      <c r="F279" s="13" t="str">
        <f>+IFERROR(VLOOKUP(#REF!&amp;"-"&amp;ROW()-108,[2]ワークシート!$C$2:$BW$498,11,0),"")</f>
        <v/>
      </c>
      <c r="G279" s="24"/>
      <c r="H279" s="40" t="str">
        <f>+IFERROR(VLOOKUP(#REF!&amp;"-"&amp;ROW()-108,[2]ワークシート!$C$2:$BW$498,12,0),"")</f>
        <v/>
      </c>
      <c r="I27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9" s="48"/>
      <c r="K279" s="13" t="str">
        <f>+IFERROR(VLOOKUP(#REF!&amp;"-"&amp;ROW()-108,[2]ワークシート!$C$2:$BW$498,19,0),"")</f>
        <v/>
      </c>
      <c r="L279" s="29"/>
      <c r="M279" s="24"/>
      <c r="N279" s="55" t="str">
        <f>+IFERROR(VLOOKUP(#REF!&amp;"-"&amp;ROW()-108,[2]ワークシート!$C$2:$BW$498,24,0),"")</f>
        <v/>
      </c>
      <c r="O279" s="62"/>
      <c r="P279" s="65" t="str">
        <f>+IFERROR(VLOOKUP(#REF!&amp;"-"&amp;ROW()-108,[2]ワークシート!$C$2:$BW$498,25,0),"")</f>
        <v/>
      </c>
      <c r="Q279" s="65"/>
      <c r="R279" s="74" t="str">
        <f>+IFERROR(VLOOKUP(#REF!&amp;"-"&amp;ROW()-108,[2]ワークシート!$C$2:$BW$498,55,0),"")</f>
        <v/>
      </c>
      <c r="S279" s="74"/>
      <c r="T279" s="74"/>
      <c r="U279" s="74"/>
      <c r="V279" s="65" t="str">
        <f>+IFERROR(VLOOKUP(#REF!&amp;"-"&amp;ROW()-108,[2]ワークシート!$C$2:$BW$498,60,0),"")</f>
        <v/>
      </c>
      <c r="W279" s="65"/>
      <c r="X279" s="65" t="str">
        <f>+IFERROR(VLOOKUP(#REF!&amp;"-"&amp;ROW()-108,[2]ワークシート!$C$2:$BW$498,61,0),"")</f>
        <v/>
      </c>
      <c r="Y279" s="65"/>
      <c r="Z279" s="65"/>
      <c r="AA279" s="40" t="str">
        <f t="shared" si="6"/>
        <v/>
      </c>
      <c r="AB279" s="40"/>
      <c r="AC279" s="98" t="str">
        <f>+IFERROR(IF(VLOOKUP(#REF!&amp;"-"&amp;ROW()-108,[2]ワークシート!$C$2:$BW$498,13,0)="","",VLOOKUP(#REF!&amp;"-"&amp;ROW()-108,[2]ワークシート!$C$2:$BW$498,13,0)),"")</f>
        <v/>
      </c>
      <c r="AD279" s="98"/>
      <c r="AE279" s="98" t="str">
        <f>+IFERROR(VLOOKUP(#REF!&amp;"-"&amp;ROW()-108,[2]ワークシート!$C$2:$BW$498,30,0),"")</f>
        <v/>
      </c>
      <c r="AF279" s="98"/>
      <c r="AG279" s="40" t="str">
        <f t="shared" si="7"/>
        <v/>
      </c>
      <c r="AH279" s="40"/>
      <c r="AI279" s="40"/>
      <c r="AJ279" s="40"/>
      <c r="AK279" s="98" t="str">
        <f>+IFERROR(IF(VLOOKUP(#REF!&amp;"-"&amp;ROW()-108,[2]ワークシート!$C$2:$BW$498,31,0)="","",VLOOKUP(#REF!&amp;"-"&amp;ROW()-108,[2]ワークシート!$C$2:$BW$498,31,0)),"")</f>
        <v/>
      </c>
      <c r="AL279" s="2"/>
      <c r="AM279" s="2"/>
      <c r="AN279" s="2"/>
      <c r="AO279" s="2"/>
      <c r="AP279" s="2"/>
      <c r="AQ279" s="2"/>
      <c r="AR279" s="2"/>
      <c r="AS279" s="2"/>
      <c r="AT279" s="2"/>
      <c r="AU279" s="2"/>
      <c r="AV279" s="2"/>
      <c r="AW279" s="2"/>
      <c r="AX279" s="2"/>
      <c r="AY279" s="2"/>
      <c r="AZ279" s="2"/>
      <c r="BA279" s="2"/>
      <c r="BB279" s="2"/>
      <c r="BC279" s="2"/>
      <c r="BD279" s="2"/>
      <c r="BE279" s="2"/>
      <c r="BF279" s="2"/>
    </row>
    <row r="280" spans="1:58" ht="35.1" hidden="1" customHeight="1">
      <c r="A280" s="2"/>
      <c r="B280" s="13" t="str">
        <f>+IFERROR(VLOOKUP(#REF!&amp;"-"&amp;ROW()-108,[2]ワークシート!$C$2:$BW$498,9,0),"")</f>
        <v/>
      </c>
      <c r="C280" s="24"/>
      <c r="D280" s="29" t="str">
        <f>+IFERROR(IF(VLOOKUP(#REF!&amp;"-"&amp;ROW()-108,[2]ワークシート!$C$2:$BW$498,10,0)="","",VLOOKUP(#REF!&amp;"-"&amp;ROW()-108,[2]ワークシート!$C$2:$BW$498,10,0)),"")</f>
        <v/>
      </c>
      <c r="E280" s="24"/>
      <c r="F280" s="13" t="str">
        <f>+IFERROR(VLOOKUP(#REF!&amp;"-"&amp;ROW()-108,[2]ワークシート!$C$2:$BW$498,11,0),"")</f>
        <v/>
      </c>
      <c r="G280" s="24"/>
      <c r="H280" s="40" t="str">
        <f>+IFERROR(VLOOKUP(#REF!&amp;"-"&amp;ROW()-108,[2]ワークシート!$C$2:$BW$498,12,0),"")</f>
        <v/>
      </c>
      <c r="I28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0" s="48"/>
      <c r="K280" s="13" t="str">
        <f>+IFERROR(VLOOKUP(#REF!&amp;"-"&amp;ROW()-108,[2]ワークシート!$C$2:$BW$498,19,0),"")</f>
        <v/>
      </c>
      <c r="L280" s="29"/>
      <c r="M280" s="24"/>
      <c r="N280" s="55" t="str">
        <f>+IFERROR(VLOOKUP(#REF!&amp;"-"&amp;ROW()-108,[2]ワークシート!$C$2:$BW$498,24,0),"")</f>
        <v/>
      </c>
      <c r="O280" s="62"/>
      <c r="P280" s="65" t="str">
        <f>+IFERROR(VLOOKUP(#REF!&amp;"-"&amp;ROW()-108,[2]ワークシート!$C$2:$BW$498,25,0),"")</f>
        <v/>
      </c>
      <c r="Q280" s="65"/>
      <c r="R280" s="74" t="str">
        <f>+IFERROR(VLOOKUP(#REF!&amp;"-"&amp;ROW()-108,[2]ワークシート!$C$2:$BW$498,55,0),"")</f>
        <v/>
      </c>
      <c r="S280" s="74"/>
      <c r="T280" s="74"/>
      <c r="U280" s="74"/>
      <c r="V280" s="65" t="str">
        <f>+IFERROR(VLOOKUP(#REF!&amp;"-"&amp;ROW()-108,[2]ワークシート!$C$2:$BW$498,60,0),"")</f>
        <v/>
      </c>
      <c r="W280" s="65"/>
      <c r="X280" s="65" t="str">
        <f>+IFERROR(VLOOKUP(#REF!&amp;"-"&amp;ROW()-108,[2]ワークシート!$C$2:$BW$498,61,0),"")</f>
        <v/>
      </c>
      <c r="Y280" s="65"/>
      <c r="Z280" s="65"/>
      <c r="AA280" s="40" t="str">
        <f t="shared" si="6"/>
        <v/>
      </c>
      <c r="AB280" s="40"/>
      <c r="AC280" s="98" t="str">
        <f>+IFERROR(IF(VLOOKUP(#REF!&amp;"-"&amp;ROW()-108,[2]ワークシート!$C$2:$BW$498,13,0)="","",VLOOKUP(#REF!&amp;"-"&amp;ROW()-108,[2]ワークシート!$C$2:$BW$498,13,0)),"")</f>
        <v/>
      </c>
      <c r="AD280" s="98"/>
      <c r="AE280" s="98" t="str">
        <f>+IFERROR(VLOOKUP(#REF!&amp;"-"&amp;ROW()-108,[2]ワークシート!$C$2:$BW$498,30,0),"")</f>
        <v/>
      </c>
      <c r="AF280" s="98"/>
      <c r="AG280" s="40" t="str">
        <f t="shared" si="7"/>
        <v/>
      </c>
      <c r="AH280" s="40"/>
      <c r="AI280" s="40"/>
      <c r="AJ280" s="40"/>
      <c r="AK280" s="98" t="str">
        <f>+IFERROR(IF(VLOOKUP(#REF!&amp;"-"&amp;ROW()-108,[2]ワークシート!$C$2:$BW$498,31,0)="","",VLOOKUP(#REF!&amp;"-"&amp;ROW()-108,[2]ワークシート!$C$2:$BW$498,31,0)),"")</f>
        <v/>
      </c>
      <c r="AL280" s="2"/>
      <c r="AM280" s="2"/>
      <c r="AN280" s="2"/>
      <c r="AO280" s="2"/>
      <c r="AP280" s="2"/>
      <c r="AQ280" s="2"/>
      <c r="AR280" s="2"/>
      <c r="AS280" s="2"/>
      <c r="AT280" s="2"/>
      <c r="AU280" s="2"/>
      <c r="AV280" s="2"/>
      <c r="AW280" s="2"/>
      <c r="AX280" s="2"/>
      <c r="AY280" s="2"/>
      <c r="AZ280" s="2"/>
      <c r="BA280" s="2"/>
      <c r="BB280" s="2"/>
      <c r="BC280" s="2"/>
      <c r="BD280" s="2"/>
      <c r="BE280" s="2"/>
      <c r="BF280" s="2"/>
    </row>
    <row r="281" spans="1:58" ht="35.1" hidden="1" customHeight="1">
      <c r="A281" s="2"/>
      <c r="B281" s="13" t="str">
        <f>+IFERROR(VLOOKUP(#REF!&amp;"-"&amp;ROW()-108,[2]ワークシート!$C$2:$BW$498,9,0),"")</f>
        <v/>
      </c>
      <c r="C281" s="24"/>
      <c r="D281" s="29" t="str">
        <f>+IFERROR(IF(VLOOKUP(#REF!&amp;"-"&amp;ROW()-108,[2]ワークシート!$C$2:$BW$498,10,0)="","",VLOOKUP(#REF!&amp;"-"&amp;ROW()-108,[2]ワークシート!$C$2:$BW$498,10,0)),"")</f>
        <v/>
      </c>
      <c r="E281" s="24"/>
      <c r="F281" s="13" t="str">
        <f>+IFERROR(VLOOKUP(#REF!&amp;"-"&amp;ROW()-108,[2]ワークシート!$C$2:$BW$498,11,0),"")</f>
        <v/>
      </c>
      <c r="G281" s="24"/>
      <c r="H281" s="40" t="str">
        <f>+IFERROR(VLOOKUP(#REF!&amp;"-"&amp;ROW()-108,[2]ワークシート!$C$2:$BW$498,12,0),"")</f>
        <v/>
      </c>
      <c r="I28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1" s="48"/>
      <c r="K281" s="13" t="str">
        <f>+IFERROR(VLOOKUP(#REF!&amp;"-"&amp;ROW()-108,[2]ワークシート!$C$2:$BW$498,19,0),"")</f>
        <v/>
      </c>
      <c r="L281" s="29"/>
      <c r="M281" s="24"/>
      <c r="N281" s="55" t="str">
        <f>+IFERROR(VLOOKUP(#REF!&amp;"-"&amp;ROW()-108,[2]ワークシート!$C$2:$BW$498,24,0),"")</f>
        <v/>
      </c>
      <c r="O281" s="62"/>
      <c r="P281" s="65" t="str">
        <f>+IFERROR(VLOOKUP(#REF!&amp;"-"&amp;ROW()-108,[2]ワークシート!$C$2:$BW$498,25,0),"")</f>
        <v/>
      </c>
      <c r="Q281" s="65"/>
      <c r="R281" s="74" t="str">
        <f>+IFERROR(VLOOKUP(#REF!&amp;"-"&amp;ROW()-108,[2]ワークシート!$C$2:$BW$498,55,0),"")</f>
        <v/>
      </c>
      <c r="S281" s="74"/>
      <c r="T281" s="74"/>
      <c r="U281" s="74"/>
      <c r="V281" s="65" t="str">
        <f>+IFERROR(VLOOKUP(#REF!&amp;"-"&amp;ROW()-108,[2]ワークシート!$C$2:$BW$498,60,0),"")</f>
        <v/>
      </c>
      <c r="W281" s="65"/>
      <c r="X281" s="65" t="str">
        <f>+IFERROR(VLOOKUP(#REF!&amp;"-"&amp;ROW()-108,[2]ワークシート!$C$2:$BW$498,61,0),"")</f>
        <v/>
      </c>
      <c r="Y281" s="65"/>
      <c r="Z281" s="65"/>
      <c r="AA281" s="40" t="str">
        <f t="shared" si="6"/>
        <v/>
      </c>
      <c r="AB281" s="40"/>
      <c r="AC281" s="98" t="str">
        <f>+IFERROR(IF(VLOOKUP(#REF!&amp;"-"&amp;ROW()-108,[2]ワークシート!$C$2:$BW$498,13,0)="","",VLOOKUP(#REF!&amp;"-"&amp;ROW()-108,[2]ワークシート!$C$2:$BW$498,13,0)),"")</f>
        <v/>
      </c>
      <c r="AD281" s="98"/>
      <c r="AE281" s="98" t="str">
        <f>+IFERROR(VLOOKUP(#REF!&amp;"-"&amp;ROW()-108,[2]ワークシート!$C$2:$BW$498,30,0),"")</f>
        <v/>
      </c>
      <c r="AF281" s="98"/>
      <c r="AG281" s="40" t="str">
        <f t="shared" si="7"/>
        <v/>
      </c>
      <c r="AH281" s="40"/>
      <c r="AI281" s="40"/>
      <c r="AJ281" s="40"/>
      <c r="AK281" s="98" t="str">
        <f>+IFERROR(IF(VLOOKUP(#REF!&amp;"-"&amp;ROW()-108,[2]ワークシート!$C$2:$BW$498,31,0)="","",VLOOKUP(#REF!&amp;"-"&amp;ROW()-108,[2]ワークシート!$C$2:$BW$498,31,0)),"")</f>
        <v/>
      </c>
      <c r="AL281" s="2"/>
      <c r="AM281" s="2"/>
      <c r="AN281" s="2"/>
      <c r="AO281" s="2"/>
      <c r="AP281" s="2"/>
      <c r="AQ281" s="2"/>
      <c r="AR281" s="2"/>
      <c r="AS281" s="2"/>
      <c r="AT281" s="2"/>
      <c r="AU281" s="2"/>
      <c r="AV281" s="2"/>
      <c r="AW281" s="2"/>
      <c r="AX281" s="2"/>
      <c r="AY281" s="2"/>
      <c r="AZ281" s="2"/>
      <c r="BA281" s="2"/>
      <c r="BB281" s="2"/>
      <c r="BC281" s="2"/>
      <c r="BD281" s="2"/>
      <c r="BE281" s="2"/>
      <c r="BF281" s="2"/>
    </row>
    <row r="282" spans="1:58" ht="35.1" hidden="1" customHeight="1">
      <c r="A282" s="2"/>
      <c r="B282" s="13" t="str">
        <f>+IFERROR(VLOOKUP(#REF!&amp;"-"&amp;ROW()-108,[2]ワークシート!$C$2:$BW$498,9,0),"")</f>
        <v/>
      </c>
      <c r="C282" s="24"/>
      <c r="D282" s="29" t="str">
        <f>+IFERROR(IF(VLOOKUP(#REF!&amp;"-"&amp;ROW()-108,[2]ワークシート!$C$2:$BW$498,10,0)="","",VLOOKUP(#REF!&amp;"-"&amp;ROW()-108,[2]ワークシート!$C$2:$BW$498,10,0)),"")</f>
        <v/>
      </c>
      <c r="E282" s="24"/>
      <c r="F282" s="13" t="str">
        <f>+IFERROR(VLOOKUP(#REF!&amp;"-"&amp;ROW()-108,[2]ワークシート!$C$2:$BW$498,11,0),"")</f>
        <v/>
      </c>
      <c r="G282" s="24"/>
      <c r="H282" s="40" t="str">
        <f>+IFERROR(VLOOKUP(#REF!&amp;"-"&amp;ROW()-108,[2]ワークシート!$C$2:$BW$498,12,0),"")</f>
        <v/>
      </c>
      <c r="I28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2" s="48"/>
      <c r="K282" s="13" t="str">
        <f>+IFERROR(VLOOKUP(#REF!&amp;"-"&amp;ROW()-108,[2]ワークシート!$C$2:$BW$498,19,0),"")</f>
        <v/>
      </c>
      <c r="L282" s="29"/>
      <c r="M282" s="24"/>
      <c r="N282" s="55" t="str">
        <f>+IFERROR(VLOOKUP(#REF!&amp;"-"&amp;ROW()-108,[2]ワークシート!$C$2:$BW$498,24,0),"")</f>
        <v/>
      </c>
      <c r="O282" s="62"/>
      <c r="P282" s="65" t="str">
        <f>+IFERROR(VLOOKUP(#REF!&amp;"-"&amp;ROW()-108,[2]ワークシート!$C$2:$BW$498,25,0),"")</f>
        <v/>
      </c>
      <c r="Q282" s="65"/>
      <c r="R282" s="74" t="str">
        <f>+IFERROR(VLOOKUP(#REF!&amp;"-"&amp;ROW()-108,[2]ワークシート!$C$2:$BW$498,55,0),"")</f>
        <v/>
      </c>
      <c r="S282" s="74"/>
      <c r="T282" s="74"/>
      <c r="U282" s="74"/>
      <c r="V282" s="65" t="str">
        <f>+IFERROR(VLOOKUP(#REF!&amp;"-"&amp;ROW()-108,[2]ワークシート!$C$2:$BW$498,60,0),"")</f>
        <v/>
      </c>
      <c r="W282" s="65"/>
      <c r="X282" s="65" t="str">
        <f>+IFERROR(VLOOKUP(#REF!&amp;"-"&amp;ROW()-108,[2]ワークシート!$C$2:$BW$498,61,0),"")</f>
        <v/>
      </c>
      <c r="Y282" s="65"/>
      <c r="Z282" s="65"/>
      <c r="AA282" s="40" t="str">
        <f t="shared" si="6"/>
        <v/>
      </c>
      <c r="AB282" s="40"/>
      <c r="AC282" s="98" t="str">
        <f>+IFERROR(IF(VLOOKUP(#REF!&amp;"-"&amp;ROW()-108,[2]ワークシート!$C$2:$BW$498,13,0)="","",VLOOKUP(#REF!&amp;"-"&amp;ROW()-108,[2]ワークシート!$C$2:$BW$498,13,0)),"")</f>
        <v/>
      </c>
      <c r="AD282" s="98"/>
      <c r="AE282" s="98" t="str">
        <f>+IFERROR(VLOOKUP(#REF!&amp;"-"&amp;ROW()-108,[2]ワークシート!$C$2:$BW$498,30,0),"")</f>
        <v/>
      </c>
      <c r="AF282" s="98"/>
      <c r="AG282" s="40" t="str">
        <f t="shared" si="7"/>
        <v/>
      </c>
      <c r="AH282" s="40"/>
      <c r="AI282" s="40"/>
      <c r="AJ282" s="40"/>
      <c r="AK282" s="98" t="str">
        <f>+IFERROR(IF(VLOOKUP(#REF!&amp;"-"&amp;ROW()-108,[2]ワークシート!$C$2:$BW$498,31,0)="","",VLOOKUP(#REF!&amp;"-"&amp;ROW()-108,[2]ワークシート!$C$2:$BW$498,31,0)),"")</f>
        <v/>
      </c>
      <c r="AL282" s="2"/>
      <c r="AM282" s="2"/>
      <c r="AN282" s="2"/>
      <c r="AO282" s="2"/>
      <c r="AP282" s="2"/>
      <c r="AQ282" s="2"/>
      <c r="AR282" s="2"/>
      <c r="AS282" s="2"/>
      <c r="AT282" s="2"/>
      <c r="AU282" s="2"/>
      <c r="AV282" s="2"/>
      <c r="AW282" s="2"/>
      <c r="AX282" s="2"/>
      <c r="AY282" s="2"/>
      <c r="AZ282" s="2"/>
      <c r="BA282" s="2"/>
      <c r="BB282" s="2"/>
      <c r="BC282" s="2"/>
      <c r="BD282" s="2"/>
      <c r="BE282" s="2"/>
      <c r="BF282" s="2"/>
    </row>
    <row r="283" spans="1:58" ht="35.1" hidden="1" customHeight="1">
      <c r="A283" s="2"/>
      <c r="B283" s="13" t="str">
        <f>+IFERROR(VLOOKUP(#REF!&amp;"-"&amp;ROW()-108,[2]ワークシート!$C$2:$BW$498,9,0),"")</f>
        <v/>
      </c>
      <c r="C283" s="24"/>
      <c r="D283" s="29" t="str">
        <f>+IFERROR(IF(VLOOKUP(#REF!&amp;"-"&amp;ROW()-108,[2]ワークシート!$C$2:$BW$498,10,0)="","",VLOOKUP(#REF!&amp;"-"&amp;ROW()-108,[2]ワークシート!$C$2:$BW$498,10,0)),"")</f>
        <v/>
      </c>
      <c r="E283" s="24"/>
      <c r="F283" s="13" t="str">
        <f>+IFERROR(VLOOKUP(#REF!&amp;"-"&amp;ROW()-108,[2]ワークシート!$C$2:$BW$498,11,0),"")</f>
        <v/>
      </c>
      <c r="G283" s="24"/>
      <c r="H283" s="40" t="str">
        <f>+IFERROR(VLOOKUP(#REF!&amp;"-"&amp;ROW()-108,[2]ワークシート!$C$2:$BW$498,12,0),"")</f>
        <v/>
      </c>
      <c r="I28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3" s="48"/>
      <c r="K283" s="13" t="str">
        <f>+IFERROR(VLOOKUP(#REF!&amp;"-"&amp;ROW()-108,[2]ワークシート!$C$2:$BW$498,19,0),"")</f>
        <v/>
      </c>
      <c r="L283" s="29"/>
      <c r="M283" s="24"/>
      <c r="N283" s="55" t="str">
        <f>+IFERROR(VLOOKUP(#REF!&amp;"-"&amp;ROW()-108,[2]ワークシート!$C$2:$BW$498,24,0),"")</f>
        <v/>
      </c>
      <c r="O283" s="62"/>
      <c r="P283" s="65" t="str">
        <f>+IFERROR(VLOOKUP(#REF!&amp;"-"&amp;ROW()-108,[2]ワークシート!$C$2:$BW$498,25,0),"")</f>
        <v/>
      </c>
      <c r="Q283" s="65"/>
      <c r="R283" s="74" t="str">
        <f>+IFERROR(VLOOKUP(#REF!&amp;"-"&amp;ROW()-108,[2]ワークシート!$C$2:$BW$498,55,0),"")</f>
        <v/>
      </c>
      <c r="S283" s="74"/>
      <c r="T283" s="74"/>
      <c r="U283" s="74"/>
      <c r="V283" s="65" t="str">
        <f>+IFERROR(VLOOKUP(#REF!&amp;"-"&amp;ROW()-108,[2]ワークシート!$C$2:$BW$498,60,0),"")</f>
        <v/>
      </c>
      <c r="W283" s="65"/>
      <c r="X283" s="65" t="str">
        <f>+IFERROR(VLOOKUP(#REF!&amp;"-"&amp;ROW()-108,[2]ワークシート!$C$2:$BW$498,61,0),"")</f>
        <v/>
      </c>
      <c r="Y283" s="65"/>
      <c r="Z283" s="65"/>
      <c r="AA283" s="40" t="str">
        <f t="shared" si="6"/>
        <v/>
      </c>
      <c r="AB283" s="40"/>
      <c r="AC283" s="98" t="str">
        <f>+IFERROR(IF(VLOOKUP(#REF!&amp;"-"&amp;ROW()-108,[2]ワークシート!$C$2:$BW$498,13,0)="","",VLOOKUP(#REF!&amp;"-"&amp;ROW()-108,[2]ワークシート!$C$2:$BW$498,13,0)),"")</f>
        <v/>
      </c>
      <c r="AD283" s="98"/>
      <c r="AE283" s="98" t="str">
        <f>+IFERROR(VLOOKUP(#REF!&amp;"-"&amp;ROW()-108,[2]ワークシート!$C$2:$BW$498,30,0),"")</f>
        <v/>
      </c>
      <c r="AF283" s="98"/>
      <c r="AG283" s="40" t="str">
        <f t="shared" si="7"/>
        <v/>
      </c>
      <c r="AH283" s="40"/>
      <c r="AI283" s="40"/>
      <c r="AJ283" s="40"/>
      <c r="AK283" s="98" t="str">
        <f>+IFERROR(IF(VLOOKUP(#REF!&amp;"-"&amp;ROW()-108,[2]ワークシート!$C$2:$BW$498,31,0)="","",VLOOKUP(#REF!&amp;"-"&amp;ROW()-108,[2]ワークシート!$C$2:$BW$498,31,0)),"")</f>
        <v/>
      </c>
      <c r="AL283" s="2"/>
      <c r="AM283" s="2"/>
      <c r="AN283" s="2"/>
      <c r="AO283" s="2"/>
      <c r="AP283" s="2"/>
      <c r="AQ283" s="2"/>
      <c r="AR283" s="2"/>
      <c r="AS283" s="2"/>
      <c r="AT283" s="2"/>
      <c r="AU283" s="2"/>
      <c r="AV283" s="2"/>
      <c r="AW283" s="2"/>
      <c r="AX283" s="2"/>
      <c r="AY283" s="2"/>
      <c r="AZ283" s="2"/>
      <c r="BA283" s="2"/>
      <c r="BB283" s="2"/>
      <c r="BC283" s="2"/>
      <c r="BD283" s="2"/>
      <c r="BE283" s="2"/>
      <c r="BF283" s="2"/>
    </row>
    <row r="284" spans="1:58" ht="35.1" hidden="1" customHeight="1">
      <c r="A284" s="2"/>
      <c r="B284" s="13" t="str">
        <f>+IFERROR(VLOOKUP(#REF!&amp;"-"&amp;ROW()-108,[2]ワークシート!$C$2:$BW$498,9,0),"")</f>
        <v/>
      </c>
      <c r="C284" s="24"/>
      <c r="D284" s="29" t="str">
        <f>+IFERROR(IF(VLOOKUP(#REF!&amp;"-"&amp;ROW()-108,[2]ワークシート!$C$2:$BW$498,10,0)="","",VLOOKUP(#REF!&amp;"-"&amp;ROW()-108,[2]ワークシート!$C$2:$BW$498,10,0)),"")</f>
        <v/>
      </c>
      <c r="E284" s="24"/>
      <c r="F284" s="13" t="str">
        <f>+IFERROR(VLOOKUP(#REF!&amp;"-"&amp;ROW()-108,[2]ワークシート!$C$2:$BW$498,11,0),"")</f>
        <v/>
      </c>
      <c r="G284" s="24"/>
      <c r="H284" s="40" t="str">
        <f>+IFERROR(VLOOKUP(#REF!&amp;"-"&amp;ROW()-108,[2]ワークシート!$C$2:$BW$498,12,0),"")</f>
        <v/>
      </c>
      <c r="I28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4" s="48"/>
      <c r="K284" s="13" t="str">
        <f>+IFERROR(VLOOKUP(#REF!&amp;"-"&amp;ROW()-108,[2]ワークシート!$C$2:$BW$498,19,0),"")</f>
        <v/>
      </c>
      <c r="L284" s="29"/>
      <c r="M284" s="24"/>
      <c r="N284" s="55" t="str">
        <f>+IFERROR(VLOOKUP(#REF!&amp;"-"&amp;ROW()-108,[2]ワークシート!$C$2:$BW$498,24,0),"")</f>
        <v/>
      </c>
      <c r="O284" s="62"/>
      <c r="P284" s="65" t="str">
        <f>+IFERROR(VLOOKUP(#REF!&amp;"-"&amp;ROW()-108,[2]ワークシート!$C$2:$BW$498,25,0),"")</f>
        <v/>
      </c>
      <c r="Q284" s="65"/>
      <c r="R284" s="74" t="str">
        <f>+IFERROR(VLOOKUP(#REF!&amp;"-"&amp;ROW()-108,[2]ワークシート!$C$2:$BW$498,55,0),"")</f>
        <v/>
      </c>
      <c r="S284" s="74"/>
      <c r="T284" s="74"/>
      <c r="U284" s="74"/>
      <c r="V284" s="65" t="str">
        <f>+IFERROR(VLOOKUP(#REF!&amp;"-"&amp;ROW()-108,[2]ワークシート!$C$2:$BW$498,60,0),"")</f>
        <v/>
      </c>
      <c r="W284" s="65"/>
      <c r="X284" s="65" t="str">
        <f>+IFERROR(VLOOKUP(#REF!&amp;"-"&amp;ROW()-108,[2]ワークシート!$C$2:$BW$498,61,0),"")</f>
        <v/>
      </c>
      <c r="Y284" s="65"/>
      <c r="Z284" s="65"/>
      <c r="AA284" s="40" t="str">
        <f t="shared" si="6"/>
        <v/>
      </c>
      <c r="AB284" s="40"/>
      <c r="AC284" s="98" t="str">
        <f>+IFERROR(IF(VLOOKUP(#REF!&amp;"-"&amp;ROW()-108,[2]ワークシート!$C$2:$BW$498,13,0)="","",VLOOKUP(#REF!&amp;"-"&amp;ROW()-108,[2]ワークシート!$C$2:$BW$498,13,0)),"")</f>
        <v/>
      </c>
      <c r="AD284" s="98"/>
      <c r="AE284" s="98" t="str">
        <f>+IFERROR(VLOOKUP(#REF!&amp;"-"&amp;ROW()-108,[2]ワークシート!$C$2:$BW$498,30,0),"")</f>
        <v/>
      </c>
      <c r="AF284" s="98"/>
      <c r="AG284" s="40" t="str">
        <f t="shared" si="7"/>
        <v/>
      </c>
      <c r="AH284" s="40"/>
      <c r="AI284" s="40"/>
      <c r="AJ284" s="40"/>
      <c r="AK284" s="98" t="str">
        <f>+IFERROR(IF(VLOOKUP(#REF!&amp;"-"&amp;ROW()-108,[2]ワークシート!$C$2:$BW$498,31,0)="","",VLOOKUP(#REF!&amp;"-"&amp;ROW()-108,[2]ワークシート!$C$2:$BW$498,31,0)),"")</f>
        <v/>
      </c>
      <c r="AL284" s="2"/>
      <c r="AM284" s="2"/>
      <c r="AN284" s="2"/>
      <c r="AO284" s="2"/>
      <c r="AP284" s="2"/>
      <c r="AQ284" s="2"/>
      <c r="AR284" s="2"/>
      <c r="AS284" s="2"/>
      <c r="AT284" s="2"/>
      <c r="AU284" s="2"/>
      <c r="AV284" s="2"/>
      <c r="AW284" s="2"/>
      <c r="AX284" s="2"/>
      <c r="AY284" s="2"/>
      <c r="AZ284" s="2"/>
      <c r="BA284" s="2"/>
      <c r="BB284" s="2"/>
      <c r="BC284" s="2"/>
      <c r="BD284" s="2"/>
      <c r="BE284" s="2"/>
      <c r="BF284" s="2"/>
    </row>
    <row r="285" spans="1:58" ht="35.1" hidden="1" customHeight="1">
      <c r="A285" s="2"/>
      <c r="B285" s="13" t="str">
        <f>+IFERROR(VLOOKUP(#REF!&amp;"-"&amp;ROW()-108,[2]ワークシート!$C$2:$BW$498,9,0),"")</f>
        <v/>
      </c>
      <c r="C285" s="24"/>
      <c r="D285" s="29" t="str">
        <f>+IFERROR(IF(VLOOKUP(#REF!&amp;"-"&amp;ROW()-108,[2]ワークシート!$C$2:$BW$498,10,0)="","",VLOOKUP(#REF!&amp;"-"&amp;ROW()-108,[2]ワークシート!$C$2:$BW$498,10,0)),"")</f>
        <v/>
      </c>
      <c r="E285" s="24"/>
      <c r="F285" s="13" t="str">
        <f>+IFERROR(VLOOKUP(#REF!&amp;"-"&amp;ROW()-108,[2]ワークシート!$C$2:$BW$498,11,0),"")</f>
        <v/>
      </c>
      <c r="G285" s="24"/>
      <c r="H285" s="40" t="str">
        <f>+IFERROR(VLOOKUP(#REF!&amp;"-"&amp;ROW()-108,[2]ワークシート!$C$2:$BW$498,12,0),"")</f>
        <v/>
      </c>
      <c r="I28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5" s="48"/>
      <c r="K285" s="13" t="str">
        <f>+IFERROR(VLOOKUP(#REF!&amp;"-"&amp;ROW()-108,[2]ワークシート!$C$2:$BW$498,19,0),"")</f>
        <v/>
      </c>
      <c r="L285" s="29"/>
      <c r="M285" s="24"/>
      <c r="N285" s="55" t="str">
        <f>+IFERROR(VLOOKUP(#REF!&amp;"-"&amp;ROW()-108,[2]ワークシート!$C$2:$BW$498,24,0),"")</f>
        <v/>
      </c>
      <c r="O285" s="62"/>
      <c r="P285" s="65" t="str">
        <f>+IFERROR(VLOOKUP(#REF!&amp;"-"&amp;ROW()-108,[2]ワークシート!$C$2:$BW$498,25,0),"")</f>
        <v/>
      </c>
      <c r="Q285" s="65"/>
      <c r="R285" s="74" t="str">
        <f>+IFERROR(VLOOKUP(#REF!&amp;"-"&amp;ROW()-108,[2]ワークシート!$C$2:$BW$498,55,0),"")</f>
        <v/>
      </c>
      <c r="S285" s="74"/>
      <c r="T285" s="74"/>
      <c r="U285" s="74"/>
      <c r="V285" s="65" t="str">
        <f>+IFERROR(VLOOKUP(#REF!&amp;"-"&amp;ROW()-108,[2]ワークシート!$C$2:$BW$498,60,0),"")</f>
        <v/>
      </c>
      <c r="W285" s="65"/>
      <c r="X285" s="65" t="str">
        <f>+IFERROR(VLOOKUP(#REF!&amp;"-"&amp;ROW()-108,[2]ワークシート!$C$2:$BW$498,61,0),"")</f>
        <v/>
      </c>
      <c r="Y285" s="65"/>
      <c r="Z285" s="65"/>
      <c r="AA285" s="40" t="str">
        <f t="shared" si="6"/>
        <v/>
      </c>
      <c r="AB285" s="40"/>
      <c r="AC285" s="98" t="str">
        <f>+IFERROR(IF(VLOOKUP(#REF!&amp;"-"&amp;ROW()-108,[2]ワークシート!$C$2:$BW$498,13,0)="","",VLOOKUP(#REF!&amp;"-"&amp;ROW()-108,[2]ワークシート!$C$2:$BW$498,13,0)),"")</f>
        <v/>
      </c>
      <c r="AD285" s="98"/>
      <c r="AE285" s="98" t="str">
        <f>+IFERROR(VLOOKUP(#REF!&amp;"-"&amp;ROW()-108,[2]ワークシート!$C$2:$BW$498,30,0),"")</f>
        <v/>
      </c>
      <c r="AF285" s="98"/>
      <c r="AG285" s="40" t="str">
        <f t="shared" si="7"/>
        <v/>
      </c>
      <c r="AH285" s="40"/>
      <c r="AI285" s="40"/>
      <c r="AJ285" s="40"/>
      <c r="AK285" s="98" t="str">
        <f>+IFERROR(IF(VLOOKUP(#REF!&amp;"-"&amp;ROW()-108,[2]ワークシート!$C$2:$BW$498,31,0)="","",VLOOKUP(#REF!&amp;"-"&amp;ROW()-108,[2]ワークシート!$C$2:$BW$498,31,0)),"")</f>
        <v/>
      </c>
      <c r="AL285" s="2"/>
      <c r="AM285" s="2"/>
      <c r="AN285" s="2"/>
      <c r="AO285" s="2"/>
      <c r="AP285" s="2"/>
      <c r="AQ285" s="2"/>
      <c r="AR285" s="2"/>
      <c r="AS285" s="2"/>
      <c r="AT285" s="2"/>
      <c r="AU285" s="2"/>
      <c r="AV285" s="2"/>
      <c r="AW285" s="2"/>
      <c r="AX285" s="2"/>
      <c r="AY285" s="2"/>
      <c r="AZ285" s="2"/>
      <c r="BA285" s="2"/>
      <c r="BB285" s="2"/>
      <c r="BC285" s="2"/>
      <c r="BD285" s="2"/>
      <c r="BE285" s="2"/>
      <c r="BF285" s="2"/>
    </row>
    <row r="286" spans="1:58" ht="35.1" hidden="1" customHeight="1">
      <c r="A286" s="2"/>
      <c r="B286" s="13" t="str">
        <f>+IFERROR(VLOOKUP(#REF!&amp;"-"&amp;ROW()-108,[2]ワークシート!$C$2:$BW$498,9,0),"")</f>
        <v/>
      </c>
      <c r="C286" s="24"/>
      <c r="D286" s="29" t="str">
        <f>+IFERROR(IF(VLOOKUP(#REF!&amp;"-"&amp;ROW()-108,[2]ワークシート!$C$2:$BW$498,10,0)="","",VLOOKUP(#REF!&amp;"-"&amp;ROW()-108,[2]ワークシート!$C$2:$BW$498,10,0)),"")</f>
        <v/>
      </c>
      <c r="E286" s="24"/>
      <c r="F286" s="13" t="str">
        <f>+IFERROR(VLOOKUP(#REF!&amp;"-"&amp;ROW()-108,[2]ワークシート!$C$2:$BW$498,11,0),"")</f>
        <v/>
      </c>
      <c r="G286" s="24"/>
      <c r="H286" s="40" t="str">
        <f>+IFERROR(VLOOKUP(#REF!&amp;"-"&amp;ROW()-108,[2]ワークシート!$C$2:$BW$498,12,0),"")</f>
        <v/>
      </c>
      <c r="I28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6" s="48"/>
      <c r="K286" s="13" t="str">
        <f>+IFERROR(VLOOKUP(#REF!&amp;"-"&amp;ROW()-108,[2]ワークシート!$C$2:$BW$498,19,0),"")</f>
        <v/>
      </c>
      <c r="L286" s="29"/>
      <c r="M286" s="24"/>
      <c r="N286" s="55" t="str">
        <f>+IFERROR(VLOOKUP(#REF!&amp;"-"&amp;ROW()-108,[2]ワークシート!$C$2:$BW$498,24,0),"")</f>
        <v/>
      </c>
      <c r="O286" s="62"/>
      <c r="P286" s="65" t="str">
        <f>+IFERROR(VLOOKUP(#REF!&amp;"-"&amp;ROW()-108,[2]ワークシート!$C$2:$BW$498,25,0),"")</f>
        <v/>
      </c>
      <c r="Q286" s="65"/>
      <c r="R286" s="74" t="str">
        <f>+IFERROR(VLOOKUP(#REF!&amp;"-"&amp;ROW()-108,[2]ワークシート!$C$2:$BW$498,55,0),"")</f>
        <v/>
      </c>
      <c r="S286" s="74"/>
      <c r="T286" s="74"/>
      <c r="U286" s="74"/>
      <c r="V286" s="65" t="str">
        <f>+IFERROR(VLOOKUP(#REF!&amp;"-"&amp;ROW()-108,[2]ワークシート!$C$2:$BW$498,60,0),"")</f>
        <v/>
      </c>
      <c r="W286" s="65"/>
      <c r="X286" s="65" t="str">
        <f>+IFERROR(VLOOKUP(#REF!&amp;"-"&amp;ROW()-108,[2]ワークシート!$C$2:$BW$498,61,0),"")</f>
        <v/>
      </c>
      <c r="Y286" s="65"/>
      <c r="Z286" s="65"/>
      <c r="AA286" s="40" t="str">
        <f t="shared" si="6"/>
        <v/>
      </c>
      <c r="AB286" s="40"/>
      <c r="AC286" s="98" t="str">
        <f>+IFERROR(IF(VLOOKUP(#REF!&amp;"-"&amp;ROW()-108,[2]ワークシート!$C$2:$BW$498,13,0)="","",VLOOKUP(#REF!&amp;"-"&amp;ROW()-108,[2]ワークシート!$C$2:$BW$498,13,0)),"")</f>
        <v/>
      </c>
      <c r="AD286" s="98"/>
      <c r="AE286" s="98" t="str">
        <f>+IFERROR(VLOOKUP(#REF!&amp;"-"&amp;ROW()-108,[2]ワークシート!$C$2:$BW$498,30,0),"")</f>
        <v/>
      </c>
      <c r="AF286" s="98"/>
      <c r="AG286" s="40" t="str">
        <f t="shared" si="7"/>
        <v/>
      </c>
      <c r="AH286" s="40"/>
      <c r="AI286" s="40"/>
      <c r="AJ286" s="40"/>
      <c r="AK286" s="98" t="str">
        <f>+IFERROR(IF(VLOOKUP(#REF!&amp;"-"&amp;ROW()-108,[2]ワークシート!$C$2:$BW$498,31,0)="","",VLOOKUP(#REF!&amp;"-"&amp;ROW()-108,[2]ワークシート!$C$2:$BW$498,31,0)),"")</f>
        <v/>
      </c>
      <c r="AL286" s="2"/>
      <c r="AM286" s="2"/>
      <c r="AN286" s="2"/>
      <c r="AO286" s="2"/>
      <c r="AP286" s="2"/>
      <c r="AQ286" s="2"/>
      <c r="AR286" s="2"/>
      <c r="AS286" s="2"/>
      <c r="AT286" s="2"/>
      <c r="AU286" s="2"/>
      <c r="AV286" s="2"/>
      <c r="AW286" s="2"/>
      <c r="AX286" s="2"/>
      <c r="AY286" s="2"/>
      <c r="AZ286" s="2"/>
      <c r="BA286" s="2"/>
      <c r="BB286" s="2"/>
      <c r="BC286" s="2"/>
      <c r="BD286" s="2"/>
      <c r="BE286" s="2"/>
      <c r="BF286" s="2"/>
    </row>
    <row r="287" spans="1:58" ht="35.1" hidden="1" customHeight="1">
      <c r="A287" s="2"/>
      <c r="B287" s="13" t="str">
        <f>+IFERROR(VLOOKUP(#REF!&amp;"-"&amp;ROW()-108,[2]ワークシート!$C$2:$BW$498,9,0),"")</f>
        <v/>
      </c>
      <c r="C287" s="24"/>
      <c r="D287" s="29" t="str">
        <f>+IFERROR(IF(VLOOKUP(#REF!&amp;"-"&amp;ROW()-108,[2]ワークシート!$C$2:$BW$498,10,0)="","",VLOOKUP(#REF!&amp;"-"&amp;ROW()-108,[2]ワークシート!$C$2:$BW$498,10,0)),"")</f>
        <v/>
      </c>
      <c r="E287" s="24"/>
      <c r="F287" s="13" t="str">
        <f>+IFERROR(VLOOKUP(#REF!&amp;"-"&amp;ROW()-108,[2]ワークシート!$C$2:$BW$498,11,0),"")</f>
        <v/>
      </c>
      <c r="G287" s="24"/>
      <c r="H287" s="40" t="str">
        <f>+IFERROR(VLOOKUP(#REF!&amp;"-"&amp;ROW()-108,[2]ワークシート!$C$2:$BW$498,12,0),"")</f>
        <v/>
      </c>
      <c r="I28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7" s="48"/>
      <c r="K287" s="13" t="str">
        <f>+IFERROR(VLOOKUP(#REF!&amp;"-"&amp;ROW()-108,[2]ワークシート!$C$2:$BW$498,19,0),"")</f>
        <v/>
      </c>
      <c r="L287" s="29"/>
      <c r="M287" s="24"/>
      <c r="N287" s="55" t="str">
        <f>+IFERROR(VLOOKUP(#REF!&amp;"-"&amp;ROW()-108,[2]ワークシート!$C$2:$BW$498,24,0),"")</f>
        <v/>
      </c>
      <c r="O287" s="62"/>
      <c r="P287" s="65" t="str">
        <f>+IFERROR(VLOOKUP(#REF!&amp;"-"&amp;ROW()-108,[2]ワークシート!$C$2:$BW$498,25,0),"")</f>
        <v/>
      </c>
      <c r="Q287" s="65"/>
      <c r="R287" s="74" t="str">
        <f>+IFERROR(VLOOKUP(#REF!&amp;"-"&amp;ROW()-108,[2]ワークシート!$C$2:$BW$498,55,0),"")</f>
        <v/>
      </c>
      <c r="S287" s="74"/>
      <c r="T287" s="74"/>
      <c r="U287" s="74"/>
      <c r="V287" s="65" t="str">
        <f>+IFERROR(VLOOKUP(#REF!&amp;"-"&amp;ROW()-108,[2]ワークシート!$C$2:$BW$498,60,0),"")</f>
        <v/>
      </c>
      <c r="W287" s="65"/>
      <c r="X287" s="65" t="str">
        <f>+IFERROR(VLOOKUP(#REF!&amp;"-"&amp;ROW()-108,[2]ワークシート!$C$2:$BW$498,61,0),"")</f>
        <v/>
      </c>
      <c r="Y287" s="65"/>
      <c r="Z287" s="65"/>
      <c r="AA287" s="40" t="str">
        <f t="shared" si="6"/>
        <v/>
      </c>
      <c r="AB287" s="40"/>
      <c r="AC287" s="98" t="str">
        <f>+IFERROR(IF(VLOOKUP(#REF!&amp;"-"&amp;ROW()-108,[2]ワークシート!$C$2:$BW$498,13,0)="","",VLOOKUP(#REF!&amp;"-"&amp;ROW()-108,[2]ワークシート!$C$2:$BW$498,13,0)),"")</f>
        <v/>
      </c>
      <c r="AD287" s="98"/>
      <c r="AE287" s="98" t="str">
        <f>+IFERROR(VLOOKUP(#REF!&amp;"-"&amp;ROW()-108,[2]ワークシート!$C$2:$BW$498,30,0),"")</f>
        <v/>
      </c>
      <c r="AF287" s="98"/>
      <c r="AG287" s="40" t="str">
        <f t="shared" si="7"/>
        <v/>
      </c>
      <c r="AH287" s="40"/>
      <c r="AI287" s="40"/>
      <c r="AJ287" s="40"/>
      <c r="AK287" s="98" t="str">
        <f>+IFERROR(IF(VLOOKUP(#REF!&amp;"-"&amp;ROW()-108,[2]ワークシート!$C$2:$BW$498,31,0)="","",VLOOKUP(#REF!&amp;"-"&amp;ROW()-108,[2]ワークシート!$C$2:$BW$498,31,0)),"")</f>
        <v/>
      </c>
      <c r="AL287" s="2"/>
      <c r="AM287" s="2"/>
      <c r="AN287" s="2"/>
      <c r="AO287" s="2"/>
      <c r="AP287" s="2"/>
      <c r="AQ287" s="2"/>
      <c r="AR287" s="2"/>
      <c r="AS287" s="2"/>
      <c r="AT287" s="2"/>
      <c r="AU287" s="2"/>
      <c r="AV287" s="2"/>
      <c r="AW287" s="2"/>
      <c r="AX287" s="2"/>
      <c r="AY287" s="2"/>
      <c r="AZ287" s="2"/>
      <c r="BA287" s="2"/>
      <c r="BB287" s="2"/>
      <c r="BC287" s="2"/>
      <c r="BD287" s="2"/>
      <c r="BE287" s="2"/>
      <c r="BF287" s="2"/>
    </row>
    <row r="288" spans="1:58" ht="35.1" hidden="1" customHeight="1">
      <c r="A288" s="2"/>
      <c r="B288" s="13" t="str">
        <f>+IFERROR(VLOOKUP(#REF!&amp;"-"&amp;ROW()-108,[2]ワークシート!$C$2:$BW$498,9,0),"")</f>
        <v/>
      </c>
      <c r="C288" s="24"/>
      <c r="D288" s="29" t="str">
        <f>+IFERROR(IF(VLOOKUP(#REF!&amp;"-"&amp;ROW()-108,[2]ワークシート!$C$2:$BW$498,10,0)="","",VLOOKUP(#REF!&amp;"-"&amp;ROW()-108,[2]ワークシート!$C$2:$BW$498,10,0)),"")</f>
        <v/>
      </c>
      <c r="E288" s="24"/>
      <c r="F288" s="13" t="str">
        <f>+IFERROR(VLOOKUP(#REF!&amp;"-"&amp;ROW()-108,[2]ワークシート!$C$2:$BW$498,11,0),"")</f>
        <v/>
      </c>
      <c r="G288" s="24"/>
      <c r="H288" s="40" t="str">
        <f>+IFERROR(VLOOKUP(#REF!&amp;"-"&amp;ROW()-108,[2]ワークシート!$C$2:$BW$498,12,0),"")</f>
        <v/>
      </c>
      <c r="I28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8" s="48"/>
      <c r="K288" s="13" t="str">
        <f>+IFERROR(VLOOKUP(#REF!&amp;"-"&amp;ROW()-108,[2]ワークシート!$C$2:$BW$498,19,0),"")</f>
        <v/>
      </c>
      <c r="L288" s="29"/>
      <c r="M288" s="24"/>
      <c r="N288" s="55" t="str">
        <f>+IFERROR(VLOOKUP(#REF!&amp;"-"&amp;ROW()-108,[2]ワークシート!$C$2:$BW$498,24,0),"")</f>
        <v/>
      </c>
      <c r="O288" s="62"/>
      <c r="P288" s="65" t="str">
        <f>+IFERROR(VLOOKUP(#REF!&amp;"-"&amp;ROW()-108,[2]ワークシート!$C$2:$BW$498,25,0),"")</f>
        <v/>
      </c>
      <c r="Q288" s="65"/>
      <c r="R288" s="74" t="str">
        <f>+IFERROR(VLOOKUP(#REF!&amp;"-"&amp;ROW()-108,[2]ワークシート!$C$2:$BW$498,55,0),"")</f>
        <v/>
      </c>
      <c r="S288" s="74"/>
      <c r="T288" s="74"/>
      <c r="U288" s="74"/>
      <c r="V288" s="65" t="str">
        <f>+IFERROR(VLOOKUP(#REF!&amp;"-"&amp;ROW()-108,[2]ワークシート!$C$2:$BW$498,60,0),"")</f>
        <v/>
      </c>
      <c r="W288" s="65"/>
      <c r="X288" s="65" t="str">
        <f>+IFERROR(VLOOKUP(#REF!&amp;"-"&amp;ROW()-108,[2]ワークシート!$C$2:$BW$498,61,0),"")</f>
        <v/>
      </c>
      <c r="Y288" s="65"/>
      <c r="Z288" s="65"/>
      <c r="AA288" s="40" t="str">
        <f t="shared" si="6"/>
        <v/>
      </c>
      <c r="AB288" s="40"/>
      <c r="AC288" s="98" t="str">
        <f>+IFERROR(IF(VLOOKUP(#REF!&amp;"-"&amp;ROW()-108,[2]ワークシート!$C$2:$BW$498,13,0)="","",VLOOKUP(#REF!&amp;"-"&amp;ROW()-108,[2]ワークシート!$C$2:$BW$498,13,0)),"")</f>
        <v/>
      </c>
      <c r="AD288" s="98"/>
      <c r="AE288" s="98" t="str">
        <f>+IFERROR(VLOOKUP(#REF!&amp;"-"&amp;ROW()-108,[2]ワークシート!$C$2:$BW$498,30,0),"")</f>
        <v/>
      </c>
      <c r="AF288" s="98"/>
      <c r="AG288" s="40" t="str">
        <f t="shared" si="7"/>
        <v/>
      </c>
      <c r="AH288" s="40"/>
      <c r="AI288" s="40"/>
      <c r="AJ288" s="40"/>
      <c r="AK288" s="98" t="str">
        <f>+IFERROR(IF(VLOOKUP(#REF!&amp;"-"&amp;ROW()-108,[2]ワークシート!$C$2:$BW$498,31,0)="","",VLOOKUP(#REF!&amp;"-"&amp;ROW()-108,[2]ワークシート!$C$2:$BW$498,31,0)),"")</f>
        <v/>
      </c>
      <c r="AL288" s="2"/>
      <c r="AM288" s="2"/>
      <c r="AN288" s="2"/>
      <c r="AO288" s="2"/>
      <c r="AP288" s="2"/>
      <c r="AQ288" s="2"/>
      <c r="AR288" s="2"/>
      <c r="AS288" s="2"/>
      <c r="AT288" s="2"/>
      <c r="AU288" s="2"/>
      <c r="AV288" s="2"/>
      <c r="AW288" s="2"/>
      <c r="AX288" s="2"/>
      <c r="AY288" s="2"/>
      <c r="AZ288" s="2"/>
      <c r="BA288" s="2"/>
      <c r="BB288" s="2"/>
      <c r="BC288" s="2"/>
      <c r="BD288" s="2"/>
      <c r="BE288" s="2"/>
      <c r="BF288" s="2"/>
    </row>
    <row r="289" spans="1:58" ht="35.1" hidden="1" customHeight="1">
      <c r="A289" s="2"/>
      <c r="B289" s="13" t="str">
        <f>+IFERROR(VLOOKUP(#REF!&amp;"-"&amp;ROW()-108,[2]ワークシート!$C$2:$BW$498,9,0),"")</f>
        <v/>
      </c>
      <c r="C289" s="24"/>
      <c r="D289" s="29" t="str">
        <f>+IFERROR(IF(VLOOKUP(#REF!&amp;"-"&amp;ROW()-108,[2]ワークシート!$C$2:$BW$498,10,0)="","",VLOOKUP(#REF!&amp;"-"&amp;ROW()-108,[2]ワークシート!$C$2:$BW$498,10,0)),"")</f>
        <v/>
      </c>
      <c r="E289" s="24"/>
      <c r="F289" s="13" t="str">
        <f>+IFERROR(VLOOKUP(#REF!&amp;"-"&amp;ROW()-108,[2]ワークシート!$C$2:$BW$498,11,0),"")</f>
        <v/>
      </c>
      <c r="G289" s="24"/>
      <c r="H289" s="40" t="str">
        <f>+IFERROR(VLOOKUP(#REF!&amp;"-"&amp;ROW()-108,[2]ワークシート!$C$2:$BW$498,12,0),"")</f>
        <v/>
      </c>
      <c r="I28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9" s="48"/>
      <c r="K289" s="13" t="str">
        <f>+IFERROR(VLOOKUP(#REF!&amp;"-"&amp;ROW()-108,[2]ワークシート!$C$2:$BW$498,19,0),"")</f>
        <v/>
      </c>
      <c r="L289" s="29"/>
      <c r="M289" s="24"/>
      <c r="N289" s="55" t="str">
        <f>+IFERROR(VLOOKUP(#REF!&amp;"-"&amp;ROW()-108,[2]ワークシート!$C$2:$BW$498,24,0),"")</f>
        <v/>
      </c>
      <c r="O289" s="62"/>
      <c r="P289" s="65" t="str">
        <f>+IFERROR(VLOOKUP(#REF!&amp;"-"&amp;ROW()-108,[2]ワークシート!$C$2:$BW$498,25,0),"")</f>
        <v/>
      </c>
      <c r="Q289" s="65"/>
      <c r="R289" s="74" t="str">
        <f>+IFERROR(VLOOKUP(#REF!&amp;"-"&amp;ROW()-108,[2]ワークシート!$C$2:$BW$498,55,0),"")</f>
        <v/>
      </c>
      <c r="S289" s="74"/>
      <c r="T289" s="74"/>
      <c r="U289" s="74"/>
      <c r="V289" s="65" t="str">
        <f>+IFERROR(VLOOKUP(#REF!&amp;"-"&amp;ROW()-108,[2]ワークシート!$C$2:$BW$498,60,0),"")</f>
        <v/>
      </c>
      <c r="W289" s="65"/>
      <c r="X289" s="65" t="str">
        <f>+IFERROR(VLOOKUP(#REF!&amp;"-"&amp;ROW()-108,[2]ワークシート!$C$2:$BW$498,61,0),"")</f>
        <v/>
      </c>
      <c r="Y289" s="65"/>
      <c r="Z289" s="65"/>
      <c r="AA289" s="40" t="str">
        <f t="shared" si="6"/>
        <v/>
      </c>
      <c r="AB289" s="40"/>
      <c r="AC289" s="98" t="str">
        <f>+IFERROR(IF(VLOOKUP(#REF!&amp;"-"&amp;ROW()-108,[2]ワークシート!$C$2:$BW$498,13,0)="","",VLOOKUP(#REF!&amp;"-"&amp;ROW()-108,[2]ワークシート!$C$2:$BW$498,13,0)),"")</f>
        <v/>
      </c>
      <c r="AD289" s="98"/>
      <c r="AE289" s="98" t="str">
        <f>+IFERROR(VLOOKUP(#REF!&amp;"-"&amp;ROW()-108,[2]ワークシート!$C$2:$BW$498,30,0),"")</f>
        <v/>
      </c>
      <c r="AF289" s="98"/>
      <c r="AG289" s="40" t="str">
        <f t="shared" si="7"/>
        <v/>
      </c>
      <c r="AH289" s="40"/>
      <c r="AI289" s="40"/>
      <c r="AJ289" s="40"/>
      <c r="AK289" s="98" t="str">
        <f>+IFERROR(IF(VLOOKUP(#REF!&amp;"-"&amp;ROW()-108,[2]ワークシート!$C$2:$BW$498,31,0)="","",VLOOKUP(#REF!&amp;"-"&amp;ROW()-108,[2]ワークシート!$C$2:$BW$498,31,0)),"")</f>
        <v/>
      </c>
      <c r="AL289" s="2"/>
      <c r="AM289" s="2"/>
      <c r="AN289" s="2"/>
      <c r="AO289" s="2"/>
      <c r="AP289" s="2"/>
      <c r="AQ289" s="2"/>
      <c r="AR289" s="2"/>
      <c r="AS289" s="2"/>
      <c r="AT289" s="2"/>
      <c r="AU289" s="2"/>
      <c r="AV289" s="2"/>
      <c r="AW289" s="2"/>
      <c r="AX289" s="2"/>
      <c r="AY289" s="2"/>
      <c r="AZ289" s="2"/>
      <c r="BA289" s="2"/>
      <c r="BB289" s="2"/>
      <c r="BC289" s="2"/>
      <c r="BD289" s="2"/>
      <c r="BE289" s="2"/>
      <c r="BF289" s="2"/>
    </row>
    <row r="290" spans="1:58" ht="35.1" hidden="1" customHeight="1">
      <c r="A290" s="2"/>
      <c r="B290" s="13" t="str">
        <f>+IFERROR(VLOOKUP(#REF!&amp;"-"&amp;ROW()-108,[2]ワークシート!$C$2:$BW$498,9,0),"")</f>
        <v/>
      </c>
      <c r="C290" s="24"/>
      <c r="D290" s="29" t="str">
        <f>+IFERROR(IF(VLOOKUP(#REF!&amp;"-"&amp;ROW()-108,[2]ワークシート!$C$2:$BW$498,10,0)="","",VLOOKUP(#REF!&amp;"-"&amp;ROW()-108,[2]ワークシート!$C$2:$BW$498,10,0)),"")</f>
        <v/>
      </c>
      <c r="E290" s="24"/>
      <c r="F290" s="13" t="str">
        <f>+IFERROR(VLOOKUP(#REF!&amp;"-"&amp;ROW()-108,[2]ワークシート!$C$2:$BW$498,11,0),"")</f>
        <v/>
      </c>
      <c r="G290" s="24"/>
      <c r="H290" s="40" t="str">
        <f>+IFERROR(VLOOKUP(#REF!&amp;"-"&amp;ROW()-108,[2]ワークシート!$C$2:$BW$498,12,0),"")</f>
        <v/>
      </c>
      <c r="I29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0" s="48"/>
      <c r="K290" s="13" t="str">
        <f>+IFERROR(VLOOKUP(#REF!&amp;"-"&amp;ROW()-108,[2]ワークシート!$C$2:$BW$498,19,0),"")</f>
        <v/>
      </c>
      <c r="L290" s="29"/>
      <c r="M290" s="24"/>
      <c r="N290" s="55" t="str">
        <f>+IFERROR(VLOOKUP(#REF!&amp;"-"&amp;ROW()-108,[2]ワークシート!$C$2:$BW$498,24,0),"")</f>
        <v/>
      </c>
      <c r="O290" s="62"/>
      <c r="P290" s="65" t="str">
        <f>+IFERROR(VLOOKUP(#REF!&amp;"-"&amp;ROW()-108,[2]ワークシート!$C$2:$BW$498,25,0),"")</f>
        <v/>
      </c>
      <c r="Q290" s="65"/>
      <c r="R290" s="74" t="str">
        <f>+IFERROR(VLOOKUP(#REF!&amp;"-"&amp;ROW()-108,[2]ワークシート!$C$2:$BW$498,55,0),"")</f>
        <v/>
      </c>
      <c r="S290" s="74"/>
      <c r="T290" s="74"/>
      <c r="U290" s="74"/>
      <c r="V290" s="65" t="str">
        <f>+IFERROR(VLOOKUP(#REF!&amp;"-"&amp;ROW()-108,[2]ワークシート!$C$2:$BW$498,60,0),"")</f>
        <v/>
      </c>
      <c r="W290" s="65"/>
      <c r="X290" s="65" t="str">
        <f>+IFERROR(VLOOKUP(#REF!&amp;"-"&amp;ROW()-108,[2]ワークシート!$C$2:$BW$498,61,0),"")</f>
        <v/>
      </c>
      <c r="Y290" s="65"/>
      <c r="Z290" s="65"/>
      <c r="AA290" s="40" t="str">
        <f t="shared" si="6"/>
        <v/>
      </c>
      <c r="AB290" s="40"/>
      <c r="AC290" s="98" t="str">
        <f>+IFERROR(IF(VLOOKUP(#REF!&amp;"-"&amp;ROW()-108,[2]ワークシート!$C$2:$BW$498,13,0)="","",VLOOKUP(#REF!&amp;"-"&amp;ROW()-108,[2]ワークシート!$C$2:$BW$498,13,0)),"")</f>
        <v/>
      </c>
      <c r="AD290" s="98"/>
      <c r="AE290" s="98" t="str">
        <f>+IFERROR(VLOOKUP(#REF!&amp;"-"&amp;ROW()-108,[2]ワークシート!$C$2:$BW$498,30,0),"")</f>
        <v/>
      </c>
      <c r="AF290" s="98"/>
      <c r="AG290" s="40" t="str">
        <f t="shared" si="7"/>
        <v/>
      </c>
      <c r="AH290" s="40"/>
      <c r="AI290" s="40"/>
      <c r="AJ290" s="40"/>
      <c r="AK290" s="98" t="str">
        <f>+IFERROR(IF(VLOOKUP(#REF!&amp;"-"&amp;ROW()-108,[2]ワークシート!$C$2:$BW$498,31,0)="","",VLOOKUP(#REF!&amp;"-"&amp;ROW()-108,[2]ワークシート!$C$2:$BW$498,31,0)),"")</f>
        <v/>
      </c>
      <c r="AL290" s="2"/>
      <c r="AM290" s="2"/>
      <c r="AN290" s="2"/>
      <c r="AO290" s="2"/>
      <c r="AP290" s="2"/>
      <c r="AQ290" s="2"/>
      <c r="AR290" s="2"/>
      <c r="AS290" s="2"/>
      <c r="AT290" s="2"/>
      <c r="AU290" s="2"/>
      <c r="AV290" s="2"/>
      <c r="AW290" s="2"/>
      <c r="AX290" s="2"/>
      <c r="AY290" s="2"/>
      <c r="AZ290" s="2"/>
      <c r="BA290" s="2"/>
      <c r="BB290" s="2"/>
      <c r="BC290" s="2"/>
      <c r="BD290" s="2"/>
      <c r="BE290" s="2"/>
      <c r="BF290" s="2"/>
    </row>
    <row r="291" spans="1:58" ht="35.1" hidden="1" customHeight="1">
      <c r="A291" s="2"/>
      <c r="B291" s="13" t="str">
        <f>+IFERROR(VLOOKUP(#REF!&amp;"-"&amp;ROW()-108,[2]ワークシート!$C$2:$BW$498,9,0),"")</f>
        <v/>
      </c>
      <c r="C291" s="24"/>
      <c r="D291" s="29" t="str">
        <f>+IFERROR(IF(VLOOKUP(#REF!&amp;"-"&amp;ROW()-108,[2]ワークシート!$C$2:$BW$498,10,0)="","",VLOOKUP(#REF!&amp;"-"&amp;ROW()-108,[2]ワークシート!$C$2:$BW$498,10,0)),"")</f>
        <v/>
      </c>
      <c r="E291" s="24"/>
      <c r="F291" s="13" t="str">
        <f>+IFERROR(VLOOKUP(#REF!&amp;"-"&amp;ROW()-108,[2]ワークシート!$C$2:$BW$498,11,0),"")</f>
        <v/>
      </c>
      <c r="G291" s="24"/>
      <c r="H291" s="40" t="str">
        <f>+IFERROR(VLOOKUP(#REF!&amp;"-"&amp;ROW()-108,[2]ワークシート!$C$2:$BW$498,12,0),"")</f>
        <v/>
      </c>
      <c r="I29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1" s="48"/>
      <c r="K291" s="13" t="str">
        <f>+IFERROR(VLOOKUP(#REF!&amp;"-"&amp;ROW()-108,[2]ワークシート!$C$2:$BW$498,19,0),"")</f>
        <v/>
      </c>
      <c r="L291" s="29"/>
      <c r="M291" s="24"/>
      <c r="N291" s="55" t="str">
        <f>+IFERROR(VLOOKUP(#REF!&amp;"-"&amp;ROW()-108,[2]ワークシート!$C$2:$BW$498,24,0),"")</f>
        <v/>
      </c>
      <c r="O291" s="62"/>
      <c r="P291" s="65" t="str">
        <f>+IFERROR(VLOOKUP(#REF!&amp;"-"&amp;ROW()-108,[2]ワークシート!$C$2:$BW$498,25,0),"")</f>
        <v/>
      </c>
      <c r="Q291" s="65"/>
      <c r="R291" s="74" t="str">
        <f>+IFERROR(VLOOKUP(#REF!&amp;"-"&amp;ROW()-108,[2]ワークシート!$C$2:$BW$498,55,0),"")</f>
        <v/>
      </c>
      <c r="S291" s="74"/>
      <c r="T291" s="74"/>
      <c r="U291" s="74"/>
      <c r="V291" s="65" t="str">
        <f>+IFERROR(VLOOKUP(#REF!&amp;"-"&amp;ROW()-108,[2]ワークシート!$C$2:$BW$498,60,0),"")</f>
        <v/>
      </c>
      <c r="W291" s="65"/>
      <c r="X291" s="65" t="str">
        <f>+IFERROR(VLOOKUP(#REF!&amp;"-"&amp;ROW()-108,[2]ワークシート!$C$2:$BW$498,61,0),"")</f>
        <v/>
      </c>
      <c r="Y291" s="65"/>
      <c r="Z291" s="65"/>
      <c r="AA291" s="40" t="str">
        <f t="shared" si="6"/>
        <v/>
      </c>
      <c r="AB291" s="40"/>
      <c r="AC291" s="98" t="str">
        <f>+IFERROR(IF(VLOOKUP(#REF!&amp;"-"&amp;ROW()-108,[2]ワークシート!$C$2:$BW$498,13,0)="","",VLOOKUP(#REF!&amp;"-"&amp;ROW()-108,[2]ワークシート!$C$2:$BW$498,13,0)),"")</f>
        <v/>
      </c>
      <c r="AD291" s="98"/>
      <c r="AE291" s="98" t="str">
        <f>+IFERROR(VLOOKUP(#REF!&amp;"-"&amp;ROW()-108,[2]ワークシート!$C$2:$BW$498,30,0),"")</f>
        <v/>
      </c>
      <c r="AF291" s="98"/>
      <c r="AG291" s="40" t="str">
        <f t="shared" si="7"/>
        <v/>
      </c>
      <c r="AH291" s="40"/>
      <c r="AI291" s="40"/>
      <c r="AJ291" s="40"/>
      <c r="AK291" s="98" t="str">
        <f>+IFERROR(IF(VLOOKUP(#REF!&amp;"-"&amp;ROW()-108,[2]ワークシート!$C$2:$BW$498,31,0)="","",VLOOKUP(#REF!&amp;"-"&amp;ROW()-108,[2]ワークシート!$C$2:$BW$498,31,0)),"")</f>
        <v/>
      </c>
      <c r="AL291" s="2"/>
      <c r="AM291" s="2"/>
      <c r="AN291" s="2"/>
      <c r="AO291" s="2"/>
      <c r="AP291" s="2"/>
      <c r="AQ291" s="2"/>
      <c r="AR291" s="2"/>
      <c r="AS291" s="2"/>
      <c r="AT291" s="2"/>
      <c r="AU291" s="2"/>
      <c r="AV291" s="2"/>
      <c r="AW291" s="2"/>
      <c r="AX291" s="2"/>
      <c r="AY291" s="2"/>
      <c r="AZ291" s="2"/>
      <c r="BA291" s="2"/>
      <c r="BB291" s="2"/>
      <c r="BC291" s="2"/>
      <c r="BD291" s="2"/>
      <c r="BE291" s="2"/>
      <c r="BF291" s="2"/>
    </row>
    <row r="292" spans="1:58" ht="35.1" hidden="1" customHeight="1">
      <c r="A292" s="2"/>
      <c r="B292" s="13" t="str">
        <f>+IFERROR(VLOOKUP(#REF!&amp;"-"&amp;ROW()-108,[2]ワークシート!$C$2:$BW$498,9,0),"")</f>
        <v/>
      </c>
      <c r="C292" s="24"/>
      <c r="D292" s="29" t="str">
        <f>+IFERROR(IF(VLOOKUP(#REF!&amp;"-"&amp;ROW()-108,[2]ワークシート!$C$2:$BW$498,10,0)="","",VLOOKUP(#REF!&amp;"-"&amp;ROW()-108,[2]ワークシート!$C$2:$BW$498,10,0)),"")</f>
        <v/>
      </c>
      <c r="E292" s="24"/>
      <c r="F292" s="13" t="str">
        <f>+IFERROR(VLOOKUP(#REF!&amp;"-"&amp;ROW()-108,[2]ワークシート!$C$2:$BW$498,11,0),"")</f>
        <v/>
      </c>
      <c r="G292" s="24"/>
      <c r="H292" s="40" t="str">
        <f>+IFERROR(VLOOKUP(#REF!&amp;"-"&amp;ROW()-108,[2]ワークシート!$C$2:$BW$498,12,0),"")</f>
        <v/>
      </c>
      <c r="I29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2" s="48"/>
      <c r="K292" s="13" t="str">
        <f>+IFERROR(VLOOKUP(#REF!&amp;"-"&amp;ROW()-108,[2]ワークシート!$C$2:$BW$498,19,0),"")</f>
        <v/>
      </c>
      <c r="L292" s="29"/>
      <c r="M292" s="24"/>
      <c r="N292" s="55" t="str">
        <f>+IFERROR(VLOOKUP(#REF!&amp;"-"&amp;ROW()-108,[2]ワークシート!$C$2:$BW$498,24,0),"")</f>
        <v/>
      </c>
      <c r="O292" s="62"/>
      <c r="P292" s="65" t="str">
        <f>+IFERROR(VLOOKUP(#REF!&amp;"-"&amp;ROW()-108,[2]ワークシート!$C$2:$BW$498,25,0),"")</f>
        <v/>
      </c>
      <c r="Q292" s="65"/>
      <c r="R292" s="74" t="str">
        <f>+IFERROR(VLOOKUP(#REF!&amp;"-"&amp;ROW()-108,[2]ワークシート!$C$2:$BW$498,55,0),"")</f>
        <v/>
      </c>
      <c r="S292" s="74"/>
      <c r="T292" s="74"/>
      <c r="U292" s="74"/>
      <c r="V292" s="65" t="str">
        <f>+IFERROR(VLOOKUP(#REF!&amp;"-"&amp;ROW()-108,[2]ワークシート!$C$2:$BW$498,60,0),"")</f>
        <v/>
      </c>
      <c r="W292" s="65"/>
      <c r="X292" s="65" t="str">
        <f>+IFERROR(VLOOKUP(#REF!&amp;"-"&amp;ROW()-108,[2]ワークシート!$C$2:$BW$498,61,0),"")</f>
        <v/>
      </c>
      <c r="Y292" s="65"/>
      <c r="Z292" s="65"/>
      <c r="AA292" s="40" t="str">
        <f t="shared" si="6"/>
        <v/>
      </c>
      <c r="AB292" s="40"/>
      <c r="AC292" s="98" t="str">
        <f>+IFERROR(IF(VLOOKUP(#REF!&amp;"-"&amp;ROW()-108,[2]ワークシート!$C$2:$BW$498,13,0)="","",VLOOKUP(#REF!&amp;"-"&amp;ROW()-108,[2]ワークシート!$C$2:$BW$498,13,0)),"")</f>
        <v/>
      </c>
      <c r="AD292" s="98"/>
      <c r="AE292" s="98" t="str">
        <f>+IFERROR(VLOOKUP(#REF!&amp;"-"&amp;ROW()-108,[2]ワークシート!$C$2:$BW$498,30,0),"")</f>
        <v/>
      </c>
      <c r="AF292" s="98"/>
      <c r="AG292" s="40" t="str">
        <f t="shared" si="7"/>
        <v/>
      </c>
      <c r="AH292" s="40"/>
      <c r="AI292" s="40"/>
      <c r="AJ292" s="40"/>
      <c r="AK292" s="98" t="str">
        <f>+IFERROR(IF(VLOOKUP(#REF!&amp;"-"&amp;ROW()-108,[2]ワークシート!$C$2:$BW$498,31,0)="","",VLOOKUP(#REF!&amp;"-"&amp;ROW()-108,[2]ワークシート!$C$2:$BW$498,31,0)),"")</f>
        <v/>
      </c>
      <c r="AL292" s="2"/>
      <c r="AM292" s="2"/>
      <c r="AN292" s="2"/>
      <c r="AO292" s="2"/>
      <c r="AP292" s="2"/>
      <c r="AQ292" s="2"/>
      <c r="AR292" s="2"/>
      <c r="AS292" s="2"/>
      <c r="AT292" s="2"/>
      <c r="AU292" s="2"/>
      <c r="AV292" s="2"/>
      <c r="AW292" s="2"/>
      <c r="AX292" s="2"/>
      <c r="AY292" s="2"/>
      <c r="AZ292" s="2"/>
      <c r="BA292" s="2"/>
      <c r="BB292" s="2"/>
      <c r="BC292" s="2"/>
      <c r="BD292" s="2"/>
      <c r="BE292" s="2"/>
      <c r="BF292" s="2"/>
    </row>
    <row r="293" spans="1:58" ht="35.1" hidden="1" customHeight="1">
      <c r="A293" s="2"/>
      <c r="B293" s="13" t="str">
        <f>+IFERROR(VLOOKUP(#REF!&amp;"-"&amp;ROW()-108,[2]ワークシート!$C$2:$BW$498,9,0),"")</f>
        <v/>
      </c>
      <c r="C293" s="24"/>
      <c r="D293" s="29" t="str">
        <f>+IFERROR(IF(VLOOKUP(#REF!&amp;"-"&amp;ROW()-108,[2]ワークシート!$C$2:$BW$498,10,0)="","",VLOOKUP(#REF!&amp;"-"&amp;ROW()-108,[2]ワークシート!$C$2:$BW$498,10,0)),"")</f>
        <v/>
      </c>
      <c r="E293" s="24"/>
      <c r="F293" s="13" t="str">
        <f>+IFERROR(VLOOKUP(#REF!&amp;"-"&amp;ROW()-108,[2]ワークシート!$C$2:$BW$498,11,0),"")</f>
        <v/>
      </c>
      <c r="G293" s="24"/>
      <c r="H293" s="40" t="str">
        <f>+IFERROR(VLOOKUP(#REF!&amp;"-"&amp;ROW()-108,[2]ワークシート!$C$2:$BW$498,12,0),"")</f>
        <v/>
      </c>
      <c r="I29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3" s="48"/>
      <c r="K293" s="13" t="str">
        <f>+IFERROR(VLOOKUP(#REF!&amp;"-"&amp;ROW()-108,[2]ワークシート!$C$2:$BW$498,19,0),"")</f>
        <v/>
      </c>
      <c r="L293" s="29"/>
      <c r="M293" s="24"/>
      <c r="N293" s="55" t="str">
        <f>+IFERROR(VLOOKUP(#REF!&amp;"-"&amp;ROW()-108,[2]ワークシート!$C$2:$BW$498,24,0),"")</f>
        <v/>
      </c>
      <c r="O293" s="62"/>
      <c r="P293" s="65" t="str">
        <f>+IFERROR(VLOOKUP(#REF!&amp;"-"&amp;ROW()-108,[2]ワークシート!$C$2:$BW$498,25,0),"")</f>
        <v/>
      </c>
      <c r="Q293" s="65"/>
      <c r="R293" s="74" t="str">
        <f>+IFERROR(VLOOKUP(#REF!&amp;"-"&amp;ROW()-108,[2]ワークシート!$C$2:$BW$498,55,0),"")</f>
        <v/>
      </c>
      <c r="S293" s="74"/>
      <c r="T293" s="74"/>
      <c r="U293" s="74"/>
      <c r="V293" s="65" t="str">
        <f>+IFERROR(VLOOKUP(#REF!&amp;"-"&amp;ROW()-108,[2]ワークシート!$C$2:$BW$498,60,0),"")</f>
        <v/>
      </c>
      <c r="W293" s="65"/>
      <c r="X293" s="65" t="str">
        <f>+IFERROR(VLOOKUP(#REF!&amp;"-"&amp;ROW()-108,[2]ワークシート!$C$2:$BW$498,61,0),"")</f>
        <v/>
      </c>
      <c r="Y293" s="65"/>
      <c r="Z293" s="65"/>
      <c r="AA293" s="40" t="str">
        <f t="shared" si="6"/>
        <v/>
      </c>
      <c r="AB293" s="40"/>
      <c r="AC293" s="98" t="str">
        <f>+IFERROR(IF(VLOOKUP(#REF!&amp;"-"&amp;ROW()-108,[2]ワークシート!$C$2:$BW$498,13,0)="","",VLOOKUP(#REF!&amp;"-"&amp;ROW()-108,[2]ワークシート!$C$2:$BW$498,13,0)),"")</f>
        <v/>
      </c>
      <c r="AD293" s="98"/>
      <c r="AE293" s="98" t="str">
        <f>+IFERROR(VLOOKUP(#REF!&amp;"-"&amp;ROW()-108,[2]ワークシート!$C$2:$BW$498,30,0),"")</f>
        <v/>
      </c>
      <c r="AF293" s="98"/>
      <c r="AG293" s="40" t="str">
        <f t="shared" si="7"/>
        <v/>
      </c>
      <c r="AH293" s="40"/>
      <c r="AI293" s="40"/>
      <c r="AJ293" s="40"/>
      <c r="AK293" s="98" t="str">
        <f>+IFERROR(IF(VLOOKUP(#REF!&amp;"-"&amp;ROW()-108,[2]ワークシート!$C$2:$BW$498,31,0)="","",VLOOKUP(#REF!&amp;"-"&amp;ROW()-108,[2]ワークシート!$C$2:$BW$498,31,0)),"")</f>
        <v/>
      </c>
      <c r="AL293" s="2"/>
      <c r="AM293" s="2"/>
      <c r="AN293" s="2"/>
      <c r="AO293" s="2"/>
      <c r="AP293" s="2"/>
      <c r="AQ293" s="2"/>
      <c r="AR293" s="2"/>
      <c r="AS293" s="2"/>
      <c r="AT293" s="2"/>
      <c r="AU293" s="2"/>
      <c r="AV293" s="2"/>
      <c r="AW293" s="2"/>
      <c r="AX293" s="2"/>
      <c r="AY293" s="2"/>
      <c r="AZ293" s="2"/>
      <c r="BA293" s="2"/>
      <c r="BB293" s="2"/>
      <c r="BC293" s="2"/>
      <c r="BD293" s="2"/>
      <c r="BE293" s="2"/>
      <c r="BF293" s="2"/>
    </row>
    <row r="294" spans="1:58" ht="35.1" hidden="1" customHeight="1">
      <c r="A294" s="2"/>
      <c r="B294" s="13" t="str">
        <f>+IFERROR(VLOOKUP(#REF!&amp;"-"&amp;ROW()-108,[2]ワークシート!$C$2:$BW$498,9,0),"")</f>
        <v/>
      </c>
      <c r="C294" s="24"/>
      <c r="D294" s="29" t="str">
        <f>+IFERROR(IF(VLOOKUP(#REF!&amp;"-"&amp;ROW()-108,[2]ワークシート!$C$2:$BW$498,10,0)="","",VLOOKUP(#REF!&amp;"-"&amp;ROW()-108,[2]ワークシート!$C$2:$BW$498,10,0)),"")</f>
        <v/>
      </c>
      <c r="E294" s="24"/>
      <c r="F294" s="13" t="str">
        <f>+IFERROR(VLOOKUP(#REF!&amp;"-"&amp;ROW()-108,[2]ワークシート!$C$2:$BW$498,11,0),"")</f>
        <v/>
      </c>
      <c r="G294" s="24"/>
      <c r="H294" s="40" t="str">
        <f>+IFERROR(VLOOKUP(#REF!&amp;"-"&amp;ROW()-108,[2]ワークシート!$C$2:$BW$498,12,0),"")</f>
        <v/>
      </c>
      <c r="I29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4" s="48"/>
      <c r="K294" s="13" t="str">
        <f>+IFERROR(VLOOKUP(#REF!&amp;"-"&amp;ROW()-108,[2]ワークシート!$C$2:$BW$498,19,0),"")</f>
        <v/>
      </c>
      <c r="L294" s="29"/>
      <c r="M294" s="24"/>
      <c r="N294" s="55" t="str">
        <f>+IFERROR(VLOOKUP(#REF!&amp;"-"&amp;ROW()-108,[2]ワークシート!$C$2:$BW$498,24,0),"")</f>
        <v/>
      </c>
      <c r="O294" s="62"/>
      <c r="P294" s="65" t="str">
        <f>+IFERROR(VLOOKUP(#REF!&amp;"-"&amp;ROW()-108,[2]ワークシート!$C$2:$BW$498,25,0),"")</f>
        <v/>
      </c>
      <c r="Q294" s="65"/>
      <c r="R294" s="74" t="str">
        <f>+IFERROR(VLOOKUP(#REF!&amp;"-"&amp;ROW()-108,[2]ワークシート!$C$2:$BW$498,55,0),"")</f>
        <v/>
      </c>
      <c r="S294" s="74"/>
      <c r="T294" s="74"/>
      <c r="U294" s="74"/>
      <c r="V294" s="65" t="str">
        <f>+IFERROR(VLOOKUP(#REF!&amp;"-"&amp;ROW()-108,[2]ワークシート!$C$2:$BW$498,60,0),"")</f>
        <v/>
      </c>
      <c r="W294" s="65"/>
      <c r="X294" s="65" t="str">
        <f>+IFERROR(VLOOKUP(#REF!&amp;"-"&amp;ROW()-108,[2]ワークシート!$C$2:$BW$498,61,0),"")</f>
        <v/>
      </c>
      <c r="Y294" s="65"/>
      <c r="Z294" s="65"/>
      <c r="AA294" s="40" t="str">
        <f t="shared" si="6"/>
        <v/>
      </c>
      <c r="AB294" s="40"/>
      <c r="AC294" s="98" t="str">
        <f>+IFERROR(IF(VLOOKUP(#REF!&amp;"-"&amp;ROW()-108,[2]ワークシート!$C$2:$BW$498,13,0)="","",VLOOKUP(#REF!&amp;"-"&amp;ROW()-108,[2]ワークシート!$C$2:$BW$498,13,0)),"")</f>
        <v/>
      </c>
      <c r="AD294" s="98"/>
      <c r="AE294" s="98" t="str">
        <f>+IFERROR(VLOOKUP(#REF!&amp;"-"&amp;ROW()-108,[2]ワークシート!$C$2:$BW$498,30,0),"")</f>
        <v/>
      </c>
      <c r="AF294" s="98"/>
      <c r="AG294" s="40" t="str">
        <f t="shared" si="7"/>
        <v/>
      </c>
      <c r="AH294" s="40"/>
      <c r="AI294" s="40"/>
      <c r="AJ294" s="40"/>
      <c r="AK294" s="98" t="str">
        <f>+IFERROR(IF(VLOOKUP(#REF!&amp;"-"&amp;ROW()-108,[2]ワークシート!$C$2:$BW$498,31,0)="","",VLOOKUP(#REF!&amp;"-"&amp;ROW()-108,[2]ワークシート!$C$2:$BW$498,31,0)),"")</f>
        <v/>
      </c>
      <c r="AL294" s="2"/>
      <c r="AM294" s="2"/>
      <c r="AN294" s="2"/>
      <c r="AO294" s="2"/>
      <c r="AP294" s="2"/>
      <c r="AQ294" s="2"/>
      <c r="AR294" s="2"/>
      <c r="AS294" s="2"/>
      <c r="AT294" s="2"/>
      <c r="AU294" s="2"/>
      <c r="AV294" s="2"/>
      <c r="AW294" s="2"/>
      <c r="AX294" s="2"/>
      <c r="AY294" s="2"/>
      <c r="AZ294" s="2"/>
      <c r="BA294" s="2"/>
      <c r="BB294" s="2"/>
      <c r="BC294" s="2"/>
      <c r="BD294" s="2"/>
      <c r="BE294" s="2"/>
      <c r="BF294" s="2"/>
    </row>
    <row r="295" spans="1:58" ht="35.1" hidden="1" customHeight="1">
      <c r="A295" s="2"/>
      <c r="B295" s="13" t="str">
        <f>+IFERROR(VLOOKUP(#REF!&amp;"-"&amp;ROW()-108,[2]ワークシート!$C$2:$BW$498,9,0),"")</f>
        <v/>
      </c>
      <c r="C295" s="24"/>
      <c r="D295" s="29" t="str">
        <f>+IFERROR(IF(VLOOKUP(#REF!&amp;"-"&amp;ROW()-108,[2]ワークシート!$C$2:$BW$498,10,0)="","",VLOOKUP(#REF!&amp;"-"&amp;ROW()-108,[2]ワークシート!$C$2:$BW$498,10,0)),"")</f>
        <v/>
      </c>
      <c r="E295" s="24"/>
      <c r="F295" s="13" t="str">
        <f>+IFERROR(VLOOKUP(#REF!&amp;"-"&amp;ROW()-108,[2]ワークシート!$C$2:$BW$498,11,0),"")</f>
        <v/>
      </c>
      <c r="G295" s="24"/>
      <c r="H295" s="40" t="str">
        <f>+IFERROR(VLOOKUP(#REF!&amp;"-"&amp;ROW()-108,[2]ワークシート!$C$2:$BW$498,12,0),"")</f>
        <v/>
      </c>
      <c r="I29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5" s="48"/>
      <c r="K295" s="13" t="str">
        <f>+IFERROR(VLOOKUP(#REF!&amp;"-"&amp;ROW()-108,[2]ワークシート!$C$2:$BW$498,19,0),"")</f>
        <v/>
      </c>
      <c r="L295" s="29"/>
      <c r="M295" s="24"/>
      <c r="N295" s="55" t="str">
        <f>+IFERROR(VLOOKUP(#REF!&amp;"-"&amp;ROW()-108,[2]ワークシート!$C$2:$BW$498,24,0),"")</f>
        <v/>
      </c>
      <c r="O295" s="62"/>
      <c r="P295" s="65" t="str">
        <f>+IFERROR(VLOOKUP(#REF!&amp;"-"&amp;ROW()-108,[2]ワークシート!$C$2:$BW$498,25,0),"")</f>
        <v/>
      </c>
      <c r="Q295" s="65"/>
      <c r="R295" s="74" t="str">
        <f>+IFERROR(VLOOKUP(#REF!&amp;"-"&amp;ROW()-108,[2]ワークシート!$C$2:$BW$498,55,0),"")</f>
        <v/>
      </c>
      <c r="S295" s="74"/>
      <c r="T295" s="74"/>
      <c r="U295" s="74"/>
      <c r="V295" s="65" t="str">
        <f>+IFERROR(VLOOKUP(#REF!&amp;"-"&amp;ROW()-108,[2]ワークシート!$C$2:$BW$498,60,0),"")</f>
        <v/>
      </c>
      <c r="W295" s="65"/>
      <c r="X295" s="65" t="str">
        <f>+IFERROR(VLOOKUP(#REF!&amp;"-"&amp;ROW()-108,[2]ワークシート!$C$2:$BW$498,61,0),"")</f>
        <v/>
      </c>
      <c r="Y295" s="65"/>
      <c r="Z295" s="65"/>
      <c r="AA295" s="40" t="str">
        <f t="shared" si="6"/>
        <v/>
      </c>
      <c r="AB295" s="40"/>
      <c r="AC295" s="98" t="str">
        <f>+IFERROR(IF(VLOOKUP(#REF!&amp;"-"&amp;ROW()-108,[2]ワークシート!$C$2:$BW$498,13,0)="","",VLOOKUP(#REF!&amp;"-"&amp;ROW()-108,[2]ワークシート!$C$2:$BW$498,13,0)),"")</f>
        <v/>
      </c>
      <c r="AD295" s="98"/>
      <c r="AE295" s="98" t="str">
        <f>+IFERROR(VLOOKUP(#REF!&amp;"-"&amp;ROW()-108,[2]ワークシート!$C$2:$BW$498,30,0),"")</f>
        <v/>
      </c>
      <c r="AF295" s="98"/>
      <c r="AG295" s="40" t="str">
        <f t="shared" si="7"/>
        <v/>
      </c>
      <c r="AH295" s="40"/>
      <c r="AI295" s="40"/>
      <c r="AJ295" s="40"/>
      <c r="AK295" s="98" t="str">
        <f>+IFERROR(IF(VLOOKUP(#REF!&amp;"-"&amp;ROW()-108,[2]ワークシート!$C$2:$BW$498,31,0)="","",VLOOKUP(#REF!&amp;"-"&amp;ROW()-108,[2]ワークシート!$C$2:$BW$498,31,0)),"")</f>
        <v/>
      </c>
      <c r="AL295" s="2"/>
      <c r="AM295" s="2"/>
      <c r="AN295" s="2"/>
      <c r="AO295" s="2"/>
      <c r="AP295" s="2"/>
      <c r="AQ295" s="2"/>
      <c r="AR295" s="2"/>
      <c r="AS295" s="2"/>
      <c r="AT295" s="2"/>
      <c r="AU295" s="2"/>
      <c r="AV295" s="2"/>
      <c r="AW295" s="2"/>
      <c r="AX295" s="2"/>
      <c r="AY295" s="2"/>
      <c r="AZ295" s="2"/>
      <c r="BA295" s="2"/>
      <c r="BB295" s="2"/>
      <c r="BC295" s="2"/>
      <c r="BD295" s="2"/>
      <c r="BE295" s="2"/>
      <c r="BF295" s="2"/>
    </row>
    <row r="296" spans="1:58" ht="35.1" hidden="1" customHeight="1">
      <c r="A296" s="2"/>
      <c r="B296" s="13" t="str">
        <f>+IFERROR(VLOOKUP(#REF!&amp;"-"&amp;ROW()-108,[2]ワークシート!$C$2:$BW$498,9,0),"")</f>
        <v/>
      </c>
      <c r="C296" s="24"/>
      <c r="D296" s="29" t="str">
        <f>+IFERROR(IF(VLOOKUP(#REF!&amp;"-"&amp;ROW()-108,[2]ワークシート!$C$2:$BW$498,10,0)="","",VLOOKUP(#REF!&amp;"-"&amp;ROW()-108,[2]ワークシート!$C$2:$BW$498,10,0)),"")</f>
        <v/>
      </c>
      <c r="E296" s="24"/>
      <c r="F296" s="13" t="str">
        <f>+IFERROR(VLOOKUP(#REF!&amp;"-"&amp;ROW()-108,[2]ワークシート!$C$2:$BW$498,11,0),"")</f>
        <v/>
      </c>
      <c r="G296" s="24"/>
      <c r="H296" s="40" t="str">
        <f>+IFERROR(VLOOKUP(#REF!&amp;"-"&amp;ROW()-108,[2]ワークシート!$C$2:$BW$498,12,0),"")</f>
        <v/>
      </c>
      <c r="I29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6" s="48"/>
      <c r="K296" s="13" t="str">
        <f>+IFERROR(VLOOKUP(#REF!&amp;"-"&amp;ROW()-108,[2]ワークシート!$C$2:$BW$498,19,0),"")</f>
        <v/>
      </c>
      <c r="L296" s="29"/>
      <c r="M296" s="24"/>
      <c r="N296" s="55" t="str">
        <f>+IFERROR(VLOOKUP(#REF!&amp;"-"&amp;ROW()-108,[2]ワークシート!$C$2:$BW$498,24,0),"")</f>
        <v/>
      </c>
      <c r="O296" s="62"/>
      <c r="P296" s="65" t="str">
        <f>+IFERROR(VLOOKUP(#REF!&amp;"-"&amp;ROW()-108,[2]ワークシート!$C$2:$BW$498,25,0),"")</f>
        <v/>
      </c>
      <c r="Q296" s="65"/>
      <c r="R296" s="74" t="str">
        <f>+IFERROR(VLOOKUP(#REF!&amp;"-"&amp;ROW()-108,[2]ワークシート!$C$2:$BW$498,55,0),"")</f>
        <v/>
      </c>
      <c r="S296" s="74"/>
      <c r="T296" s="74"/>
      <c r="U296" s="74"/>
      <c r="V296" s="65" t="str">
        <f>+IFERROR(VLOOKUP(#REF!&amp;"-"&amp;ROW()-108,[2]ワークシート!$C$2:$BW$498,60,0),"")</f>
        <v/>
      </c>
      <c r="W296" s="65"/>
      <c r="X296" s="65" t="str">
        <f>+IFERROR(VLOOKUP(#REF!&amp;"-"&amp;ROW()-108,[2]ワークシート!$C$2:$BW$498,61,0),"")</f>
        <v/>
      </c>
      <c r="Y296" s="65"/>
      <c r="Z296" s="65"/>
      <c r="AA296" s="40" t="str">
        <f t="shared" si="6"/>
        <v/>
      </c>
      <c r="AB296" s="40"/>
      <c r="AC296" s="98" t="str">
        <f>+IFERROR(IF(VLOOKUP(#REF!&amp;"-"&amp;ROW()-108,[2]ワークシート!$C$2:$BW$498,13,0)="","",VLOOKUP(#REF!&amp;"-"&amp;ROW()-108,[2]ワークシート!$C$2:$BW$498,13,0)),"")</f>
        <v/>
      </c>
      <c r="AD296" s="98"/>
      <c r="AE296" s="98" t="str">
        <f>+IFERROR(VLOOKUP(#REF!&amp;"-"&amp;ROW()-108,[2]ワークシート!$C$2:$BW$498,30,0),"")</f>
        <v/>
      </c>
      <c r="AF296" s="98"/>
      <c r="AG296" s="40" t="str">
        <f t="shared" si="7"/>
        <v/>
      </c>
      <c r="AH296" s="40"/>
      <c r="AI296" s="40"/>
      <c r="AJ296" s="40"/>
      <c r="AK296" s="98" t="str">
        <f>+IFERROR(IF(VLOOKUP(#REF!&amp;"-"&amp;ROW()-108,[2]ワークシート!$C$2:$BW$498,31,0)="","",VLOOKUP(#REF!&amp;"-"&amp;ROW()-108,[2]ワークシート!$C$2:$BW$498,31,0)),"")</f>
        <v/>
      </c>
      <c r="AL296" s="2"/>
      <c r="AM296" s="2"/>
      <c r="AN296" s="2"/>
      <c r="AO296" s="2"/>
      <c r="AP296" s="2"/>
      <c r="AQ296" s="2"/>
      <c r="AR296" s="2"/>
      <c r="AS296" s="2"/>
      <c r="AT296" s="2"/>
      <c r="AU296" s="2"/>
      <c r="AV296" s="2"/>
      <c r="AW296" s="2"/>
      <c r="AX296" s="2"/>
      <c r="AY296" s="2"/>
      <c r="AZ296" s="2"/>
      <c r="BA296" s="2"/>
      <c r="BB296" s="2"/>
      <c r="BC296" s="2"/>
      <c r="BD296" s="2"/>
      <c r="BE296" s="2"/>
      <c r="BF296" s="2"/>
    </row>
    <row r="297" spans="1:58" ht="35.1" hidden="1" customHeight="1">
      <c r="A297" s="2"/>
      <c r="B297" s="13" t="str">
        <f>+IFERROR(VLOOKUP(#REF!&amp;"-"&amp;ROW()-108,[2]ワークシート!$C$2:$BW$498,9,0),"")</f>
        <v/>
      </c>
      <c r="C297" s="24"/>
      <c r="D297" s="29" t="str">
        <f>+IFERROR(IF(VLOOKUP(#REF!&amp;"-"&amp;ROW()-108,[2]ワークシート!$C$2:$BW$498,10,0)="","",VLOOKUP(#REF!&amp;"-"&amp;ROW()-108,[2]ワークシート!$C$2:$BW$498,10,0)),"")</f>
        <v/>
      </c>
      <c r="E297" s="24"/>
      <c r="F297" s="13" t="str">
        <f>+IFERROR(VLOOKUP(#REF!&amp;"-"&amp;ROW()-108,[2]ワークシート!$C$2:$BW$498,11,0),"")</f>
        <v/>
      </c>
      <c r="G297" s="24"/>
      <c r="H297" s="40" t="str">
        <f>+IFERROR(VLOOKUP(#REF!&amp;"-"&amp;ROW()-108,[2]ワークシート!$C$2:$BW$498,12,0),"")</f>
        <v/>
      </c>
      <c r="I29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7" s="48"/>
      <c r="K297" s="13" t="str">
        <f>+IFERROR(VLOOKUP(#REF!&amp;"-"&amp;ROW()-108,[2]ワークシート!$C$2:$BW$498,19,0),"")</f>
        <v/>
      </c>
      <c r="L297" s="29"/>
      <c r="M297" s="24"/>
      <c r="N297" s="55" t="str">
        <f>+IFERROR(VLOOKUP(#REF!&amp;"-"&amp;ROW()-108,[2]ワークシート!$C$2:$BW$498,24,0),"")</f>
        <v/>
      </c>
      <c r="O297" s="62"/>
      <c r="P297" s="65" t="str">
        <f>+IFERROR(VLOOKUP(#REF!&amp;"-"&amp;ROW()-108,[2]ワークシート!$C$2:$BW$498,25,0),"")</f>
        <v/>
      </c>
      <c r="Q297" s="65"/>
      <c r="R297" s="74" t="str">
        <f>+IFERROR(VLOOKUP(#REF!&amp;"-"&amp;ROW()-108,[2]ワークシート!$C$2:$BW$498,55,0),"")</f>
        <v/>
      </c>
      <c r="S297" s="74"/>
      <c r="T297" s="74"/>
      <c r="U297" s="74"/>
      <c r="V297" s="65" t="str">
        <f>+IFERROR(VLOOKUP(#REF!&amp;"-"&amp;ROW()-108,[2]ワークシート!$C$2:$BW$498,60,0),"")</f>
        <v/>
      </c>
      <c r="W297" s="65"/>
      <c r="X297" s="65" t="str">
        <f>+IFERROR(VLOOKUP(#REF!&amp;"-"&amp;ROW()-108,[2]ワークシート!$C$2:$BW$498,61,0),"")</f>
        <v/>
      </c>
      <c r="Y297" s="65"/>
      <c r="Z297" s="65"/>
      <c r="AA297" s="40" t="str">
        <f t="shared" si="6"/>
        <v/>
      </c>
      <c r="AB297" s="40"/>
      <c r="AC297" s="98" t="str">
        <f>+IFERROR(IF(VLOOKUP(#REF!&amp;"-"&amp;ROW()-108,[2]ワークシート!$C$2:$BW$498,13,0)="","",VLOOKUP(#REF!&amp;"-"&amp;ROW()-108,[2]ワークシート!$C$2:$BW$498,13,0)),"")</f>
        <v/>
      </c>
      <c r="AD297" s="98"/>
      <c r="AE297" s="98" t="str">
        <f>+IFERROR(VLOOKUP(#REF!&amp;"-"&amp;ROW()-108,[2]ワークシート!$C$2:$BW$498,30,0),"")</f>
        <v/>
      </c>
      <c r="AF297" s="98"/>
      <c r="AG297" s="40" t="str">
        <f t="shared" si="7"/>
        <v/>
      </c>
      <c r="AH297" s="40"/>
      <c r="AI297" s="40"/>
      <c r="AJ297" s="40"/>
      <c r="AK297" s="98" t="str">
        <f>+IFERROR(IF(VLOOKUP(#REF!&amp;"-"&amp;ROW()-108,[2]ワークシート!$C$2:$BW$498,31,0)="","",VLOOKUP(#REF!&amp;"-"&amp;ROW()-108,[2]ワークシート!$C$2:$BW$498,31,0)),"")</f>
        <v/>
      </c>
      <c r="AL297" s="2"/>
      <c r="AM297" s="2"/>
      <c r="AN297" s="2"/>
      <c r="AO297" s="2"/>
      <c r="AP297" s="2"/>
      <c r="AQ297" s="2"/>
      <c r="AR297" s="2"/>
      <c r="AS297" s="2"/>
      <c r="AT297" s="2"/>
      <c r="AU297" s="2"/>
      <c r="AV297" s="2"/>
      <c r="AW297" s="2"/>
      <c r="AX297" s="2"/>
      <c r="AY297" s="2"/>
      <c r="AZ297" s="2"/>
      <c r="BA297" s="2"/>
      <c r="BB297" s="2"/>
      <c r="BC297" s="2"/>
      <c r="BD297" s="2"/>
      <c r="BE297" s="2"/>
      <c r="BF297" s="2"/>
    </row>
    <row r="298" spans="1:58" ht="35.1" hidden="1" customHeight="1">
      <c r="A298" s="2"/>
      <c r="B298" s="13" t="str">
        <f>+IFERROR(VLOOKUP(#REF!&amp;"-"&amp;ROW()-108,[2]ワークシート!$C$2:$BW$498,9,0),"")</f>
        <v/>
      </c>
      <c r="C298" s="24"/>
      <c r="D298" s="29" t="str">
        <f>+IFERROR(IF(VLOOKUP(#REF!&amp;"-"&amp;ROW()-108,[2]ワークシート!$C$2:$BW$498,10,0)="","",VLOOKUP(#REF!&amp;"-"&amp;ROW()-108,[2]ワークシート!$C$2:$BW$498,10,0)),"")</f>
        <v/>
      </c>
      <c r="E298" s="24"/>
      <c r="F298" s="13" t="str">
        <f>+IFERROR(VLOOKUP(#REF!&amp;"-"&amp;ROW()-108,[2]ワークシート!$C$2:$BW$498,11,0),"")</f>
        <v/>
      </c>
      <c r="G298" s="24"/>
      <c r="H298" s="40" t="str">
        <f>+IFERROR(VLOOKUP(#REF!&amp;"-"&amp;ROW()-108,[2]ワークシート!$C$2:$BW$498,12,0),"")</f>
        <v/>
      </c>
      <c r="I29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8" s="48"/>
      <c r="K298" s="13" t="str">
        <f>+IFERROR(VLOOKUP(#REF!&amp;"-"&amp;ROW()-108,[2]ワークシート!$C$2:$BW$498,19,0),"")</f>
        <v/>
      </c>
      <c r="L298" s="29"/>
      <c r="M298" s="24"/>
      <c r="N298" s="55" t="str">
        <f>+IFERROR(VLOOKUP(#REF!&amp;"-"&amp;ROW()-108,[2]ワークシート!$C$2:$BW$498,24,0),"")</f>
        <v/>
      </c>
      <c r="O298" s="62"/>
      <c r="P298" s="65" t="str">
        <f>+IFERROR(VLOOKUP(#REF!&amp;"-"&amp;ROW()-108,[2]ワークシート!$C$2:$BW$498,25,0),"")</f>
        <v/>
      </c>
      <c r="Q298" s="65"/>
      <c r="R298" s="74" t="str">
        <f>+IFERROR(VLOOKUP(#REF!&amp;"-"&amp;ROW()-108,[2]ワークシート!$C$2:$BW$498,55,0),"")</f>
        <v/>
      </c>
      <c r="S298" s="74"/>
      <c r="T298" s="74"/>
      <c r="U298" s="74"/>
      <c r="V298" s="65" t="str">
        <f>+IFERROR(VLOOKUP(#REF!&amp;"-"&amp;ROW()-108,[2]ワークシート!$C$2:$BW$498,60,0),"")</f>
        <v/>
      </c>
      <c r="W298" s="65"/>
      <c r="X298" s="65" t="str">
        <f>+IFERROR(VLOOKUP(#REF!&amp;"-"&amp;ROW()-108,[2]ワークシート!$C$2:$BW$498,61,0),"")</f>
        <v/>
      </c>
      <c r="Y298" s="65"/>
      <c r="Z298" s="65"/>
      <c r="AA298" s="40" t="str">
        <f t="shared" si="6"/>
        <v/>
      </c>
      <c r="AB298" s="40"/>
      <c r="AC298" s="98" t="str">
        <f>+IFERROR(IF(VLOOKUP(#REF!&amp;"-"&amp;ROW()-108,[2]ワークシート!$C$2:$BW$498,13,0)="","",VLOOKUP(#REF!&amp;"-"&amp;ROW()-108,[2]ワークシート!$C$2:$BW$498,13,0)),"")</f>
        <v/>
      </c>
      <c r="AD298" s="98"/>
      <c r="AE298" s="98" t="str">
        <f>+IFERROR(VLOOKUP(#REF!&amp;"-"&amp;ROW()-108,[2]ワークシート!$C$2:$BW$498,30,0),"")</f>
        <v/>
      </c>
      <c r="AF298" s="98"/>
      <c r="AG298" s="40" t="str">
        <f t="shared" si="7"/>
        <v/>
      </c>
      <c r="AH298" s="40"/>
      <c r="AI298" s="40"/>
      <c r="AJ298" s="40"/>
      <c r="AK298" s="98" t="str">
        <f>+IFERROR(IF(VLOOKUP(#REF!&amp;"-"&amp;ROW()-108,[2]ワークシート!$C$2:$BW$498,31,0)="","",VLOOKUP(#REF!&amp;"-"&amp;ROW()-108,[2]ワークシート!$C$2:$BW$498,31,0)),"")</f>
        <v/>
      </c>
      <c r="AL298" s="2"/>
      <c r="AM298" s="2"/>
      <c r="AN298" s="2"/>
      <c r="AO298" s="2"/>
      <c r="AP298" s="2"/>
      <c r="AQ298" s="2"/>
      <c r="AR298" s="2"/>
      <c r="AS298" s="2"/>
      <c r="AT298" s="2"/>
      <c r="AU298" s="2"/>
      <c r="AV298" s="2"/>
      <c r="AW298" s="2"/>
      <c r="AX298" s="2"/>
      <c r="AY298" s="2"/>
      <c r="AZ298" s="2"/>
      <c r="BA298" s="2"/>
      <c r="BB298" s="2"/>
      <c r="BC298" s="2"/>
      <c r="BD298" s="2"/>
      <c r="BE298" s="2"/>
      <c r="BF298" s="2"/>
    </row>
    <row r="299" spans="1:58" ht="35.1" hidden="1" customHeight="1">
      <c r="A299" s="2"/>
      <c r="B299" s="13" t="str">
        <f>+IFERROR(VLOOKUP(#REF!&amp;"-"&amp;ROW()-108,[2]ワークシート!$C$2:$BW$498,9,0),"")</f>
        <v/>
      </c>
      <c r="C299" s="24"/>
      <c r="D299" s="29" t="str">
        <f>+IFERROR(IF(VLOOKUP(#REF!&amp;"-"&amp;ROW()-108,[2]ワークシート!$C$2:$BW$498,10,0)="","",VLOOKUP(#REF!&amp;"-"&amp;ROW()-108,[2]ワークシート!$C$2:$BW$498,10,0)),"")</f>
        <v/>
      </c>
      <c r="E299" s="24"/>
      <c r="F299" s="13" t="str">
        <f>+IFERROR(VLOOKUP(#REF!&amp;"-"&amp;ROW()-108,[2]ワークシート!$C$2:$BW$498,11,0),"")</f>
        <v/>
      </c>
      <c r="G299" s="24"/>
      <c r="H299" s="40" t="str">
        <f>+IFERROR(VLOOKUP(#REF!&amp;"-"&amp;ROW()-108,[2]ワークシート!$C$2:$BW$498,12,0),"")</f>
        <v/>
      </c>
      <c r="I29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9" s="48"/>
      <c r="K299" s="13" t="str">
        <f>+IFERROR(VLOOKUP(#REF!&amp;"-"&amp;ROW()-108,[2]ワークシート!$C$2:$BW$498,19,0),"")</f>
        <v/>
      </c>
      <c r="L299" s="29"/>
      <c r="M299" s="24"/>
      <c r="N299" s="55" t="str">
        <f>+IFERROR(VLOOKUP(#REF!&amp;"-"&amp;ROW()-108,[2]ワークシート!$C$2:$BW$498,24,0),"")</f>
        <v/>
      </c>
      <c r="O299" s="62"/>
      <c r="P299" s="65" t="str">
        <f>+IFERROR(VLOOKUP(#REF!&amp;"-"&amp;ROW()-108,[2]ワークシート!$C$2:$BW$498,25,0),"")</f>
        <v/>
      </c>
      <c r="Q299" s="65"/>
      <c r="R299" s="74" t="str">
        <f>+IFERROR(VLOOKUP(#REF!&amp;"-"&amp;ROW()-108,[2]ワークシート!$C$2:$BW$498,55,0),"")</f>
        <v/>
      </c>
      <c r="S299" s="74"/>
      <c r="T299" s="74"/>
      <c r="U299" s="74"/>
      <c r="V299" s="65" t="str">
        <f>+IFERROR(VLOOKUP(#REF!&amp;"-"&amp;ROW()-108,[2]ワークシート!$C$2:$BW$498,60,0),"")</f>
        <v/>
      </c>
      <c r="W299" s="65"/>
      <c r="X299" s="65" t="str">
        <f>+IFERROR(VLOOKUP(#REF!&amp;"-"&amp;ROW()-108,[2]ワークシート!$C$2:$BW$498,61,0),"")</f>
        <v/>
      </c>
      <c r="Y299" s="65"/>
      <c r="Z299" s="65"/>
      <c r="AA299" s="40" t="str">
        <f t="shared" si="6"/>
        <v/>
      </c>
      <c r="AB299" s="40"/>
      <c r="AC299" s="98" t="str">
        <f>+IFERROR(IF(VLOOKUP(#REF!&amp;"-"&amp;ROW()-108,[2]ワークシート!$C$2:$BW$498,13,0)="","",VLOOKUP(#REF!&amp;"-"&amp;ROW()-108,[2]ワークシート!$C$2:$BW$498,13,0)),"")</f>
        <v/>
      </c>
      <c r="AD299" s="98"/>
      <c r="AE299" s="98" t="str">
        <f>+IFERROR(VLOOKUP(#REF!&amp;"-"&amp;ROW()-108,[2]ワークシート!$C$2:$BW$498,30,0),"")</f>
        <v/>
      </c>
      <c r="AF299" s="98"/>
      <c r="AG299" s="40" t="str">
        <f t="shared" si="7"/>
        <v/>
      </c>
      <c r="AH299" s="40"/>
      <c r="AI299" s="40"/>
      <c r="AJ299" s="40"/>
      <c r="AK299" s="98" t="str">
        <f>+IFERROR(IF(VLOOKUP(#REF!&amp;"-"&amp;ROW()-108,[2]ワークシート!$C$2:$BW$498,31,0)="","",VLOOKUP(#REF!&amp;"-"&amp;ROW()-108,[2]ワークシート!$C$2:$BW$498,31,0)),"")</f>
        <v/>
      </c>
      <c r="AL299" s="2"/>
      <c r="AM299" s="2"/>
      <c r="AN299" s="2"/>
      <c r="AO299" s="2"/>
      <c r="AP299" s="2"/>
      <c r="AQ299" s="2"/>
      <c r="AR299" s="2"/>
      <c r="AS299" s="2"/>
      <c r="AT299" s="2"/>
      <c r="AU299" s="2"/>
      <c r="AV299" s="2"/>
      <c r="AW299" s="2"/>
      <c r="AX299" s="2"/>
      <c r="AY299" s="2"/>
      <c r="AZ299" s="2"/>
      <c r="BA299" s="2"/>
      <c r="BB299" s="2"/>
      <c r="BC299" s="2"/>
      <c r="BD299" s="2"/>
      <c r="BE299" s="2"/>
      <c r="BF299" s="2"/>
    </row>
    <row r="300" spans="1:58" ht="35.1" hidden="1" customHeight="1">
      <c r="A300" s="2"/>
      <c r="B300" s="13" t="str">
        <f>+IFERROR(VLOOKUP(#REF!&amp;"-"&amp;ROW()-108,[2]ワークシート!$C$2:$BW$498,9,0),"")</f>
        <v/>
      </c>
      <c r="C300" s="24"/>
      <c r="D300" s="29" t="str">
        <f>+IFERROR(IF(VLOOKUP(#REF!&amp;"-"&amp;ROW()-108,[2]ワークシート!$C$2:$BW$498,10,0)="","",VLOOKUP(#REF!&amp;"-"&amp;ROW()-108,[2]ワークシート!$C$2:$BW$498,10,0)),"")</f>
        <v/>
      </c>
      <c r="E300" s="24"/>
      <c r="F300" s="13" t="str">
        <f>+IFERROR(VLOOKUP(#REF!&amp;"-"&amp;ROW()-108,[2]ワークシート!$C$2:$BW$498,11,0),"")</f>
        <v/>
      </c>
      <c r="G300" s="24"/>
      <c r="H300" s="40" t="str">
        <f>+IFERROR(VLOOKUP(#REF!&amp;"-"&amp;ROW()-108,[2]ワークシート!$C$2:$BW$498,12,0),"")</f>
        <v/>
      </c>
      <c r="I30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0" s="48"/>
      <c r="K300" s="13" t="str">
        <f>+IFERROR(VLOOKUP(#REF!&amp;"-"&amp;ROW()-108,[2]ワークシート!$C$2:$BW$498,19,0),"")</f>
        <v/>
      </c>
      <c r="L300" s="29"/>
      <c r="M300" s="24"/>
      <c r="N300" s="55" t="str">
        <f>+IFERROR(VLOOKUP(#REF!&amp;"-"&amp;ROW()-108,[2]ワークシート!$C$2:$BW$498,24,0),"")</f>
        <v/>
      </c>
      <c r="O300" s="62"/>
      <c r="P300" s="65" t="str">
        <f>+IFERROR(VLOOKUP(#REF!&amp;"-"&amp;ROW()-108,[2]ワークシート!$C$2:$BW$498,25,0),"")</f>
        <v/>
      </c>
      <c r="Q300" s="65"/>
      <c r="R300" s="74" t="str">
        <f>+IFERROR(VLOOKUP(#REF!&amp;"-"&amp;ROW()-108,[2]ワークシート!$C$2:$BW$498,55,0),"")</f>
        <v/>
      </c>
      <c r="S300" s="74"/>
      <c r="T300" s="74"/>
      <c r="U300" s="74"/>
      <c r="V300" s="65" t="str">
        <f>+IFERROR(VLOOKUP(#REF!&amp;"-"&amp;ROW()-108,[2]ワークシート!$C$2:$BW$498,60,0),"")</f>
        <v/>
      </c>
      <c r="W300" s="65"/>
      <c r="X300" s="65" t="str">
        <f>+IFERROR(VLOOKUP(#REF!&amp;"-"&amp;ROW()-108,[2]ワークシート!$C$2:$BW$498,61,0),"")</f>
        <v/>
      </c>
      <c r="Y300" s="65"/>
      <c r="Z300" s="65"/>
      <c r="AA300" s="40" t="str">
        <f t="shared" si="6"/>
        <v/>
      </c>
      <c r="AB300" s="40"/>
      <c r="AC300" s="98" t="str">
        <f>+IFERROR(IF(VLOOKUP(#REF!&amp;"-"&amp;ROW()-108,[2]ワークシート!$C$2:$BW$498,13,0)="","",VLOOKUP(#REF!&amp;"-"&amp;ROW()-108,[2]ワークシート!$C$2:$BW$498,13,0)),"")</f>
        <v/>
      </c>
      <c r="AD300" s="98"/>
      <c r="AE300" s="98" t="str">
        <f>+IFERROR(VLOOKUP(#REF!&amp;"-"&amp;ROW()-108,[2]ワークシート!$C$2:$BW$498,30,0),"")</f>
        <v/>
      </c>
      <c r="AF300" s="98"/>
      <c r="AG300" s="40" t="str">
        <f t="shared" si="7"/>
        <v/>
      </c>
      <c r="AH300" s="40"/>
      <c r="AI300" s="40"/>
      <c r="AJ300" s="40"/>
      <c r="AK300" s="98" t="str">
        <f>+IFERROR(IF(VLOOKUP(#REF!&amp;"-"&amp;ROW()-108,[2]ワークシート!$C$2:$BW$498,31,0)="","",VLOOKUP(#REF!&amp;"-"&amp;ROW()-108,[2]ワークシート!$C$2:$BW$498,31,0)),"")</f>
        <v/>
      </c>
      <c r="AL300" s="2"/>
      <c r="AM300" s="2"/>
      <c r="AN300" s="2"/>
      <c r="AO300" s="2"/>
      <c r="AP300" s="2"/>
      <c r="AQ300" s="2"/>
      <c r="AR300" s="2"/>
      <c r="AS300" s="2"/>
      <c r="AT300" s="2"/>
      <c r="AU300" s="2"/>
      <c r="AV300" s="2"/>
      <c r="AW300" s="2"/>
      <c r="AX300" s="2"/>
      <c r="AY300" s="2"/>
      <c r="AZ300" s="2"/>
      <c r="BA300" s="2"/>
      <c r="BB300" s="2"/>
      <c r="BC300" s="2"/>
      <c r="BD300" s="2"/>
      <c r="BE300" s="2"/>
      <c r="BF300" s="2"/>
    </row>
    <row r="301" spans="1:58" ht="35.1" hidden="1" customHeight="1">
      <c r="A301" s="2"/>
      <c r="B301" s="13" t="str">
        <f>+IFERROR(VLOOKUP(#REF!&amp;"-"&amp;ROW()-108,[2]ワークシート!$C$2:$BW$498,9,0),"")</f>
        <v/>
      </c>
      <c r="C301" s="24"/>
      <c r="D301" s="29" t="str">
        <f>+IFERROR(IF(VLOOKUP(#REF!&amp;"-"&amp;ROW()-108,[2]ワークシート!$C$2:$BW$498,10,0)="","",VLOOKUP(#REF!&amp;"-"&amp;ROW()-108,[2]ワークシート!$C$2:$BW$498,10,0)),"")</f>
        <v/>
      </c>
      <c r="E301" s="24"/>
      <c r="F301" s="13" t="str">
        <f>+IFERROR(VLOOKUP(#REF!&amp;"-"&amp;ROW()-108,[2]ワークシート!$C$2:$BW$498,11,0),"")</f>
        <v/>
      </c>
      <c r="G301" s="24"/>
      <c r="H301" s="40" t="str">
        <f>+IFERROR(VLOOKUP(#REF!&amp;"-"&amp;ROW()-108,[2]ワークシート!$C$2:$BW$498,12,0),"")</f>
        <v/>
      </c>
      <c r="I30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1" s="48"/>
      <c r="K301" s="13" t="str">
        <f>+IFERROR(VLOOKUP(#REF!&amp;"-"&amp;ROW()-108,[2]ワークシート!$C$2:$BW$498,19,0),"")</f>
        <v/>
      </c>
      <c r="L301" s="29"/>
      <c r="M301" s="24"/>
      <c r="N301" s="55" t="str">
        <f>+IFERROR(VLOOKUP(#REF!&amp;"-"&amp;ROW()-108,[2]ワークシート!$C$2:$BW$498,24,0),"")</f>
        <v/>
      </c>
      <c r="O301" s="62"/>
      <c r="P301" s="65" t="str">
        <f>+IFERROR(VLOOKUP(#REF!&amp;"-"&amp;ROW()-108,[2]ワークシート!$C$2:$BW$498,25,0),"")</f>
        <v/>
      </c>
      <c r="Q301" s="65"/>
      <c r="R301" s="74" t="str">
        <f>+IFERROR(VLOOKUP(#REF!&amp;"-"&amp;ROW()-108,[2]ワークシート!$C$2:$BW$498,55,0),"")</f>
        <v/>
      </c>
      <c r="S301" s="74"/>
      <c r="T301" s="74"/>
      <c r="U301" s="74"/>
      <c r="V301" s="65" t="str">
        <f>+IFERROR(VLOOKUP(#REF!&amp;"-"&amp;ROW()-108,[2]ワークシート!$C$2:$BW$498,60,0),"")</f>
        <v/>
      </c>
      <c r="W301" s="65"/>
      <c r="X301" s="65" t="str">
        <f>+IFERROR(VLOOKUP(#REF!&amp;"-"&amp;ROW()-108,[2]ワークシート!$C$2:$BW$498,61,0),"")</f>
        <v/>
      </c>
      <c r="Y301" s="65"/>
      <c r="Z301" s="65"/>
      <c r="AA301" s="40" t="str">
        <f t="shared" si="6"/>
        <v/>
      </c>
      <c r="AB301" s="40"/>
      <c r="AC301" s="98" t="str">
        <f>+IFERROR(IF(VLOOKUP(#REF!&amp;"-"&amp;ROW()-108,[2]ワークシート!$C$2:$BW$498,13,0)="","",VLOOKUP(#REF!&amp;"-"&amp;ROW()-108,[2]ワークシート!$C$2:$BW$498,13,0)),"")</f>
        <v/>
      </c>
      <c r="AD301" s="98"/>
      <c r="AE301" s="98" t="str">
        <f>+IFERROR(VLOOKUP(#REF!&amp;"-"&amp;ROW()-108,[2]ワークシート!$C$2:$BW$498,30,0),"")</f>
        <v/>
      </c>
      <c r="AF301" s="98"/>
      <c r="AG301" s="40" t="str">
        <f t="shared" si="7"/>
        <v/>
      </c>
      <c r="AH301" s="40"/>
      <c r="AI301" s="40"/>
      <c r="AJ301" s="40"/>
      <c r="AK301" s="98" t="str">
        <f>+IFERROR(IF(VLOOKUP(#REF!&amp;"-"&amp;ROW()-108,[2]ワークシート!$C$2:$BW$498,31,0)="","",VLOOKUP(#REF!&amp;"-"&amp;ROW()-108,[2]ワークシート!$C$2:$BW$498,31,0)),"")</f>
        <v/>
      </c>
      <c r="AL301" s="2"/>
      <c r="AM301" s="2"/>
      <c r="AN301" s="2"/>
      <c r="AO301" s="2"/>
      <c r="AP301" s="2"/>
      <c r="AQ301" s="2"/>
      <c r="AR301" s="2"/>
      <c r="AS301" s="2"/>
      <c r="AT301" s="2"/>
      <c r="AU301" s="2"/>
      <c r="AV301" s="2"/>
      <c r="AW301" s="2"/>
      <c r="AX301" s="2"/>
      <c r="AY301" s="2"/>
      <c r="AZ301" s="2"/>
      <c r="BA301" s="2"/>
      <c r="BB301" s="2"/>
      <c r="BC301" s="2"/>
      <c r="BD301" s="2"/>
      <c r="BE301" s="2"/>
      <c r="BF301" s="2"/>
    </row>
    <row r="302" spans="1:58" ht="35.1" hidden="1" customHeight="1">
      <c r="A302" s="2"/>
      <c r="B302" s="13" t="str">
        <f>+IFERROR(VLOOKUP(#REF!&amp;"-"&amp;ROW()-108,[2]ワークシート!$C$2:$BW$498,9,0),"")</f>
        <v/>
      </c>
      <c r="C302" s="24"/>
      <c r="D302" s="29" t="str">
        <f>+IFERROR(IF(VLOOKUP(#REF!&amp;"-"&amp;ROW()-108,[2]ワークシート!$C$2:$BW$498,10,0)="","",VLOOKUP(#REF!&amp;"-"&amp;ROW()-108,[2]ワークシート!$C$2:$BW$498,10,0)),"")</f>
        <v/>
      </c>
      <c r="E302" s="24"/>
      <c r="F302" s="13" t="str">
        <f>+IFERROR(VLOOKUP(#REF!&amp;"-"&amp;ROW()-108,[2]ワークシート!$C$2:$BW$498,11,0),"")</f>
        <v/>
      </c>
      <c r="G302" s="24"/>
      <c r="H302" s="40" t="str">
        <f>+IFERROR(VLOOKUP(#REF!&amp;"-"&amp;ROW()-108,[2]ワークシート!$C$2:$BW$498,12,0),"")</f>
        <v/>
      </c>
      <c r="I30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2" s="48"/>
      <c r="K302" s="13" t="str">
        <f>+IFERROR(VLOOKUP(#REF!&amp;"-"&amp;ROW()-108,[2]ワークシート!$C$2:$BW$498,19,0),"")</f>
        <v/>
      </c>
      <c r="L302" s="29"/>
      <c r="M302" s="24"/>
      <c r="N302" s="55" t="str">
        <f>+IFERROR(VLOOKUP(#REF!&amp;"-"&amp;ROW()-108,[2]ワークシート!$C$2:$BW$498,24,0),"")</f>
        <v/>
      </c>
      <c r="O302" s="62"/>
      <c r="P302" s="65" t="str">
        <f>+IFERROR(VLOOKUP(#REF!&amp;"-"&amp;ROW()-108,[2]ワークシート!$C$2:$BW$498,25,0),"")</f>
        <v/>
      </c>
      <c r="Q302" s="65"/>
      <c r="R302" s="74" t="str">
        <f>+IFERROR(VLOOKUP(#REF!&amp;"-"&amp;ROW()-108,[2]ワークシート!$C$2:$BW$498,55,0),"")</f>
        <v/>
      </c>
      <c r="S302" s="74"/>
      <c r="T302" s="74"/>
      <c r="U302" s="74"/>
      <c r="V302" s="65" t="str">
        <f>+IFERROR(VLOOKUP(#REF!&amp;"-"&amp;ROW()-108,[2]ワークシート!$C$2:$BW$498,60,0),"")</f>
        <v/>
      </c>
      <c r="W302" s="65"/>
      <c r="X302" s="65" t="str">
        <f>+IFERROR(VLOOKUP(#REF!&amp;"-"&amp;ROW()-108,[2]ワークシート!$C$2:$BW$498,61,0),"")</f>
        <v/>
      </c>
      <c r="Y302" s="65"/>
      <c r="Z302" s="65"/>
      <c r="AA302" s="40" t="str">
        <f t="shared" si="6"/>
        <v/>
      </c>
      <c r="AB302" s="40"/>
      <c r="AC302" s="98" t="str">
        <f>+IFERROR(IF(VLOOKUP(#REF!&amp;"-"&amp;ROW()-108,[2]ワークシート!$C$2:$BW$498,13,0)="","",VLOOKUP(#REF!&amp;"-"&amp;ROW()-108,[2]ワークシート!$C$2:$BW$498,13,0)),"")</f>
        <v/>
      </c>
      <c r="AD302" s="98"/>
      <c r="AE302" s="98" t="str">
        <f>+IFERROR(VLOOKUP(#REF!&amp;"-"&amp;ROW()-108,[2]ワークシート!$C$2:$BW$498,30,0),"")</f>
        <v/>
      </c>
      <c r="AF302" s="98"/>
      <c r="AG302" s="40" t="str">
        <f t="shared" si="7"/>
        <v/>
      </c>
      <c r="AH302" s="40"/>
      <c r="AI302" s="40"/>
      <c r="AJ302" s="40"/>
      <c r="AK302" s="98" t="str">
        <f>+IFERROR(IF(VLOOKUP(#REF!&amp;"-"&amp;ROW()-108,[2]ワークシート!$C$2:$BW$498,31,0)="","",VLOOKUP(#REF!&amp;"-"&amp;ROW()-108,[2]ワークシート!$C$2:$BW$498,31,0)),"")</f>
        <v/>
      </c>
      <c r="AL302" s="2"/>
      <c r="AM302" s="2"/>
      <c r="AN302" s="2"/>
      <c r="AO302" s="2"/>
      <c r="AP302" s="2"/>
      <c r="AQ302" s="2"/>
      <c r="AR302" s="2"/>
      <c r="AS302" s="2"/>
      <c r="AT302" s="2"/>
      <c r="AU302" s="2"/>
      <c r="AV302" s="2"/>
      <c r="AW302" s="2"/>
      <c r="AX302" s="2"/>
      <c r="AY302" s="2"/>
      <c r="AZ302" s="2"/>
      <c r="BA302" s="2"/>
      <c r="BB302" s="2"/>
      <c r="BC302" s="2"/>
      <c r="BD302" s="2"/>
      <c r="BE302" s="2"/>
      <c r="BF302" s="2"/>
    </row>
    <row r="303" spans="1:58" ht="35.1" hidden="1" customHeight="1">
      <c r="A303" s="2"/>
      <c r="B303" s="13" t="str">
        <f>+IFERROR(VLOOKUP(#REF!&amp;"-"&amp;ROW()-108,[2]ワークシート!$C$2:$BW$498,9,0),"")</f>
        <v/>
      </c>
      <c r="C303" s="24"/>
      <c r="D303" s="29" t="str">
        <f>+IFERROR(IF(VLOOKUP(#REF!&amp;"-"&amp;ROW()-108,[2]ワークシート!$C$2:$BW$498,10,0)="","",VLOOKUP(#REF!&amp;"-"&amp;ROW()-108,[2]ワークシート!$C$2:$BW$498,10,0)),"")</f>
        <v/>
      </c>
      <c r="E303" s="24"/>
      <c r="F303" s="13" t="str">
        <f>+IFERROR(VLOOKUP(#REF!&amp;"-"&amp;ROW()-108,[2]ワークシート!$C$2:$BW$498,11,0),"")</f>
        <v/>
      </c>
      <c r="G303" s="24"/>
      <c r="H303" s="40" t="str">
        <f>+IFERROR(VLOOKUP(#REF!&amp;"-"&amp;ROW()-108,[2]ワークシート!$C$2:$BW$498,12,0),"")</f>
        <v/>
      </c>
      <c r="I30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3" s="48"/>
      <c r="K303" s="13" t="str">
        <f>+IFERROR(VLOOKUP(#REF!&amp;"-"&amp;ROW()-108,[2]ワークシート!$C$2:$BW$498,19,0),"")</f>
        <v/>
      </c>
      <c r="L303" s="29"/>
      <c r="M303" s="24"/>
      <c r="N303" s="55" t="str">
        <f>+IFERROR(VLOOKUP(#REF!&amp;"-"&amp;ROW()-108,[2]ワークシート!$C$2:$BW$498,24,0),"")</f>
        <v/>
      </c>
      <c r="O303" s="62"/>
      <c r="P303" s="65" t="str">
        <f>+IFERROR(VLOOKUP(#REF!&amp;"-"&amp;ROW()-108,[2]ワークシート!$C$2:$BW$498,25,0),"")</f>
        <v/>
      </c>
      <c r="Q303" s="65"/>
      <c r="R303" s="74" t="str">
        <f>+IFERROR(VLOOKUP(#REF!&amp;"-"&amp;ROW()-108,[2]ワークシート!$C$2:$BW$498,55,0),"")</f>
        <v/>
      </c>
      <c r="S303" s="74"/>
      <c r="T303" s="74"/>
      <c r="U303" s="74"/>
      <c r="V303" s="65" t="str">
        <f>+IFERROR(VLOOKUP(#REF!&amp;"-"&amp;ROW()-108,[2]ワークシート!$C$2:$BW$498,60,0),"")</f>
        <v/>
      </c>
      <c r="W303" s="65"/>
      <c r="X303" s="65" t="str">
        <f>+IFERROR(VLOOKUP(#REF!&amp;"-"&amp;ROW()-108,[2]ワークシート!$C$2:$BW$498,61,0),"")</f>
        <v/>
      </c>
      <c r="Y303" s="65"/>
      <c r="Z303" s="65"/>
      <c r="AA303" s="40" t="str">
        <f t="shared" si="6"/>
        <v/>
      </c>
      <c r="AB303" s="40"/>
      <c r="AC303" s="98" t="str">
        <f>+IFERROR(IF(VLOOKUP(#REF!&amp;"-"&amp;ROW()-108,[2]ワークシート!$C$2:$BW$498,13,0)="","",VLOOKUP(#REF!&amp;"-"&amp;ROW()-108,[2]ワークシート!$C$2:$BW$498,13,0)),"")</f>
        <v/>
      </c>
      <c r="AD303" s="98"/>
      <c r="AE303" s="98" t="str">
        <f>+IFERROR(VLOOKUP(#REF!&amp;"-"&amp;ROW()-108,[2]ワークシート!$C$2:$BW$498,30,0),"")</f>
        <v/>
      </c>
      <c r="AF303" s="98"/>
      <c r="AG303" s="40" t="str">
        <f t="shared" si="7"/>
        <v/>
      </c>
      <c r="AH303" s="40"/>
      <c r="AI303" s="40"/>
      <c r="AJ303" s="40"/>
      <c r="AK303" s="98" t="str">
        <f>+IFERROR(IF(VLOOKUP(#REF!&amp;"-"&amp;ROW()-108,[2]ワークシート!$C$2:$BW$498,31,0)="","",VLOOKUP(#REF!&amp;"-"&amp;ROW()-108,[2]ワークシート!$C$2:$BW$498,31,0)),"")</f>
        <v/>
      </c>
      <c r="AL303" s="2"/>
      <c r="AM303" s="2"/>
      <c r="AN303" s="2"/>
      <c r="AO303" s="2"/>
      <c r="AP303" s="2"/>
      <c r="AQ303" s="2"/>
      <c r="AR303" s="2"/>
      <c r="AS303" s="2"/>
      <c r="AT303" s="2"/>
      <c r="AU303" s="2"/>
      <c r="AV303" s="2"/>
      <c r="AW303" s="2"/>
      <c r="AX303" s="2"/>
      <c r="AY303" s="2"/>
      <c r="AZ303" s="2"/>
      <c r="BA303" s="2"/>
      <c r="BB303" s="2"/>
      <c r="BC303" s="2"/>
      <c r="BD303" s="2"/>
      <c r="BE303" s="2"/>
      <c r="BF303" s="2"/>
    </row>
    <row r="304" spans="1:58" ht="35.1" hidden="1" customHeight="1">
      <c r="A304" s="2"/>
      <c r="B304" s="13" t="str">
        <f>+IFERROR(VLOOKUP(#REF!&amp;"-"&amp;ROW()-108,[2]ワークシート!$C$2:$BW$498,9,0),"")</f>
        <v/>
      </c>
      <c r="C304" s="24"/>
      <c r="D304" s="29" t="str">
        <f>+IFERROR(IF(VLOOKUP(#REF!&amp;"-"&amp;ROW()-108,[2]ワークシート!$C$2:$BW$498,10,0)="","",VLOOKUP(#REF!&amp;"-"&amp;ROW()-108,[2]ワークシート!$C$2:$BW$498,10,0)),"")</f>
        <v/>
      </c>
      <c r="E304" s="24"/>
      <c r="F304" s="13" t="str">
        <f>+IFERROR(VLOOKUP(#REF!&amp;"-"&amp;ROW()-108,[2]ワークシート!$C$2:$BW$498,11,0),"")</f>
        <v/>
      </c>
      <c r="G304" s="24"/>
      <c r="H304" s="40" t="str">
        <f>+IFERROR(VLOOKUP(#REF!&amp;"-"&amp;ROW()-108,[2]ワークシート!$C$2:$BW$498,12,0),"")</f>
        <v/>
      </c>
      <c r="I30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4" s="48"/>
      <c r="K304" s="13" t="str">
        <f>+IFERROR(VLOOKUP(#REF!&amp;"-"&amp;ROW()-108,[2]ワークシート!$C$2:$BW$498,19,0),"")</f>
        <v/>
      </c>
      <c r="L304" s="29"/>
      <c r="M304" s="24"/>
      <c r="N304" s="55" t="str">
        <f>+IFERROR(VLOOKUP(#REF!&amp;"-"&amp;ROW()-108,[2]ワークシート!$C$2:$BW$498,24,0),"")</f>
        <v/>
      </c>
      <c r="O304" s="62"/>
      <c r="P304" s="65" t="str">
        <f>+IFERROR(VLOOKUP(#REF!&amp;"-"&amp;ROW()-108,[2]ワークシート!$C$2:$BW$498,25,0),"")</f>
        <v/>
      </c>
      <c r="Q304" s="65"/>
      <c r="R304" s="74" t="str">
        <f>+IFERROR(VLOOKUP(#REF!&amp;"-"&amp;ROW()-108,[2]ワークシート!$C$2:$BW$498,55,0),"")</f>
        <v/>
      </c>
      <c r="S304" s="74"/>
      <c r="T304" s="74"/>
      <c r="U304" s="74"/>
      <c r="V304" s="65" t="str">
        <f>+IFERROR(VLOOKUP(#REF!&amp;"-"&amp;ROW()-108,[2]ワークシート!$C$2:$BW$498,60,0),"")</f>
        <v/>
      </c>
      <c r="W304" s="65"/>
      <c r="X304" s="65" t="str">
        <f>+IFERROR(VLOOKUP(#REF!&amp;"-"&amp;ROW()-108,[2]ワークシート!$C$2:$BW$498,61,0),"")</f>
        <v/>
      </c>
      <c r="Y304" s="65"/>
      <c r="Z304" s="65"/>
      <c r="AA304" s="40" t="str">
        <f t="shared" si="6"/>
        <v/>
      </c>
      <c r="AB304" s="40"/>
      <c r="AC304" s="98" t="str">
        <f>+IFERROR(IF(VLOOKUP(#REF!&amp;"-"&amp;ROW()-108,[2]ワークシート!$C$2:$BW$498,13,0)="","",VLOOKUP(#REF!&amp;"-"&amp;ROW()-108,[2]ワークシート!$C$2:$BW$498,13,0)),"")</f>
        <v/>
      </c>
      <c r="AD304" s="98"/>
      <c r="AE304" s="98" t="str">
        <f>+IFERROR(VLOOKUP(#REF!&amp;"-"&amp;ROW()-108,[2]ワークシート!$C$2:$BW$498,30,0),"")</f>
        <v/>
      </c>
      <c r="AF304" s="98"/>
      <c r="AG304" s="40" t="str">
        <f t="shared" si="7"/>
        <v/>
      </c>
      <c r="AH304" s="40"/>
      <c r="AI304" s="40"/>
      <c r="AJ304" s="40"/>
      <c r="AK304" s="98" t="str">
        <f>+IFERROR(IF(VLOOKUP(#REF!&amp;"-"&amp;ROW()-108,[2]ワークシート!$C$2:$BW$498,31,0)="","",VLOOKUP(#REF!&amp;"-"&amp;ROW()-108,[2]ワークシート!$C$2:$BW$498,31,0)),"")</f>
        <v/>
      </c>
      <c r="AL304" s="2"/>
      <c r="AM304" s="2"/>
      <c r="AN304" s="2"/>
      <c r="AO304" s="2"/>
      <c r="AP304" s="2"/>
      <c r="AQ304" s="2"/>
      <c r="AR304" s="2"/>
      <c r="AS304" s="2"/>
      <c r="AT304" s="2"/>
      <c r="AU304" s="2"/>
      <c r="AV304" s="2"/>
      <c r="AW304" s="2"/>
      <c r="AX304" s="2"/>
      <c r="AY304" s="2"/>
      <c r="AZ304" s="2"/>
      <c r="BA304" s="2"/>
      <c r="BB304" s="2"/>
      <c r="BC304" s="2"/>
      <c r="BD304" s="2"/>
      <c r="BE304" s="2"/>
      <c r="BF304" s="2"/>
    </row>
    <row r="305" spans="1:58" ht="35.1" hidden="1" customHeight="1">
      <c r="A305" s="2"/>
      <c r="B305" s="13" t="str">
        <f>+IFERROR(VLOOKUP(#REF!&amp;"-"&amp;ROW()-108,[2]ワークシート!$C$2:$BW$498,9,0),"")</f>
        <v/>
      </c>
      <c r="C305" s="24"/>
      <c r="D305" s="29" t="str">
        <f>+IFERROR(IF(VLOOKUP(#REF!&amp;"-"&amp;ROW()-108,[2]ワークシート!$C$2:$BW$498,10,0)="","",VLOOKUP(#REF!&amp;"-"&amp;ROW()-108,[2]ワークシート!$C$2:$BW$498,10,0)),"")</f>
        <v/>
      </c>
      <c r="E305" s="24"/>
      <c r="F305" s="13" t="str">
        <f>+IFERROR(VLOOKUP(#REF!&amp;"-"&amp;ROW()-108,[2]ワークシート!$C$2:$BW$498,11,0),"")</f>
        <v/>
      </c>
      <c r="G305" s="24"/>
      <c r="H305" s="40" t="str">
        <f>+IFERROR(VLOOKUP(#REF!&amp;"-"&amp;ROW()-108,[2]ワークシート!$C$2:$BW$498,12,0),"")</f>
        <v/>
      </c>
      <c r="I30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5" s="48"/>
      <c r="K305" s="13" t="str">
        <f>+IFERROR(VLOOKUP(#REF!&amp;"-"&amp;ROW()-108,[2]ワークシート!$C$2:$BW$498,19,0),"")</f>
        <v/>
      </c>
      <c r="L305" s="29"/>
      <c r="M305" s="24"/>
      <c r="N305" s="55" t="str">
        <f>+IFERROR(VLOOKUP(#REF!&amp;"-"&amp;ROW()-108,[2]ワークシート!$C$2:$BW$498,24,0),"")</f>
        <v/>
      </c>
      <c r="O305" s="62"/>
      <c r="P305" s="65" t="str">
        <f>+IFERROR(VLOOKUP(#REF!&amp;"-"&amp;ROW()-108,[2]ワークシート!$C$2:$BW$498,25,0),"")</f>
        <v/>
      </c>
      <c r="Q305" s="65"/>
      <c r="R305" s="74" t="str">
        <f>+IFERROR(VLOOKUP(#REF!&amp;"-"&amp;ROW()-108,[2]ワークシート!$C$2:$BW$498,55,0),"")</f>
        <v/>
      </c>
      <c r="S305" s="74"/>
      <c r="T305" s="74"/>
      <c r="U305" s="74"/>
      <c r="V305" s="65" t="str">
        <f>+IFERROR(VLOOKUP(#REF!&amp;"-"&amp;ROW()-108,[2]ワークシート!$C$2:$BW$498,60,0),"")</f>
        <v/>
      </c>
      <c r="W305" s="65"/>
      <c r="X305" s="65" t="str">
        <f>+IFERROR(VLOOKUP(#REF!&amp;"-"&amp;ROW()-108,[2]ワークシート!$C$2:$BW$498,61,0),"")</f>
        <v/>
      </c>
      <c r="Y305" s="65"/>
      <c r="Z305" s="65"/>
      <c r="AA305" s="40" t="str">
        <f t="shared" si="6"/>
        <v/>
      </c>
      <c r="AB305" s="40"/>
      <c r="AC305" s="98" t="str">
        <f>+IFERROR(IF(VLOOKUP(#REF!&amp;"-"&amp;ROW()-108,[2]ワークシート!$C$2:$BW$498,13,0)="","",VLOOKUP(#REF!&amp;"-"&amp;ROW()-108,[2]ワークシート!$C$2:$BW$498,13,0)),"")</f>
        <v/>
      </c>
      <c r="AD305" s="98"/>
      <c r="AE305" s="98" t="str">
        <f>+IFERROR(VLOOKUP(#REF!&amp;"-"&amp;ROW()-108,[2]ワークシート!$C$2:$BW$498,30,0),"")</f>
        <v/>
      </c>
      <c r="AF305" s="98"/>
      <c r="AG305" s="40" t="str">
        <f t="shared" si="7"/>
        <v/>
      </c>
      <c r="AH305" s="40"/>
      <c r="AI305" s="40"/>
      <c r="AJ305" s="40"/>
      <c r="AK305" s="98" t="str">
        <f>+IFERROR(IF(VLOOKUP(#REF!&amp;"-"&amp;ROW()-108,[2]ワークシート!$C$2:$BW$498,31,0)="","",VLOOKUP(#REF!&amp;"-"&amp;ROW()-108,[2]ワークシート!$C$2:$BW$498,31,0)),"")</f>
        <v/>
      </c>
      <c r="AL305" s="2"/>
      <c r="AM305" s="2"/>
      <c r="AN305" s="2"/>
      <c r="AO305" s="2"/>
      <c r="AP305" s="2"/>
      <c r="AQ305" s="2"/>
      <c r="AR305" s="2"/>
      <c r="AS305" s="2"/>
      <c r="AT305" s="2"/>
      <c r="AU305" s="2"/>
      <c r="AV305" s="2"/>
      <c r="AW305" s="2"/>
      <c r="AX305" s="2"/>
      <c r="AY305" s="2"/>
      <c r="AZ305" s="2"/>
      <c r="BA305" s="2"/>
      <c r="BB305" s="2"/>
      <c r="BC305" s="2"/>
      <c r="BD305" s="2"/>
      <c r="BE305" s="2"/>
      <c r="BF305" s="2"/>
    </row>
    <row r="306" spans="1:58" ht="35.1" hidden="1" customHeight="1">
      <c r="A306" s="2"/>
      <c r="B306" s="13" t="str">
        <f>+IFERROR(VLOOKUP(#REF!&amp;"-"&amp;ROW()-108,[2]ワークシート!$C$2:$BW$498,9,0),"")</f>
        <v/>
      </c>
      <c r="C306" s="24"/>
      <c r="D306" s="29" t="str">
        <f>+IFERROR(IF(VLOOKUP(#REF!&amp;"-"&amp;ROW()-108,[2]ワークシート!$C$2:$BW$498,10,0)="","",VLOOKUP(#REF!&amp;"-"&amp;ROW()-108,[2]ワークシート!$C$2:$BW$498,10,0)),"")</f>
        <v/>
      </c>
      <c r="E306" s="24"/>
      <c r="F306" s="13" t="str">
        <f>+IFERROR(VLOOKUP(#REF!&amp;"-"&amp;ROW()-108,[2]ワークシート!$C$2:$BW$498,11,0),"")</f>
        <v/>
      </c>
      <c r="G306" s="24"/>
      <c r="H306" s="40" t="str">
        <f>+IFERROR(VLOOKUP(#REF!&amp;"-"&amp;ROW()-108,[2]ワークシート!$C$2:$BW$498,12,0),"")</f>
        <v/>
      </c>
      <c r="I30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6" s="48"/>
      <c r="K306" s="13" t="str">
        <f>+IFERROR(VLOOKUP(#REF!&amp;"-"&amp;ROW()-108,[2]ワークシート!$C$2:$BW$498,19,0),"")</f>
        <v/>
      </c>
      <c r="L306" s="29"/>
      <c r="M306" s="24"/>
      <c r="N306" s="55" t="str">
        <f>+IFERROR(VLOOKUP(#REF!&amp;"-"&amp;ROW()-108,[2]ワークシート!$C$2:$BW$498,24,0),"")</f>
        <v/>
      </c>
      <c r="O306" s="62"/>
      <c r="P306" s="65" t="str">
        <f>+IFERROR(VLOOKUP(#REF!&amp;"-"&amp;ROW()-108,[2]ワークシート!$C$2:$BW$498,25,0),"")</f>
        <v/>
      </c>
      <c r="Q306" s="65"/>
      <c r="R306" s="74" t="str">
        <f>+IFERROR(VLOOKUP(#REF!&amp;"-"&amp;ROW()-108,[2]ワークシート!$C$2:$BW$498,55,0),"")</f>
        <v/>
      </c>
      <c r="S306" s="74"/>
      <c r="T306" s="74"/>
      <c r="U306" s="74"/>
      <c r="V306" s="65" t="str">
        <f>+IFERROR(VLOOKUP(#REF!&amp;"-"&amp;ROW()-108,[2]ワークシート!$C$2:$BW$498,60,0),"")</f>
        <v/>
      </c>
      <c r="W306" s="65"/>
      <c r="X306" s="65" t="str">
        <f>+IFERROR(VLOOKUP(#REF!&amp;"-"&amp;ROW()-108,[2]ワークシート!$C$2:$BW$498,61,0),"")</f>
        <v/>
      </c>
      <c r="Y306" s="65"/>
      <c r="Z306" s="65"/>
      <c r="AA306" s="40" t="str">
        <f t="shared" si="6"/>
        <v/>
      </c>
      <c r="AB306" s="40"/>
      <c r="AC306" s="98" t="str">
        <f>+IFERROR(IF(VLOOKUP(#REF!&amp;"-"&amp;ROW()-108,[2]ワークシート!$C$2:$BW$498,13,0)="","",VLOOKUP(#REF!&amp;"-"&amp;ROW()-108,[2]ワークシート!$C$2:$BW$498,13,0)),"")</f>
        <v/>
      </c>
      <c r="AD306" s="98"/>
      <c r="AE306" s="98" t="str">
        <f>+IFERROR(VLOOKUP(#REF!&amp;"-"&amp;ROW()-108,[2]ワークシート!$C$2:$BW$498,30,0),"")</f>
        <v/>
      </c>
      <c r="AF306" s="98"/>
      <c r="AG306" s="40" t="str">
        <f t="shared" si="7"/>
        <v/>
      </c>
      <c r="AH306" s="40"/>
      <c r="AI306" s="40"/>
      <c r="AJ306" s="40"/>
      <c r="AK306" s="98" t="str">
        <f>+IFERROR(IF(VLOOKUP(#REF!&amp;"-"&amp;ROW()-108,[2]ワークシート!$C$2:$BW$498,31,0)="","",VLOOKUP(#REF!&amp;"-"&amp;ROW()-108,[2]ワークシート!$C$2:$BW$498,31,0)),"")</f>
        <v/>
      </c>
      <c r="AL306" s="2"/>
      <c r="AM306" s="2"/>
      <c r="AN306" s="2"/>
      <c r="AO306" s="2"/>
      <c r="AP306" s="2"/>
      <c r="AQ306" s="2"/>
      <c r="AR306" s="2"/>
      <c r="AS306" s="2"/>
      <c r="AT306" s="2"/>
      <c r="AU306" s="2"/>
      <c r="AV306" s="2"/>
      <c r="AW306" s="2"/>
      <c r="AX306" s="2"/>
      <c r="AY306" s="2"/>
      <c r="AZ306" s="2"/>
      <c r="BA306" s="2"/>
      <c r="BB306" s="2"/>
      <c r="BC306" s="2"/>
      <c r="BD306" s="2"/>
      <c r="BE306" s="2"/>
      <c r="BF306" s="2"/>
    </row>
    <row r="307" spans="1:58" ht="35.1" hidden="1" customHeight="1">
      <c r="A307" s="2"/>
      <c r="B307" s="13" t="str">
        <f>+IFERROR(VLOOKUP(#REF!&amp;"-"&amp;ROW()-108,[2]ワークシート!$C$2:$BW$498,9,0),"")</f>
        <v/>
      </c>
      <c r="C307" s="24"/>
      <c r="D307" s="29" t="str">
        <f>+IFERROR(IF(VLOOKUP(#REF!&amp;"-"&amp;ROW()-108,[2]ワークシート!$C$2:$BW$498,10,0)="","",VLOOKUP(#REF!&amp;"-"&amp;ROW()-108,[2]ワークシート!$C$2:$BW$498,10,0)),"")</f>
        <v/>
      </c>
      <c r="E307" s="24"/>
      <c r="F307" s="13" t="str">
        <f>+IFERROR(VLOOKUP(#REF!&amp;"-"&amp;ROW()-108,[2]ワークシート!$C$2:$BW$498,11,0),"")</f>
        <v/>
      </c>
      <c r="G307" s="24"/>
      <c r="H307" s="40" t="str">
        <f>+IFERROR(VLOOKUP(#REF!&amp;"-"&amp;ROW()-108,[2]ワークシート!$C$2:$BW$498,12,0),"")</f>
        <v/>
      </c>
      <c r="I30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7" s="48"/>
      <c r="K307" s="13" t="str">
        <f>+IFERROR(VLOOKUP(#REF!&amp;"-"&amp;ROW()-108,[2]ワークシート!$C$2:$BW$498,19,0),"")</f>
        <v/>
      </c>
      <c r="L307" s="29"/>
      <c r="M307" s="24"/>
      <c r="N307" s="55" t="str">
        <f>+IFERROR(VLOOKUP(#REF!&amp;"-"&amp;ROW()-108,[2]ワークシート!$C$2:$BW$498,24,0),"")</f>
        <v/>
      </c>
      <c r="O307" s="62"/>
      <c r="P307" s="65" t="str">
        <f>+IFERROR(VLOOKUP(#REF!&amp;"-"&amp;ROW()-108,[2]ワークシート!$C$2:$BW$498,25,0),"")</f>
        <v/>
      </c>
      <c r="Q307" s="65"/>
      <c r="R307" s="74" t="str">
        <f>+IFERROR(VLOOKUP(#REF!&amp;"-"&amp;ROW()-108,[2]ワークシート!$C$2:$BW$498,55,0),"")</f>
        <v/>
      </c>
      <c r="S307" s="74"/>
      <c r="T307" s="74"/>
      <c r="U307" s="74"/>
      <c r="V307" s="65" t="str">
        <f>+IFERROR(VLOOKUP(#REF!&amp;"-"&amp;ROW()-108,[2]ワークシート!$C$2:$BW$498,60,0),"")</f>
        <v/>
      </c>
      <c r="W307" s="65"/>
      <c r="X307" s="65" t="str">
        <f>+IFERROR(VLOOKUP(#REF!&amp;"-"&amp;ROW()-108,[2]ワークシート!$C$2:$BW$498,61,0),"")</f>
        <v/>
      </c>
      <c r="Y307" s="65"/>
      <c r="Z307" s="65"/>
      <c r="AA307" s="40" t="str">
        <f t="shared" si="6"/>
        <v/>
      </c>
      <c r="AB307" s="40"/>
      <c r="AC307" s="98" t="str">
        <f>+IFERROR(IF(VLOOKUP(#REF!&amp;"-"&amp;ROW()-108,[2]ワークシート!$C$2:$BW$498,13,0)="","",VLOOKUP(#REF!&amp;"-"&amp;ROW()-108,[2]ワークシート!$C$2:$BW$498,13,0)),"")</f>
        <v/>
      </c>
      <c r="AD307" s="98"/>
      <c r="AE307" s="98" t="str">
        <f>+IFERROR(VLOOKUP(#REF!&amp;"-"&amp;ROW()-108,[2]ワークシート!$C$2:$BW$498,30,0),"")</f>
        <v/>
      </c>
      <c r="AF307" s="98"/>
      <c r="AG307" s="40" t="str">
        <f t="shared" si="7"/>
        <v/>
      </c>
      <c r="AH307" s="40"/>
      <c r="AI307" s="40"/>
      <c r="AJ307" s="40"/>
      <c r="AK307" s="98" t="str">
        <f>+IFERROR(IF(VLOOKUP(#REF!&amp;"-"&amp;ROW()-108,[2]ワークシート!$C$2:$BW$498,31,0)="","",VLOOKUP(#REF!&amp;"-"&amp;ROW()-108,[2]ワークシート!$C$2:$BW$498,31,0)),"")</f>
        <v/>
      </c>
      <c r="AL307" s="2"/>
      <c r="AM307" s="2"/>
      <c r="AN307" s="2"/>
      <c r="AO307" s="2"/>
      <c r="AP307" s="2"/>
      <c r="AQ307" s="2"/>
      <c r="AR307" s="2"/>
      <c r="AS307" s="2"/>
      <c r="AT307" s="2"/>
      <c r="AU307" s="2"/>
      <c r="AV307" s="2"/>
      <c r="AW307" s="2"/>
      <c r="AX307" s="2"/>
      <c r="AY307" s="2"/>
      <c r="AZ307" s="2"/>
      <c r="BA307" s="2"/>
      <c r="BB307" s="2"/>
      <c r="BC307" s="2"/>
      <c r="BD307" s="2"/>
      <c r="BE307" s="2"/>
      <c r="BF307" s="2"/>
    </row>
    <row r="308" spans="1:58" ht="35.1" hidden="1" customHeight="1">
      <c r="A308" s="2"/>
      <c r="B308" s="13" t="str">
        <f>+IFERROR(VLOOKUP(#REF!&amp;"-"&amp;ROW()-108,[2]ワークシート!$C$2:$BW$498,9,0),"")</f>
        <v/>
      </c>
      <c r="C308" s="24"/>
      <c r="D308" s="29" t="str">
        <f>+IFERROR(IF(VLOOKUP(#REF!&amp;"-"&amp;ROW()-108,[2]ワークシート!$C$2:$BW$498,10,0)="","",VLOOKUP(#REF!&amp;"-"&amp;ROW()-108,[2]ワークシート!$C$2:$BW$498,10,0)),"")</f>
        <v/>
      </c>
      <c r="E308" s="24"/>
      <c r="F308" s="13" t="str">
        <f>+IFERROR(VLOOKUP(#REF!&amp;"-"&amp;ROW()-108,[2]ワークシート!$C$2:$BW$498,11,0),"")</f>
        <v/>
      </c>
      <c r="G308" s="24"/>
      <c r="H308" s="40" t="str">
        <f>+IFERROR(VLOOKUP(#REF!&amp;"-"&amp;ROW()-108,[2]ワークシート!$C$2:$BW$498,12,0),"")</f>
        <v/>
      </c>
      <c r="I30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8" s="48"/>
      <c r="K308" s="13" t="str">
        <f>+IFERROR(VLOOKUP(#REF!&amp;"-"&amp;ROW()-108,[2]ワークシート!$C$2:$BW$498,19,0),"")</f>
        <v/>
      </c>
      <c r="L308" s="29"/>
      <c r="M308" s="24"/>
      <c r="N308" s="55" t="str">
        <f>+IFERROR(VLOOKUP(#REF!&amp;"-"&amp;ROW()-108,[2]ワークシート!$C$2:$BW$498,24,0),"")</f>
        <v/>
      </c>
      <c r="O308" s="62"/>
      <c r="P308" s="65" t="str">
        <f>+IFERROR(VLOOKUP(#REF!&amp;"-"&amp;ROW()-108,[2]ワークシート!$C$2:$BW$498,25,0),"")</f>
        <v/>
      </c>
      <c r="Q308" s="65"/>
      <c r="R308" s="74" t="str">
        <f>+IFERROR(VLOOKUP(#REF!&amp;"-"&amp;ROW()-108,[2]ワークシート!$C$2:$BW$498,55,0),"")</f>
        <v/>
      </c>
      <c r="S308" s="74"/>
      <c r="T308" s="74"/>
      <c r="U308" s="74"/>
      <c r="V308" s="65" t="str">
        <f>+IFERROR(VLOOKUP(#REF!&amp;"-"&amp;ROW()-108,[2]ワークシート!$C$2:$BW$498,60,0),"")</f>
        <v/>
      </c>
      <c r="W308" s="65"/>
      <c r="X308" s="65" t="str">
        <f>+IFERROR(VLOOKUP(#REF!&amp;"-"&amp;ROW()-108,[2]ワークシート!$C$2:$BW$498,61,0),"")</f>
        <v/>
      </c>
      <c r="Y308" s="65"/>
      <c r="Z308" s="65"/>
      <c r="AA308" s="40" t="str">
        <f t="shared" si="6"/>
        <v/>
      </c>
      <c r="AB308" s="40"/>
      <c r="AC308" s="98" t="str">
        <f>+IFERROR(IF(VLOOKUP(#REF!&amp;"-"&amp;ROW()-108,[2]ワークシート!$C$2:$BW$498,13,0)="","",VLOOKUP(#REF!&amp;"-"&amp;ROW()-108,[2]ワークシート!$C$2:$BW$498,13,0)),"")</f>
        <v/>
      </c>
      <c r="AD308" s="98"/>
      <c r="AE308" s="98" t="str">
        <f>+IFERROR(VLOOKUP(#REF!&amp;"-"&amp;ROW()-108,[2]ワークシート!$C$2:$BW$498,30,0),"")</f>
        <v/>
      </c>
      <c r="AF308" s="98"/>
      <c r="AG308" s="40" t="str">
        <f t="shared" si="7"/>
        <v/>
      </c>
      <c r="AH308" s="40"/>
      <c r="AI308" s="40"/>
      <c r="AJ308" s="40"/>
      <c r="AK308" s="98" t="str">
        <f>+IFERROR(IF(VLOOKUP(#REF!&amp;"-"&amp;ROW()-108,[2]ワークシート!$C$2:$BW$498,31,0)="","",VLOOKUP(#REF!&amp;"-"&amp;ROW()-108,[2]ワークシート!$C$2:$BW$498,31,0)),"")</f>
        <v/>
      </c>
      <c r="AL308" s="2"/>
      <c r="AM308" s="2"/>
      <c r="AN308" s="2"/>
      <c r="AO308" s="2"/>
      <c r="AP308" s="2"/>
      <c r="AQ308" s="2"/>
      <c r="AR308" s="2"/>
      <c r="AS308" s="2"/>
      <c r="AT308" s="2"/>
      <c r="AU308" s="2"/>
      <c r="AV308" s="2"/>
      <c r="AW308" s="2"/>
      <c r="AX308" s="2"/>
      <c r="AY308" s="2"/>
      <c r="AZ308" s="2"/>
      <c r="BA308" s="2"/>
      <c r="BB308" s="2"/>
      <c r="BC308" s="2"/>
      <c r="BD308" s="2"/>
      <c r="BE308" s="2"/>
      <c r="BF308" s="2"/>
    </row>
    <row r="309" spans="1:58" ht="35.1" hidden="1" customHeight="1">
      <c r="A309" s="2"/>
      <c r="B309" s="13" t="str">
        <f>+IFERROR(VLOOKUP(#REF!&amp;"-"&amp;ROW()-108,[2]ワークシート!$C$2:$BW$498,9,0),"")</f>
        <v/>
      </c>
      <c r="C309" s="24"/>
      <c r="D309" s="29" t="str">
        <f>+IFERROR(IF(VLOOKUP(#REF!&amp;"-"&amp;ROW()-108,[2]ワークシート!$C$2:$BW$498,10,0)="","",VLOOKUP(#REF!&amp;"-"&amp;ROW()-108,[2]ワークシート!$C$2:$BW$498,10,0)),"")</f>
        <v/>
      </c>
      <c r="E309" s="24"/>
      <c r="F309" s="13" t="str">
        <f>+IFERROR(VLOOKUP(#REF!&amp;"-"&amp;ROW()-108,[2]ワークシート!$C$2:$BW$498,11,0),"")</f>
        <v/>
      </c>
      <c r="G309" s="24"/>
      <c r="H309" s="40" t="str">
        <f>+IFERROR(VLOOKUP(#REF!&amp;"-"&amp;ROW()-108,[2]ワークシート!$C$2:$BW$498,12,0),"")</f>
        <v/>
      </c>
      <c r="I30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9" s="48"/>
      <c r="K309" s="13" t="str">
        <f>+IFERROR(VLOOKUP(#REF!&amp;"-"&amp;ROW()-108,[2]ワークシート!$C$2:$BW$498,19,0),"")</f>
        <v/>
      </c>
      <c r="L309" s="29"/>
      <c r="M309" s="24"/>
      <c r="N309" s="55" t="str">
        <f>+IFERROR(VLOOKUP(#REF!&amp;"-"&amp;ROW()-108,[2]ワークシート!$C$2:$BW$498,24,0),"")</f>
        <v/>
      </c>
      <c r="O309" s="62"/>
      <c r="P309" s="65" t="str">
        <f>+IFERROR(VLOOKUP(#REF!&amp;"-"&amp;ROW()-108,[2]ワークシート!$C$2:$BW$498,25,0),"")</f>
        <v/>
      </c>
      <c r="Q309" s="65"/>
      <c r="R309" s="74" t="str">
        <f>+IFERROR(VLOOKUP(#REF!&amp;"-"&amp;ROW()-108,[2]ワークシート!$C$2:$BW$498,55,0),"")</f>
        <v/>
      </c>
      <c r="S309" s="74"/>
      <c r="T309" s="74"/>
      <c r="U309" s="74"/>
      <c r="V309" s="65" t="str">
        <f>+IFERROR(VLOOKUP(#REF!&amp;"-"&amp;ROW()-108,[2]ワークシート!$C$2:$BW$498,60,0),"")</f>
        <v/>
      </c>
      <c r="W309" s="65"/>
      <c r="X309" s="65" t="str">
        <f>+IFERROR(VLOOKUP(#REF!&amp;"-"&amp;ROW()-108,[2]ワークシート!$C$2:$BW$498,61,0),"")</f>
        <v/>
      </c>
      <c r="Y309" s="65"/>
      <c r="Z309" s="65"/>
      <c r="AA309" s="40" t="str">
        <f t="shared" si="6"/>
        <v/>
      </c>
      <c r="AB309" s="40"/>
      <c r="AC309" s="98" t="str">
        <f>+IFERROR(IF(VLOOKUP(#REF!&amp;"-"&amp;ROW()-108,[2]ワークシート!$C$2:$BW$498,13,0)="","",VLOOKUP(#REF!&amp;"-"&amp;ROW()-108,[2]ワークシート!$C$2:$BW$498,13,0)),"")</f>
        <v/>
      </c>
      <c r="AD309" s="98"/>
      <c r="AE309" s="98" t="str">
        <f>+IFERROR(VLOOKUP(#REF!&amp;"-"&amp;ROW()-108,[2]ワークシート!$C$2:$BW$498,30,0),"")</f>
        <v/>
      </c>
      <c r="AF309" s="98"/>
      <c r="AG309" s="40" t="str">
        <f t="shared" si="7"/>
        <v/>
      </c>
      <c r="AH309" s="40"/>
      <c r="AI309" s="40"/>
      <c r="AJ309" s="40"/>
      <c r="AK309" s="98" t="str">
        <f>+IFERROR(IF(VLOOKUP(#REF!&amp;"-"&amp;ROW()-108,[2]ワークシート!$C$2:$BW$498,31,0)="","",VLOOKUP(#REF!&amp;"-"&amp;ROW()-108,[2]ワークシート!$C$2:$BW$498,31,0)),"")</f>
        <v/>
      </c>
      <c r="AL309" s="2"/>
      <c r="AM309" s="2"/>
      <c r="AN309" s="2"/>
      <c r="AO309" s="2"/>
      <c r="AP309" s="2"/>
      <c r="AQ309" s="2"/>
      <c r="AR309" s="2"/>
      <c r="AS309" s="2"/>
      <c r="AT309" s="2"/>
      <c r="AU309" s="2"/>
      <c r="AV309" s="2"/>
      <c r="AW309" s="2"/>
      <c r="AX309" s="2"/>
      <c r="AY309" s="2"/>
      <c r="AZ309" s="2"/>
      <c r="BA309" s="2"/>
      <c r="BB309" s="2"/>
      <c r="BC309" s="2"/>
      <c r="BD309" s="2"/>
      <c r="BE309" s="2"/>
      <c r="BF309" s="2"/>
    </row>
    <row r="310" spans="1:58" ht="35.1" hidden="1" customHeight="1">
      <c r="A310" s="2"/>
      <c r="B310" s="13" t="str">
        <f>+IFERROR(VLOOKUP(#REF!&amp;"-"&amp;ROW()-108,[2]ワークシート!$C$2:$BW$498,9,0),"")</f>
        <v/>
      </c>
      <c r="C310" s="24"/>
      <c r="D310" s="29" t="str">
        <f>+IFERROR(IF(VLOOKUP(#REF!&amp;"-"&amp;ROW()-108,[2]ワークシート!$C$2:$BW$498,10,0)="","",VLOOKUP(#REF!&amp;"-"&amp;ROW()-108,[2]ワークシート!$C$2:$BW$498,10,0)),"")</f>
        <v/>
      </c>
      <c r="E310" s="24"/>
      <c r="F310" s="13" t="str">
        <f>+IFERROR(VLOOKUP(#REF!&amp;"-"&amp;ROW()-108,[2]ワークシート!$C$2:$BW$498,11,0),"")</f>
        <v/>
      </c>
      <c r="G310" s="24"/>
      <c r="H310" s="40" t="str">
        <f>+IFERROR(VLOOKUP(#REF!&amp;"-"&amp;ROW()-108,[2]ワークシート!$C$2:$BW$498,12,0),"")</f>
        <v/>
      </c>
      <c r="I31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0" s="48"/>
      <c r="K310" s="13" t="str">
        <f>+IFERROR(VLOOKUP(#REF!&amp;"-"&amp;ROW()-108,[2]ワークシート!$C$2:$BW$498,19,0),"")</f>
        <v/>
      </c>
      <c r="L310" s="29"/>
      <c r="M310" s="24"/>
      <c r="N310" s="55" t="str">
        <f>+IFERROR(VLOOKUP(#REF!&amp;"-"&amp;ROW()-108,[2]ワークシート!$C$2:$BW$498,24,0),"")</f>
        <v/>
      </c>
      <c r="O310" s="62"/>
      <c r="P310" s="65" t="str">
        <f>+IFERROR(VLOOKUP(#REF!&amp;"-"&amp;ROW()-108,[2]ワークシート!$C$2:$BW$498,25,0),"")</f>
        <v/>
      </c>
      <c r="Q310" s="65"/>
      <c r="R310" s="74" t="str">
        <f>+IFERROR(VLOOKUP(#REF!&amp;"-"&amp;ROW()-108,[2]ワークシート!$C$2:$BW$498,55,0),"")</f>
        <v/>
      </c>
      <c r="S310" s="74"/>
      <c r="T310" s="74"/>
      <c r="U310" s="74"/>
      <c r="V310" s="65" t="str">
        <f>+IFERROR(VLOOKUP(#REF!&amp;"-"&amp;ROW()-108,[2]ワークシート!$C$2:$BW$498,60,0),"")</f>
        <v/>
      </c>
      <c r="W310" s="65"/>
      <c r="X310" s="65" t="str">
        <f>+IFERROR(VLOOKUP(#REF!&amp;"-"&amp;ROW()-108,[2]ワークシート!$C$2:$BW$498,61,0),"")</f>
        <v/>
      </c>
      <c r="Y310" s="65"/>
      <c r="Z310" s="65"/>
      <c r="AA310" s="40" t="str">
        <f t="shared" si="6"/>
        <v/>
      </c>
      <c r="AB310" s="40"/>
      <c r="AC310" s="98" t="str">
        <f>+IFERROR(IF(VLOOKUP(#REF!&amp;"-"&amp;ROW()-108,[2]ワークシート!$C$2:$BW$498,13,0)="","",VLOOKUP(#REF!&amp;"-"&amp;ROW()-108,[2]ワークシート!$C$2:$BW$498,13,0)),"")</f>
        <v/>
      </c>
      <c r="AD310" s="98"/>
      <c r="AE310" s="98" t="str">
        <f>+IFERROR(VLOOKUP(#REF!&amp;"-"&amp;ROW()-108,[2]ワークシート!$C$2:$BW$498,30,0),"")</f>
        <v/>
      </c>
      <c r="AF310" s="98"/>
      <c r="AG310" s="40" t="str">
        <f t="shared" si="7"/>
        <v/>
      </c>
      <c r="AH310" s="40"/>
      <c r="AI310" s="40"/>
      <c r="AJ310" s="40"/>
      <c r="AK310" s="98" t="str">
        <f>+IFERROR(IF(VLOOKUP(#REF!&amp;"-"&amp;ROW()-108,[2]ワークシート!$C$2:$BW$498,31,0)="","",VLOOKUP(#REF!&amp;"-"&amp;ROW()-108,[2]ワークシート!$C$2:$BW$498,31,0)),"")</f>
        <v/>
      </c>
      <c r="AL310" s="2"/>
      <c r="AM310" s="2"/>
      <c r="AN310" s="2"/>
      <c r="AO310" s="2"/>
      <c r="AP310" s="2"/>
      <c r="AQ310" s="2"/>
      <c r="AR310" s="2"/>
      <c r="AS310" s="2"/>
      <c r="AT310" s="2"/>
      <c r="AU310" s="2"/>
      <c r="AV310" s="2"/>
      <c r="AW310" s="2"/>
      <c r="AX310" s="2"/>
      <c r="AY310" s="2"/>
      <c r="AZ310" s="2"/>
      <c r="BA310" s="2"/>
      <c r="BB310" s="2"/>
      <c r="BC310" s="2"/>
      <c r="BD310" s="2"/>
      <c r="BE310" s="2"/>
      <c r="BF310" s="2"/>
    </row>
    <row r="311" spans="1:58" ht="35.1" hidden="1" customHeight="1">
      <c r="A311" s="2"/>
      <c r="B311" s="13" t="str">
        <f>+IFERROR(VLOOKUP(#REF!&amp;"-"&amp;ROW()-108,[2]ワークシート!$C$2:$BW$498,9,0),"")</f>
        <v/>
      </c>
      <c r="C311" s="24"/>
      <c r="D311" s="29" t="str">
        <f>+IFERROR(IF(VLOOKUP(#REF!&amp;"-"&amp;ROW()-108,[2]ワークシート!$C$2:$BW$498,10,0)="","",VLOOKUP(#REF!&amp;"-"&amp;ROW()-108,[2]ワークシート!$C$2:$BW$498,10,0)),"")</f>
        <v/>
      </c>
      <c r="E311" s="24"/>
      <c r="F311" s="13" t="str">
        <f>+IFERROR(VLOOKUP(#REF!&amp;"-"&amp;ROW()-108,[2]ワークシート!$C$2:$BW$498,11,0),"")</f>
        <v/>
      </c>
      <c r="G311" s="24"/>
      <c r="H311" s="40" t="str">
        <f>+IFERROR(VLOOKUP(#REF!&amp;"-"&amp;ROW()-108,[2]ワークシート!$C$2:$BW$498,12,0),"")</f>
        <v/>
      </c>
      <c r="I31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1" s="48"/>
      <c r="K311" s="13" t="str">
        <f>+IFERROR(VLOOKUP(#REF!&amp;"-"&amp;ROW()-108,[2]ワークシート!$C$2:$BW$498,19,0),"")</f>
        <v/>
      </c>
      <c r="L311" s="29"/>
      <c r="M311" s="24"/>
      <c r="N311" s="55" t="str">
        <f>+IFERROR(VLOOKUP(#REF!&amp;"-"&amp;ROW()-108,[2]ワークシート!$C$2:$BW$498,24,0),"")</f>
        <v/>
      </c>
      <c r="O311" s="62"/>
      <c r="P311" s="65" t="str">
        <f>+IFERROR(VLOOKUP(#REF!&amp;"-"&amp;ROW()-108,[2]ワークシート!$C$2:$BW$498,25,0),"")</f>
        <v/>
      </c>
      <c r="Q311" s="65"/>
      <c r="R311" s="74" t="str">
        <f>+IFERROR(VLOOKUP(#REF!&amp;"-"&amp;ROW()-108,[2]ワークシート!$C$2:$BW$498,55,0),"")</f>
        <v/>
      </c>
      <c r="S311" s="74"/>
      <c r="T311" s="74"/>
      <c r="U311" s="74"/>
      <c r="V311" s="65" t="str">
        <f>+IFERROR(VLOOKUP(#REF!&amp;"-"&amp;ROW()-108,[2]ワークシート!$C$2:$BW$498,60,0),"")</f>
        <v/>
      </c>
      <c r="W311" s="65"/>
      <c r="X311" s="65" t="str">
        <f>+IFERROR(VLOOKUP(#REF!&amp;"-"&amp;ROW()-108,[2]ワークシート!$C$2:$BW$498,61,0),"")</f>
        <v/>
      </c>
      <c r="Y311" s="65"/>
      <c r="Z311" s="65"/>
      <c r="AA311" s="40" t="str">
        <f t="shared" si="6"/>
        <v/>
      </c>
      <c r="AB311" s="40"/>
      <c r="AC311" s="98" t="str">
        <f>+IFERROR(IF(VLOOKUP(#REF!&amp;"-"&amp;ROW()-108,[2]ワークシート!$C$2:$BW$498,13,0)="","",VLOOKUP(#REF!&amp;"-"&amp;ROW()-108,[2]ワークシート!$C$2:$BW$498,13,0)),"")</f>
        <v/>
      </c>
      <c r="AD311" s="98"/>
      <c r="AE311" s="98" t="str">
        <f>+IFERROR(VLOOKUP(#REF!&amp;"-"&amp;ROW()-108,[2]ワークシート!$C$2:$BW$498,30,0),"")</f>
        <v/>
      </c>
      <c r="AF311" s="98"/>
      <c r="AG311" s="40" t="str">
        <f t="shared" si="7"/>
        <v/>
      </c>
      <c r="AH311" s="40"/>
      <c r="AI311" s="40"/>
      <c r="AJ311" s="40"/>
      <c r="AK311" s="98" t="str">
        <f>+IFERROR(IF(VLOOKUP(#REF!&amp;"-"&amp;ROW()-108,[2]ワークシート!$C$2:$BW$498,31,0)="","",VLOOKUP(#REF!&amp;"-"&amp;ROW()-108,[2]ワークシート!$C$2:$BW$498,31,0)),"")</f>
        <v/>
      </c>
      <c r="AL311" s="2"/>
      <c r="AM311" s="2"/>
      <c r="AN311" s="2"/>
      <c r="AO311" s="2"/>
      <c r="AP311" s="2"/>
      <c r="AQ311" s="2"/>
      <c r="AR311" s="2"/>
      <c r="AS311" s="2"/>
      <c r="AT311" s="2"/>
      <c r="AU311" s="2"/>
      <c r="AV311" s="2"/>
      <c r="AW311" s="2"/>
      <c r="AX311" s="2"/>
      <c r="AY311" s="2"/>
      <c r="AZ311" s="2"/>
      <c r="BA311" s="2"/>
      <c r="BB311" s="2"/>
      <c r="BC311" s="2"/>
      <c r="BD311" s="2"/>
      <c r="BE311" s="2"/>
      <c r="BF311" s="2"/>
    </row>
    <row r="312" spans="1:58" ht="35.1" hidden="1" customHeight="1">
      <c r="A312" s="2"/>
      <c r="B312" s="13" t="str">
        <f>+IFERROR(VLOOKUP(#REF!&amp;"-"&amp;ROW()-108,[2]ワークシート!$C$2:$BW$498,9,0),"")</f>
        <v/>
      </c>
      <c r="C312" s="24"/>
      <c r="D312" s="29" t="str">
        <f>+IFERROR(IF(VLOOKUP(#REF!&amp;"-"&amp;ROW()-108,[2]ワークシート!$C$2:$BW$498,10,0)="","",VLOOKUP(#REF!&amp;"-"&amp;ROW()-108,[2]ワークシート!$C$2:$BW$498,10,0)),"")</f>
        <v/>
      </c>
      <c r="E312" s="24"/>
      <c r="F312" s="13" t="str">
        <f>+IFERROR(VLOOKUP(#REF!&amp;"-"&amp;ROW()-108,[2]ワークシート!$C$2:$BW$498,11,0),"")</f>
        <v/>
      </c>
      <c r="G312" s="24"/>
      <c r="H312" s="40" t="str">
        <f>+IFERROR(VLOOKUP(#REF!&amp;"-"&amp;ROW()-108,[2]ワークシート!$C$2:$BW$498,12,0),"")</f>
        <v/>
      </c>
      <c r="I31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2" s="48"/>
      <c r="K312" s="13" t="str">
        <f>+IFERROR(VLOOKUP(#REF!&amp;"-"&amp;ROW()-108,[2]ワークシート!$C$2:$BW$498,19,0),"")</f>
        <v/>
      </c>
      <c r="L312" s="29"/>
      <c r="M312" s="24"/>
      <c r="N312" s="55" t="str">
        <f>+IFERROR(VLOOKUP(#REF!&amp;"-"&amp;ROW()-108,[2]ワークシート!$C$2:$BW$498,24,0),"")</f>
        <v/>
      </c>
      <c r="O312" s="62"/>
      <c r="P312" s="65" t="str">
        <f>+IFERROR(VLOOKUP(#REF!&amp;"-"&amp;ROW()-108,[2]ワークシート!$C$2:$BW$498,25,0),"")</f>
        <v/>
      </c>
      <c r="Q312" s="65"/>
      <c r="R312" s="74" t="str">
        <f>+IFERROR(VLOOKUP(#REF!&amp;"-"&amp;ROW()-108,[2]ワークシート!$C$2:$BW$498,55,0),"")</f>
        <v/>
      </c>
      <c r="S312" s="74"/>
      <c r="T312" s="74"/>
      <c r="U312" s="74"/>
      <c r="V312" s="65" t="str">
        <f>+IFERROR(VLOOKUP(#REF!&amp;"-"&amp;ROW()-108,[2]ワークシート!$C$2:$BW$498,60,0),"")</f>
        <v/>
      </c>
      <c r="W312" s="65"/>
      <c r="X312" s="65" t="str">
        <f>+IFERROR(VLOOKUP(#REF!&amp;"-"&amp;ROW()-108,[2]ワークシート!$C$2:$BW$498,61,0),"")</f>
        <v/>
      </c>
      <c r="Y312" s="65"/>
      <c r="Z312" s="65"/>
      <c r="AA312" s="40" t="str">
        <f t="shared" si="6"/>
        <v/>
      </c>
      <c r="AB312" s="40"/>
      <c r="AC312" s="98" t="str">
        <f>+IFERROR(IF(VLOOKUP(#REF!&amp;"-"&amp;ROW()-108,[2]ワークシート!$C$2:$BW$498,13,0)="","",VLOOKUP(#REF!&amp;"-"&amp;ROW()-108,[2]ワークシート!$C$2:$BW$498,13,0)),"")</f>
        <v/>
      </c>
      <c r="AD312" s="98"/>
      <c r="AE312" s="98" t="str">
        <f>+IFERROR(VLOOKUP(#REF!&amp;"-"&amp;ROW()-108,[2]ワークシート!$C$2:$BW$498,30,0),"")</f>
        <v/>
      </c>
      <c r="AF312" s="98"/>
      <c r="AG312" s="40" t="str">
        <f t="shared" si="7"/>
        <v/>
      </c>
      <c r="AH312" s="40"/>
      <c r="AI312" s="40"/>
      <c r="AJ312" s="40"/>
      <c r="AK312" s="98" t="str">
        <f>+IFERROR(IF(VLOOKUP(#REF!&amp;"-"&amp;ROW()-108,[2]ワークシート!$C$2:$BW$498,31,0)="","",VLOOKUP(#REF!&amp;"-"&amp;ROW()-108,[2]ワークシート!$C$2:$BW$498,31,0)),"")</f>
        <v/>
      </c>
      <c r="AL312" s="2"/>
      <c r="AM312" s="2"/>
      <c r="AN312" s="2"/>
      <c r="AO312" s="2"/>
      <c r="AP312" s="2"/>
      <c r="AQ312" s="2"/>
      <c r="AR312" s="2"/>
      <c r="AS312" s="2"/>
      <c r="AT312" s="2"/>
      <c r="AU312" s="2"/>
      <c r="AV312" s="2"/>
      <c r="AW312" s="2"/>
      <c r="AX312" s="2"/>
      <c r="AY312" s="2"/>
      <c r="AZ312" s="2"/>
      <c r="BA312" s="2"/>
      <c r="BB312" s="2"/>
      <c r="BC312" s="2"/>
      <c r="BD312" s="2"/>
      <c r="BE312" s="2"/>
      <c r="BF312" s="2"/>
    </row>
    <row r="313" spans="1:58" ht="35.1" hidden="1" customHeight="1">
      <c r="A313" s="2"/>
      <c r="B313" s="13" t="str">
        <f>+IFERROR(VLOOKUP(#REF!&amp;"-"&amp;ROW()-108,[2]ワークシート!$C$2:$BW$498,9,0),"")</f>
        <v/>
      </c>
      <c r="C313" s="24"/>
      <c r="D313" s="29" t="str">
        <f>+IFERROR(IF(VLOOKUP(#REF!&amp;"-"&amp;ROW()-108,[2]ワークシート!$C$2:$BW$498,10,0)="","",VLOOKUP(#REF!&amp;"-"&amp;ROW()-108,[2]ワークシート!$C$2:$BW$498,10,0)),"")</f>
        <v/>
      </c>
      <c r="E313" s="24"/>
      <c r="F313" s="13" t="str">
        <f>+IFERROR(VLOOKUP(#REF!&amp;"-"&amp;ROW()-108,[2]ワークシート!$C$2:$BW$498,11,0),"")</f>
        <v/>
      </c>
      <c r="G313" s="24"/>
      <c r="H313" s="40" t="str">
        <f>+IFERROR(VLOOKUP(#REF!&amp;"-"&amp;ROW()-108,[2]ワークシート!$C$2:$BW$498,12,0),"")</f>
        <v/>
      </c>
      <c r="I31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3" s="48"/>
      <c r="K313" s="13" t="str">
        <f>+IFERROR(VLOOKUP(#REF!&amp;"-"&amp;ROW()-108,[2]ワークシート!$C$2:$BW$498,19,0),"")</f>
        <v/>
      </c>
      <c r="L313" s="29"/>
      <c r="M313" s="24"/>
      <c r="N313" s="55" t="str">
        <f>+IFERROR(VLOOKUP(#REF!&amp;"-"&amp;ROW()-108,[2]ワークシート!$C$2:$BW$498,24,0),"")</f>
        <v/>
      </c>
      <c r="O313" s="62"/>
      <c r="P313" s="65" t="str">
        <f>+IFERROR(VLOOKUP(#REF!&amp;"-"&amp;ROW()-108,[2]ワークシート!$C$2:$BW$498,25,0),"")</f>
        <v/>
      </c>
      <c r="Q313" s="65"/>
      <c r="R313" s="74" t="str">
        <f>+IFERROR(VLOOKUP(#REF!&amp;"-"&amp;ROW()-108,[2]ワークシート!$C$2:$BW$498,55,0),"")</f>
        <v/>
      </c>
      <c r="S313" s="74"/>
      <c r="T313" s="74"/>
      <c r="U313" s="74"/>
      <c r="V313" s="65" t="str">
        <f>+IFERROR(VLOOKUP(#REF!&amp;"-"&amp;ROW()-108,[2]ワークシート!$C$2:$BW$498,60,0),"")</f>
        <v/>
      </c>
      <c r="W313" s="65"/>
      <c r="X313" s="65" t="str">
        <f>+IFERROR(VLOOKUP(#REF!&amp;"-"&amp;ROW()-108,[2]ワークシート!$C$2:$BW$498,61,0),"")</f>
        <v/>
      </c>
      <c r="Y313" s="65"/>
      <c r="Z313" s="65"/>
      <c r="AA313" s="40" t="str">
        <f t="shared" si="6"/>
        <v/>
      </c>
      <c r="AB313" s="40"/>
      <c r="AC313" s="98" t="str">
        <f>+IFERROR(IF(VLOOKUP(#REF!&amp;"-"&amp;ROW()-108,[2]ワークシート!$C$2:$BW$498,13,0)="","",VLOOKUP(#REF!&amp;"-"&amp;ROW()-108,[2]ワークシート!$C$2:$BW$498,13,0)),"")</f>
        <v/>
      </c>
      <c r="AD313" s="98"/>
      <c r="AE313" s="98" t="str">
        <f>+IFERROR(VLOOKUP(#REF!&amp;"-"&amp;ROW()-108,[2]ワークシート!$C$2:$BW$498,30,0),"")</f>
        <v/>
      </c>
      <c r="AF313" s="98"/>
      <c r="AG313" s="40" t="str">
        <f t="shared" si="7"/>
        <v/>
      </c>
      <c r="AH313" s="40"/>
      <c r="AI313" s="40"/>
      <c r="AJ313" s="40"/>
      <c r="AK313" s="98" t="str">
        <f>+IFERROR(IF(VLOOKUP(#REF!&amp;"-"&amp;ROW()-108,[2]ワークシート!$C$2:$BW$498,31,0)="","",VLOOKUP(#REF!&amp;"-"&amp;ROW()-108,[2]ワークシート!$C$2:$BW$498,31,0)),"")</f>
        <v/>
      </c>
      <c r="AL313" s="2"/>
      <c r="AM313" s="2"/>
      <c r="AN313" s="2"/>
      <c r="AO313" s="2"/>
      <c r="AP313" s="2"/>
      <c r="AQ313" s="2"/>
      <c r="AR313" s="2"/>
      <c r="AS313" s="2"/>
      <c r="AT313" s="2"/>
      <c r="AU313" s="2"/>
      <c r="AV313" s="2"/>
      <c r="AW313" s="2"/>
      <c r="AX313" s="2"/>
      <c r="AY313" s="2"/>
      <c r="AZ313" s="2"/>
      <c r="BA313" s="2"/>
      <c r="BB313" s="2"/>
      <c r="BC313" s="2"/>
      <c r="BD313" s="2"/>
      <c r="BE313" s="2"/>
      <c r="BF313" s="2"/>
    </row>
    <row r="314" spans="1:58" ht="35.1" hidden="1" customHeight="1">
      <c r="A314" s="2"/>
      <c r="B314" s="13" t="str">
        <f>+IFERROR(VLOOKUP(#REF!&amp;"-"&amp;ROW()-108,[2]ワークシート!$C$2:$BW$498,9,0),"")</f>
        <v/>
      </c>
      <c r="C314" s="24"/>
      <c r="D314" s="29" t="str">
        <f>+IFERROR(IF(VLOOKUP(#REF!&amp;"-"&amp;ROW()-108,[2]ワークシート!$C$2:$BW$498,10,0)="","",VLOOKUP(#REF!&amp;"-"&amp;ROW()-108,[2]ワークシート!$C$2:$BW$498,10,0)),"")</f>
        <v/>
      </c>
      <c r="E314" s="24"/>
      <c r="F314" s="13" t="str">
        <f>+IFERROR(VLOOKUP(#REF!&amp;"-"&amp;ROW()-108,[2]ワークシート!$C$2:$BW$498,11,0),"")</f>
        <v/>
      </c>
      <c r="G314" s="24"/>
      <c r="H314" s="40" t="str">
        <f>+IFERROR(VLOOKUP(#REF!&amp;"-"&amp;ROW()-108,[2]ワークシート!$C$2:$BW$498,12,0),"")</f>
        <v/>
      </c>
      <c r="I31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4" s="48"/>
      <c r="K314" s="13" t="str">
        <f>+IFERROR(VLOOKUP(#REF!&amp;"-"&amp;ROW()-108,[2]ワークシート!$C$2:$BW$498,19,0),"")</f>
        <v/>
      </c>
      <c r="L314" s="29"/>
      <c r="M314" s="24"/>
      <c r="N314" s="55" t="str">
        <f>+IFERROR(VLOOKUP(#REF!&amp;"-"&amp;ROW()-108,[2]ワークシート!$C$2:$BW$498,24,0),"")</f>
        <v/>
      </c>
      <c r="O314" s="62"/>
      <c r="P314" s="65" t="str">
        <f>+IFERROR(VLOOKUP(#REF!&amp;"-"&amp;ROW()-108,[2]ワークシート!$C$2:$BW$498,25,0),"")</f>
        <v/>
      </c>
      <c r="Q314" s="65"/>
      <c r="R314" s="74" t="str">
        <f>+IFERROR(VLOOKUP(#REF!&amp;"-"&amp;ROW()-108,[2]ワークシート!$C$2:$BW$498,55,0),"")</f>
        <v/>
      </c>
      <c r="S314" s="74"/>
      <c r="T314" s="74"/>
      <c r="U314" s="74"/>
      <c r="V314" s="65" t="str">
        <f>+IFERROR(VLOOKUP(#REF!&amp;"-"&amp;ROW()-108,[2]ワークシート!$C$2:$BW$498,60,0),"")</f>
        <v/>
      </c>
      <c r="W314" s="65"/>
      <c r="X314" s="65" t="str">
        <f>+IFERROR(VLOOKUP(#REF!&amp;"-"&amp;ROW()-108,[2]ワークシート!$C$2:$BW$498,61,0),"")</f>
        <v/>
      </c>
      <c r="Y314" s="65"/>
      <c r="Z314" s="65"/>
      <c r="AA314" s="40" t="str">
        <f t="shared" si="6"/>
        <v/>
      </c>
      <c r="AB314" s="40"/>
      <c r="AC314" s="98" t="str">
        <f>+IFERROR(IF(VLOOKUP(#REF!&amp;"-"&amp;ROW()-108,[2]ワークシート!$C$2:$BW$498,13,0)="","",VLOOKUP(#REF!&amp;"-"&amp;ROW()-108,[2]ワークシート!$C$2:$BW$498,13,0)),"")</f>
        <v/>
      </c>
      <c r="AD314" s="98"/>
      <c r="AE314" s="98" t="str">
        <f>+IFERROR(VLOOKUP(#REF!&amp;"-"&amp;ROW()-108,[2]ワークシート!$C$2:$BW$498,30,0),"")</f>
        <v/>
      </c>
      <c r="AF314" s="98"/>
      <c r="AG314" s="40" t="str">
        <f t="shared" si="7"/>
        <v/>
      </c>
      <c r="AH314" s="40"/>
      <c r="AI314" s="40"/>
      <c r="AJ314" s="40"/>
      <c r="AK314" s="98" t="str">
        <f>+IFERROR(IF(VLOOKUP(#REF!&amp;"-"&amp;ROW()-108,[2]ワークシート!$C$2:$BW$498,31,0)="","",VLOOKUP(#REF!&amp;"-"&amp;ROW()-108,[2]ワークシート!$C$2:$BW$498,31,0)),"")</f>
        <v/>
      </c>
      <c r="AL314" s="2"/>
      <c r="AM314" s="2"/>
      <c r="AN314" s="2"/>
      <c r="AO314" s="2"/>
      <c r="AP314" s="2"/>
      <c r="AQ314" s="2"/>
      <c r="AR314" s="2"/>
      <c r="AS314" s="2"/>
      <c r="AT314" s="2"/>
      <c r="AU314" s="2"/>
      <c r="AV314" s="2"/>
      <c r="AW314" s="2"/>
      <c r="AX314" s="2"/>
      <c r="AY314" s="2"/>
      <c r="AZ314" s="2"/>
      <c r="BA314" s="2"/>
      <c r="BB314" s="2"/>
      <c r="BC314" s="2"/>
      <c r="BD314" s="2"/>
      <c r="BE314" s="2"/>
      <c r="BF314" s="2"/>
    </row>
    <row r="315" spans="1:58" ht="35.1" hidden="1" customHeight="1">
      <c r="A315" s="2"/>
      <c r="B315" s="13" t="str">
        <f>+IFERROR(VLOOKUP(#REF!&amp;"-"&amp;ROW()-108,[2]ワークシート!$C$2:$BW$498,9,0),"")</f>
        <v/>
      </c>
      <c r="C315" s="24"/>
      <c r="D315" s="29" t="str">
        <f>+IFERROR(IF(VLOOKUP(#REF!&amp;"-"&amp;ROW()-108,[2]ワークシート!$C$2:$BW$498,10,0)="","",VLOOKUP(#REF!&amp;"-"&amp;ROW()-108,[2]ワークシート!$C$2:$BW$498,10,0)),"")</f>
        <v/>
      </c>
      <c r="E315" s="24"/>
      <c r="F315" s="13" t="str">
        <f>+IFERROR(VLOOKUP(#REF!&amp;"-"&amp;ROW()-108,[2]ワークシート!$C$2:$BW$498,11,0),"")</f>
        <v/>
      </c>
      <c r="G315" s="24"/>
      <c r="H315" s="40" t="str">
        <f>+IFERROR(VLOOKUP(#REF!&amp;"-"&amp;ROW()-108,[2]ワークシート!$C$2:$BW$498,12,0),"")</f>
        <v/>
      </c>
      <c r="I31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5" s="48"/>
      <c r="K315" s="13" t="str">
        <f>+IFERROR(VLOOKUP(#REF!&amp;"-"&amp;ROW()-108,[2]ワークシート!$C$2:$BW$498,19,0),"")</f>
        <v/>
      </c>
      <c r="L315" s="29"/>
      <c r="M315" s="24"/>
      <c r="N315" s="55" t="str">
        <f>+IFERROR(VLOOKUP(#REF!&amp;"-"&amp;ROW()-108,[2]ワークシート!$C$2:$BW$498,24,0),"")</f>
        <v/>
      </c>
      <c r="O315" s="62"/>
      <c r="P315" s="65" t="str">
        <f>+IFERROR(VLOOKUP(#REF!&amp;"-"&amp;ROW()-108,[2]ワークシート!$C$2:$BW$498,25,0),"")</f>
        <v/>
      </c>
      <c r="Q315" s="65"/>
      <c r="R315" s="74" t="str">
        <f>+IFERROR(VLOOKUP(#REF!&amp;"-"&amp;ROW()-108,[2]ワークシート!$C$2:$BW$498,55,0),"")</f>
        <v/>
      </c>
      <c r="S315" s="74"/>
      <c r="T315" s="74"/>
      <c r="U315" s="74"/>
      <c r="V315" s="65" t="str">
        <f>+IFERROR(VLOOKUP(#REF!&amp;"-"&amp;ROW()-108,[2]ワークシート!$C$2:$BW$498,60,0),"")</f>
        <v/>
      </c>
      <c r="W315" s="65"/>
      <c r="X315" s="65" t="str">
        <f>+IFERROR(VLOOKUP(#REF!&amp;"-"&amp;ROW()-108,[2]ワークシート!$C$2:$BW$498,61,0),"")</f>
        <v/>
      </c>
      <c r="Y315" s="65"/>
      <c r="Z315" s="65"/>
      <c r="AA315" s="40" t="str">
        <f t="shared" si="6"/>
        <v/>
      </c>
      <c r="AB315" s="40"/>
      <c r="AC315" s="98" t="str">
        <f>+IFERROR(IF(VLOOKUP(#REF!&amp;"-"&amp;ROW()-108,[2]ワークシート!$C$2:$BW$498,13,0)="","",VLOOKUP(#REF!&amp;"-"&amp;ROW()-108,[2]ワークシート!$C$2:$BW$498,13,0)),"")</f>
        <v/>
      </c>
      <c r="AD315" s="98"/>
      <c r="AE315" s="98" t="str">
        <f>+IFERROR(VLOOKUP(#REF!&amp;"-"&amp;ROW()-108,[2]ワークシート!$C$2:$BW$498,30,0),"")</f>
        <v/>
      </c>
      <c r="AF315" s="98"/>
      <c r="AG315" s="40" t="str">
        <f t="shared" si="7"/>
        <v/>
      </c>
      <c r="AH315" s="40"/>
      <c r="AI315" s="40"/>
      <c r="AJ315" s="40"/>
      <c r="AK315" s="98" t="str">
        <f>+IFERROR(IF(VLOOKUP(#REF!&amp;"-"&amp;ROW()-108,[2]ワークシート!$C$2:$BW$498,31,0)="","",VLOOKUP(#REF!&amp;"-"&amp;ROW()-108,[2]ワークシート!$C$2:$BW$498,31,0)),"")</f>
        <v/>
      </c>
      <c r="AL315" s="2"/>
      <c r="AM315" s="2"/>
      <c r="AN315" s="2"/>
      <c r="AO315" s="2"/>
      <c r="AP315" s="2"/>
      <c r="AQ315" s="2"/>
      <c r="AR315" s="2"/>
      <c r="AS315" s="2"/>
      <c r="AT315" s="2"/>
      <c r="AU315" s="2"/>
      <c r="AV315" s="2"/>
      <c r="AW315" s="2"/>
      <c r="AX315" s="2"/>
      <c r="AY315" s="2"/>
      <c r="AZ315" s="2"/>
      <c r="BA315" s="2"/>
      <c r="BB315" s="2"/>
      <c r="BC315" s="2"/>
      <c r="BD315" s="2"/>
      <c r="BE315" s="2"/>
      <c r="BF315" s="2"/>
    </row>
    <row r="316" spans="1:58" ht="35.1" hidden="1" customHeight="1">
      <c r="A316" s="2"/>
      <c r="B316" s="13" t="str">
        <f>+IFERROR(VLOOKUP(#REF!&amp;"-"&amp;ROW()-108,[2]ワークシート!$C$2:$BW$498,9,0),"")</f>
        <v/>
      </c>
      <c r="C316" s="24"/>
      <c r="D316" s="29" t="str">
        <f>+IFERROR(IF(VLOOKUP(#REF!&amp;"-"&amp;ROW()-108,[2]ワークシート!$C$2:$BW$498,10,0)="","",VLOOKUP(#REF!&amp;"-"&amp;ROW()-108,[2]ワークシート!$C$2:$BW$498,10,0)),"")</f>
        <v/>
      </c>
      <c r="E316" s="24"/>
      <c r="F316" s="13" t="str">
        <f>+IFERROR(VLOOKUP(#REF!&amp;"-"&amp;ROW()-108,[2]ワークシート!$C$2:$BW$498,11,0),"")</f>
        <v/>
      </c>
      <c r="G316" s="24"/>
      <c r="H316" s="40" t="str">
        <f>+IFERROR(VLOOKUP(#REF!&amp;"-"&amp;ROW()-108,[2]ワークシート!$C$2:$BW$498,12,0),"")</f>
        <v/>
      </c>
      <c r="I31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6" s="48"/>
      <c r="K316" s="13" t="str">
        <f>+IFERROR(VLOOKUP(#REF!&amp;"-"&amp;ROW()-108,[2]ワークシート!$C$2:$BW$498,19,0),"")</f>
        <v/>
      </c>
      <c r="L316" s="29"/>
      <c r="M316" s="24"/>
      <c r="N316" s="55" t="str">
        <f>+IFERROR(VLOOKUP(#REF!&amp;"-"&amp;ROW()-108,[2]ワークシート!$C$2:$BW$498,24,0),"")</f>
        <v/>
      </c>
      <c r="O316" s="62"/>
      <c r="P316" s="65" t="str">
        <f>+IFERROR(VLOOKUP(#REF!&amp;"-"&amp;ROW()-108,[2]ワークシート!$C$2:$BW$498,25,0),"")</f>
        <v/>
      </c>
      <c r="Q316" s="65"/>
      <c r="R316" s="74" t="str">
        <f>+IFERROR(VLOOKUP(#REF!&amp;"-"&amp;ROW()-108,[2]ワークシート!$C$2:$BW$498,55,0),"")</f>
        <v/>
      </c>
      <c r="S316" s="74"/>
      <c r="T316" s="74"/>
      <c r="U316" s="74"/>
      <c r="V316" s="65" t="str">
        <f>+IFERROR(VLOOKUP(#REF!&amp;"-"&amp;ROW()-108,[2]ワークシート!$C$2:$BW$498,60,0),"")</f>
        <v/>
      </c>
      <c r="W316" s="65"/>
      <c r="X316" s="65" t="str">
        <f>+IFERROR(VLOOKUP(#REF!&amp;"-"&amp;ROW()-108,[2]ワークシート!$C$2:$BW$498,61,0),"")</f>
        <v/>
      </c>
      <c r="Y316" s="65"/>
      <c r="Z316" s="65"/>
      <c r="AA316" s="40" t="str">
        <f t="shared" si="6"/>
        <v/>
      </c>
      <c r="AB316" s="40"/>
      <c r="AC316" s="98" t="str">
        <f>+IFERROR(IF(VLOOKUP(#REF!&amp;"-"&amp;ROW()-108,[2]ワークシート!$C$2:$BW$498,13,0)="","",VLOOKUP(#REF!&amp;"-"&amp;ROW()-108,[2]ワークシート!$C$2:$BW$498,13,0)),"")</f>
        <v/>
      </c>
      <c r="AD316" s="98"/>
      <c r="AE316" s="98" t="str">
        <f>+IFERROR(VLOOKUP(#REF!&amp;"-"&amp;ROW()-108,[2]ワークシート!$C$2:$BW$498,30,0),"")</f>
        <v/>
      </c>
      <c r="AF316" s="98"/>
      <c r="AG316" s="40" t="str">
        <f t="shared" si="7"/>
        <v/>
      </c>
      <c r="AH316" s="40"/>
      <c r="AI316" s="40"/>
      <c r="AJ316" s="40"/>
      <c r="AK316" s="98" t="str">
        <f>+IFERROR(IF(VLOOKUP(#REF!&amp;"-"&amp;ROW()-108,[2]ワークシート!$C$2:$BW$498,31,0)="","",VLOOKUP(#REF!&amp;"-"&amp;ROW()-108,[2]ワークシート!$C$2:$BW$498,31,0)),"")</f>
        <v/>
      </c>
      <c r="AL316" s="2"/>
      <c r="AM316" s="2"/>
      <c r="AN316" s="2"/>
      <c r="AO316" s="2"/>
      <c r="AP316" s="2"/>
      <c r="AQ316" s="2"/>
      <c r="AR316" s="2"/>
      <c r="AS316" s="2"/>
      <c r="AT316" s="2"/>
      <c r="AU316" s="2"/>
      <c r="AV316" s="2"/>
      <c r="AW316" s="2"/>
      <c r="AX316" s="2"/>
      <c r="AY316" s="2"/>
      <c r="AZ316" s="2"/>
      <c r="BA316" s="2"/>
      <c r="BB316" s="2"/>
      <c r="BC316" s="2"/>
      <c r="BD316" s="2"/>
      <c r="BE316" s="2"/>
      <c r="BF316" s="2"/>
    </row>
    <row r="317" spans="1:58" ht="35.1" hidden="1" customHeight="1">
      <c r="A317" s="2"/>
      <c r="B317" s="13" t="str">
        <f>+IFERROR(VLOOKUP(#REF!&amp;"-"&amp;ROW()-108,[2]ワークシート!$C$2:$BW$498,9,0),"")</f>
        <v/>
      </c>
      <c r="C317" s="24"/>
      <c r="D317" s="29" t="str">
        <f>+IFERROR(IF(VLOOKUP(#REF!&amp;"-"&amp;ROW()-108,[2]ワークシート!$C$2:$BW$498,10,0)="","",VLOOKUP(#REF!&amp;"-"&amp;ROW()-108,[2]ワークシート!$C$2:$BW$498,10,0)),"")</f>
        <v/>
      </c>
      <c r="E317" s="24"/>
      <c r="F317" s="13" t="str">
        <f>+IFERROR(VLOOKUP(#REF!&amp;"-"&amp;ROW()-108,[2]ワークシート!$C$2:$BW$498,11,0),"")</f>
        <v/>
      </c>
      <c r="G317" s="24"/>
      <c r="H317" s="40" t="str">
        <f>+IFERROR(VLOOKUP(#REF!&amp;"-"&amp;ROW()-108,[2]ワークシート!$C$2:$BW$498,12,0),"")</f>
        <v/>
      </c>
      <c r="I31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7" s="48"/>
      <c r="K317" s="13" t="str">
        <f>+IFERROR(VLOOKUP(#REF!&amp;"-"&amp;ROW()-108,[2]ワークシート!$C$2:$BW$498,19,0),"")</f>
        <v/>
      </c>
      <c r="L317" s="29"/>
      <c r="M317" s="24"/>
      <c r="N317" s="55" t="str">
        <f>+IFERROR(VLOOKUP(#REF!&amp;"-"&amp;ROW()-108,[2]ワークシート!$C$2:$BW$498,24,0),"")</f>
        <v/>
      </c>
      <c r="O317" s="62"/>
      <c r="P317" s="65" t="str">
        <f>+IFERROR(VLOOKUP(#REF!&amp;"-"&amp;ROW()-108,[2]ワークシート!$C$2:$BW$498,25,0),"")</f>
        <v/>
      </c>
      <c r="Q317" s="65"/>
      <c r="R317" s="74" t="str">
        <f>+IFERROR(VLOOKUP(#REF!&amp;"-"&amp;ROW()-108,[2]ワークシート!$C$2:$BW$498,55,0),"")</f>
        <v/>
      </c>
      <c r="S317" s="74"/>
      <c r="T317" s="74"/>
      <c r="U317" s="74"/>
      <c r="V317" s="65" t="str">
        <f>+IFERROR(VLOOKUP(#REF!&amp;"-"&amp;ROW()-108,[2]ワークシート!$C$2:$BW$498,60,0),"")</f>
        <v/>
      </c>
      <c r="W317" s="65"/>
      <c r="X317" s="65" t="str">
        <f>+IFERROR(VLOOKUP(#REF!&amp;"-"&amp;ROW()-108,[2]ワークシート!$C$2:$BW$498,61,0),"")</f>
        <v/>
      </c>
      <c r="Y317" s="65"/>
      <c r="Z317" s="65"/>
      <c r="AA317" s="40" t="str">
        <f t="shared" si="6"/>
        <v/>
      </c>
      <c r="AB317" s="40"/>
      <c r="AC317" s="98" t="str">
        <f>+IFERROR(IF(VLOOKUP(#REF!&amp;"-"&amp;ROW()-108,[2]ワークシート!$C$2:$BW$498,13,0)="","",VLOOKUP(#REF!&amp;"-"&amp;ROW()-108,[2]ワークシート!$C$2:$BW$498,13,0)),"")</f>
        <v/>
      </c>
      <c r="AD317" s="98"/>
      <c r="AE317" s="98" t="str">
        <f>+IFERROR(VLOOKUP(#REF!&amp;"-"&amp;ROW()-108,[2]ワークシート!$C$2:$BW$498,30,0),"")</f>
        <v/>
      </c>
      <c r="AF317" s="98"/>
      <c r="AG317" s="40" t="str">
        <f t="shared" si="7"/>
        <v/>
      </c>
      <c r="AH317" s="40"/>
      <c r="AI317" s="40"/>
      <c r="AJ317" s="40"/>
      <c r="AK317" s="98" t="str">
        <f>+IFERROR(IF(VLOOKUP(#REF!&amp;"-"&amp;ROW()-108,[2]ワークシート!$C$2:$BW$498,31,0)="","",VLOOKUP(#REF!&amp;"-"&amp;ROW()-108,[2]ワークシート!$C$2:$BW$498,31,0)),"")</f>
        <v/>
      </c>
      <c r="AL317" s="2"/>
      <c r="AM317" s="2"/>
      <c r="AN317" s="2"/>
      <c r="AO317" s="2"/>
      <c r="AP317" s="2"/>
      <c r="AQ317" s="2"/>
      <c r="AR317" s="2"/>
      <c r="AS317" s="2"/>
      <c r="AT317" s="2"/>
      <c r="AU317" s="2"/>
      <c r="AV317" s="2"/>
      <c r="AW317" s="2"/>
      <c r="AX317" s="2"/>
      <c r="AY317" s="2"/>
      <c r="AZ317" s="2"/>
      <c r="BA317" s="2"/>
      <c r="BB317" s="2"/>
      <c r="BC317" s="2"/>
      <c r="BD317" s="2"/>
      <c r="BE317" s="2"/>
      <c r="BF317" s="2"/>
    </row>
    <row r="318" spans="1:58" ht="35.1" hidden="1" customHeight="1">
      <c r="A318" s="2"/>
      <c r="B318" s="13" t="str">
        <f>+IFERROR(VLOOKUP(#REF!&amp;"-"&amp;ROW()-108,[2]ワークシート!$C$2:$BW$498,9,0),"")</f>
        <v/>
      </c>
      <c r="C318" s="24"/>
      <c r="D318" s="29" t="str">
        <f>+IFERROR(IF(VLOOKUP(#REF!&amp;"-"&amp;ROW()-108,[2]ワークシート!$C$2:$BW$498,10,0)="","",VLOOKUP(#REF!&amp;"-"&amp;ROW()-108,[2]ワークシート!$C$2:$BW$498,10,0)),"")</f>
        <v/>
      </c>
      <c r="E318" s="24"/>
      <c r="F318" s="13" t="str">
        <f>+IFERROR(VLOOKUP(#REF!&amp;"-"&amp;ROW()-108,[2]ワークシート!$C$2:$BW$498,11,0),"")</f>
        <v/>
      </c>
      <c r="G318" s="24"/>
      <c r="H318" s="40" t="str">
        <f>+IFERROR(VLOOKUP(#REF!&amp;"-"&amp;ROW()-108,[2]ワークシート!$C$2:$BW$498,12,0),"")</f>
        <v/>
      </c>
      <c r="I31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8" s="48"/>
      <c r="K318" s="13" t="str">
        <f>+IFERROR(VLOOKUP(#REF!&amp;"-"&amp;ROW()-108,[2]ワークシート!$C$2:$BW$498,19,0),"")</f>
        <v/>
      </c>
      <c r="L318" s="29"/>
      <c r="M318" s="24"/>
      <c r="N318" s="55" t="str">
        <f>+IFERROR(VLOOKUP(#REF!&amp;"-"&amp;ROW()-108,[2]ワークシート!$C$2:$BW$498,24,0),"")</f>
        <v/>
      </c>
      <c r="O318" s="62"/>
      <c r="P318" s="65" t="str">
        <f>+IFERROR(VLOOKUP(#REF!&amp;"-"&amp;ROW()-108,[2]ワークシート!$C$2:$BW$498,25,0),"")</f>
        <v/>
      </c>
      <c r="Q318" s="65"/>
      <c r="R318" s="74" t="str">
        <f>+IFERROR(VLOOKUP(#REF!&amp;"-"&amp;ROW()-108,[2]ワークシート!$C$2:$BW$498,55,0),"")</f>
        <v/>
      </c>
      <c r="S318" s="74"/>
      <c r="T318" s="74"/>
      <c r="U318" s="74"/>
      <c r="V318" s="65" t="str">
        <f>+IFERROR(VLOOKUP(#REF!&amp;"-"&amp;ROW()-108,[2]ワークシート!$C$2:$BW$498,60,0),"")</f>
        <v/>
      </c>
      <c r="W318" s="65"/>
      <c r="X318" s="65" t="str">
        <f>+IFERROR(VLOOKUP(#REF!&amp;"-"&amp;ROW()-108,[2]ワークシート!$C$2:$BW$498,61,0),"")</f>
        <v/>
      </c>
      <c r="Y318" s="65"/>
      <c r="Z318" s="65"/>
      <c r="AA318" s="40" t="str">
        <f t="shared" si="6"/>
        <v/>
      </c>
      <c r="AB318" s="40"/>
      <c r="AC318" s="98" t="str">
        <f>+IFERROR(IF(VLOOKUP(#REF!&amp;"-"&amp;ROW()-108,[2]ワークシート!$C$2:$BW$498,13,0)="","",VLOOKUP(#REF!&amp;"-"&amp;ROW()-108,[2]ワークシート!$C$2:$BW$498,13,0)),"")</f>
        <v/>
      </c>
      <c r="AD318" s="98"/>
      <c r="AE318" s="98" t="str">
        <f>+IFERROR(VLOOKUP(#REF!&amp;"-"&amp;ROW()-108,[2]ワークシート!$C$2:$BW$498,30,0),"")</f>
        <v/>
      </c>
      <c r="AF318" s="98"/>
      <c r="AG318" s="40" t="str">
        <f t="shared" si="7"/>
        <v/>
      </c>
      <c r="AH318" s="40"/>
      <c r="AI318" s="40"/>
      <c r="AJ318" s="40"/>
      <c r="AK318" s="98" t="str">
        <f>+IFERROR(IF(VLOOKUP(#REF!&amp;"-"&amp;ROW()-108,[2]ワークシート!$C$2:$BW$498,31,0)="","",VLOOKUP(#REF!&amp;"-"&amp;ROW()-108,[2]ワークシート!$C$2:$BW$498,31,0)),"")</f>
        <v/>
      </c>
      <c r="AL318" s="2"/>
      <c r="AM318" s="2"/>
      <c r="AN318" s="2"/>
      <c r="AO318" s="2"/>
      <c r="AP318" s="2"/>
      <c r="AQ318" s="2"/>
      <c r="AR318" s="2"/>
      <c r="AS318" s="2"/>
      <c r="AT318" s="2"/>
      <c r="AU318" s="2"/>
      <c r="AV318" s="2"/>
      <c r="AW318" s="2"/>
      <c r="AX318" s="2"/>
      <c r="AY318" s="2"/>
      <c r="AZ318" s="2"/>
      <c r="BA318" s="2"/>
      <c r="BB318" s="2"/>
      <c r="BC318" s="2"/>
      <c r="BD318" s="2"/>
      <c r="BE318" s="2"/>
      <c r="BF318" s="2"/>
    </row>
    <row r="319" spans="1:58" ht="35.1" hidden="1" customHeight="1">
      <c r="A319" s="2"/>
      <c r="B319" s="13" t="str">
        <f>+IFERROR(VLOOKUP(#REF!&amp;"-"&amp;ROW()-108,[2]ワークシート!$C$2:$BW$498,9,0),"")</f>
        <v/>
      </c>
      <c r="C319" s="24"/>
      <c r="D319" s="29" t="str">
        <f>+IFERROR(IF(VLOOKUP(#REF!&amp;"-"&amp;ROW()-108,[2]ワークシート!$C$2:$BW$498,10,0)="","",VLOOKUP(#REF!&amp;"-"&amp;ROW()-108,[2]ワークシート!$C$2:$BW$498,10,0)),"")</f>
        <v/>
      </c>
      <c r="E319" s="24"/>
      <c r="F319" s="13" t="str">
        <f>+IFERROR(VLOOKUP(#REF!&amp;"-"&amp;ROW()-108,[2]ワークシート!$C$2:$BW$498,11,0),"")</f>
        <v/>
      </c>
      <c r="G319" s="24"/>
      <c r="H319" s="40" t="str">
        <f>+IFERROR(VLOOKUP(#REF!&amp;"-"&amp;ROW()-108,[2]ワークシート!$C$2:$BW$498,12,0),"")</f>
        <v/>
      </c>
      <c r="I31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9" s="48"/>
      <c r="K319" s="13" t="str">
        <f>+IFERROR(VLOOKUP(#REF!&amp;"-"&amp;ROW()-108,[2]ワークシート!$C$2:$BW$498,19,0),"")</f>
        <v/>
      </c>
      <c r="L319" s="29"/>
      <c r="M319" s="24"/>
      <c r="N319" s="55" t="str">
        <f>+IFERROR(VLOOKUP(#REF!&amp;"-"&amp;ROW()-108,[2]ワークシート!$C$2:$BW$498,24,0),"")</f>
        <v/>
      </c>
      <c r="O319" s="62"/>
      <c r="P319" s="65" t="str">
        <f>+IFERROR(VLOOKUP(#REF!&amp;"-"&amp;ROW()-108,[2]ワークシート!$C$2:$BW$498,25,0),"")</f>
        <v/>
      </c>
      <c r="Q319" s="65"/>
      <c r="R319" s="74" t="str">
        <f>+IFERROR(VLOOKUP(#REF!&amp;"-"&amp;ROW()-108,[2]ワークシート!$C$2:$BW$498,55,0),"")</f>
        <v/>
      </c>
      <c r="S319" s="74"/>
      <c r="T319" s="74"/>
      <c r="U319" s="74"/>
      <c r="V319" s="65" t="str">
        <f>+IFERROR(VLOOKUP(#REF!&amp;"-"&amp;ROW()-108,[2]ワークシート!$C$2:$BW$498,60,0),"")</f>
        <v/>
      </c>
      <c r="W319" s="65"/>
      <c r="X319" s="65" t="str">
        <f>+IFERROR(VLOOKUP(#REF!&amp;"-"&amp;ROW()-108,[2]ワークシート!$C$2:$BW$498,61,0),"")</f>
        <v/>
      </c>
      <c r="Y319" s="65"/>
      <c r="Z319" s="65"/>
      <c r="AA319" s="40" t="str">
        <f t="shared" si="6"/>
        <v/>
      </c>
      <c r="AB319" s="40"/>
      <c r="AC319" s="98" t="str">
        <f>+IFERROR(IF(VLOOKUP(#REF!&amp;"-"&amp;ROW()-108,[2]ワークシート!$C$2:$BW$498,13,0)="","",VLOOKUP(#REF!&amp;"-"&amp;ROW()-108,[2]ワークシート!$C$2:$BW$498,13,0)),"")</f>
        <v/>
      </c>
      <c r="AD319" s="98"/>
      <c r="AE319" s="98" t="str">
        <f>+IFERROR(VLOOKUP(#REF!&amp;"-"&amp;ROW()-108,[2]ワークシート!$C$2:$BW$498,30,0),"")</f>
        <v/>
      </c>
      <c r="AF319" s="98"/>
      <c r="AG319" s="40" t="str">
        <f t="shared" si="7"/>
        <v/>
      </c>
      <c r="AH319" s="40"/>
      <c r="AI319" s="40"/>
      <c r="AJ319" s="40"/>
      <c r="AK319" s="98" t="str">
        <f>+IFERROR(IF(VLOOKUP(#REF!&amp;"-"&amp;ROW()-108,[2]ワークシート!$C$2:$BW$498,31,0)="","",VLOOKUP(#REF!&amp;"-"&amp;ROW()-108,[2]ワークシート!$C$2:$BW$498,31,0)),"")</f>
        <v/>
      </c>
      <c r="AL319" s="2"/>
      <c r="AM319" s="2"/>
      <c r="AN319" s="2"/>
      <c r="AO319" s="2"/>
      <c r="AP319" s="2"/>
      <c r="AQ319" s="2"/>
      <c r="AR319" s="2"/>
      <c r="AS319" s="2"/>
      <c r="AT319" s="2"/>
      <c r="AU319" s="2"/>
      <c r="AV319" s="2"/>
      <c r="AW319" s="2"/>
      <c r="AX319" s="2"/>
      <c r="AY319" s="2"/>
      <c r="AZ319" s="2"/>
      <c r="BA319" s="2"/>
      <c r="BB319" s="2"/>
      <c r="BC319" s="2"/>
      <c r="BD319" s="2"/>
      <c r="BE319" s="2"/>
      <c r="BF319" s="2"/>
    </row>
    <row r="320" spans="1:58" ht="35.1" hidden="1" customHeight="1">
      <c r="A320" s="2"/>
      <c r="B320" s="13" t="str">
        <f>+IFERROR(VLOOKUP(#REF!&amp;"-"&amp;ROW()-108,[2]ワークシート!$C$2:$BW$498,9,0),"")</f>
        <v/>
      </c>
      <c r="C320" s="24"/>
      <c r="D320" s="29" t="str">
        <f>+IFERROR(IF(VLOOKUP(#REF!&amp;"-"&amp;ROW()-108,[2]ワークシート!$C$2:$BW$498,10,0)="","",VLOOKUP(#REF!&amp;"-"&amp;ROW()-108,[2]ワークシート!$C$2:$BW$498,10,0)),"")</f>
        <v/>
      </c>
      <c r="E320" s="24"/>
      <c r="F320" s="13" t="str">
        <f>+IFERROR(VLOOKUP(#REF!&amp;"-"&amp;ROW()-108,[2]ワークシート!$C$2:$BW$498,11,0),"")</f>
        <v/>
      </c>
      <c r="G320" s="24"/>
      <c r="H320" s="40" t="str">
        <f>+IFERROR(VLOOKUP(#REF!&amp;"-"&amp;ROW()-108,[2]ワークシート!$C$2:$BW$498,12,0),"")</f>
        <v/>
      </c>
      <c r="I32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0" s="48"/>
      <c r="K320" s="13" t="str">
        <f>+IFERROR(VLOOKUP(#REF!&amp;"-"&amp;ROW()-108,[2]ワークシート!$C$2:$BW$498,19,0),"")</f>
        <v/>
      </c>
      <c r="L320" s="29"/>
      <c r="M320" s="24"/>
      <c r="N320" s="55" t="str">
        <f>+IFERROR(VLOOKUP(#REF!&amp;"-"&amp;ROW()-108,[2]ワークシート!$C$2:$BW$498,24,0),"")</f>
        <v/>
      </c>
      <c r="O320" s="62"/>
      <c r="P320" s="65" t="str">
        <f>+IFERROR(VLOOKUP(#REF!&amp;"-"&amp;ROW()-108,[2]ワークシート!$C$2:$BW$498,25,0),"")</f>
        <v/>
      </c>
      <c r="Q320" s="65"/>
      <c r="R320" s="74" t="str">
        <f>+IFERROR(VLOOKUP(#REF!&amp;"-"&amp;ROW()-108,[2]ワークシート!$C$2:$BW$498,55,0),"")</f>
        <v/>
      </c>
      <c r="S320" s="74"/>
      <c r="T320" s="74"/>
      <c r="U320" s="74"/>
      <c r="V320" s="65" t="str">
        <f>+IFERROR(VLOOKUP(#REF!&amp;"-"&amp;ROW()-108,[2]ワークシート!$C$2:$BW$498,60,0),"")</f>
        <v/>
      </c>
      <c r="W320" s="65"/>
      <c r="X320" s="65" t="str">
        <f>+IFERROR(VLOOKUP(#REF!&amp;"-"&amp;ROW()-108,[2]ワークシート!$C$2:$BW$498,61,0),"")</f>
        <v/>
      </c>
      <c r="Y320" s="65"/>
      <c r="Z320" s="65"/>
      <c r="AA320" s="40" t="str">
        <f t="shared" si="6"/>
        <v/>
      </c>
      <c r="AB320" s="40"/>
      <c r="AC320" s="98" t="str">
        <f>+IFERROR(IF(VLOOKUP(#REF!&amp;"-"&amp;ROW()-108,[2]ワークシート!$C$2:$BW$498,13,0)="","",VLOOKUP(#REF!&amp;"-"&amp;ROW()-108,[2]ワークシート!$C$2:$BW$498,13,0)),"")</f>
        <v/>
      </c>
      <c r="AD320" s="98"/>
      <c r="AE320" s="98" t="str">
        <f>+IFERROR(VLOOKUP(#REF!&amp;"-"&amp;ROW()-108,[2]ワークシート!$C$2:$BW$498,30,0),"")</f>
        <v/>
      </c>
      <c r="AF320" s="98"/>
      <c r="AG320" s="40" t="str">
        <f t="shared" si="7"/>
        <v/>
      </c>
      <c r="AH320" s="40"/>
      <c r="AI320" s="40"/>
      <c r="AJ320" s="40"/>
      <c r="AK320" s="98" t="str">
        <f>+IFERROR(IF(VLOOKUP(#REF!&amp;"-"&amp;ROW()-108,[2]ワークシート!$C$2:$BW$498,31,0)="","",VLOOKUP(#REF!&amp;"-"&amp;ROW()-108,[2]ワークシート!$C$2:$BW$498,31,0)),"")</f>
        <v/>
      </c>
      <c r="AL320" s="2"/>
      <c r="AM320" s="2"/>
      <c r="AN320" s="2"/>
      <c r="AO320" s="2"/>
      <c r="AP320" s="2"/>
      <c r="AQ320" s="2"/>
      <c r="AR320" s="2"/>
      <c r="AS320" s="2"/>
      <c r="AT320" s="2"/>
      <c r="AU320" s="2"/>
      <c r="AV320" s="2"/>
      <c r="AW320" s="2"/>
      <c r="AX320" s="2"/>
      <c r="AY320" s="2"/>
      <c r="AZ320" s="2"/>
      <c r="BA320" s="2"/>
      <c r="BB320" s="2"/>
      <c r="BC320" s="2"/>
      <c r="BD320" s="2"/>
      <c r="BE320" s="2"/>
      <c r="BF320" s="2"/>
    </row>
    <row r="321" spans="1:58" ht="35.1" hidden="1" customHeight="1">
      <c r="A321" s="2"/>
      <c r="B321" s="13" t="str">
        <f>+IFERROR(VLOOKUP(#REF!&amp;"-"&amp;ROW()-108,[2]ワークシート!$C$2:$BW$498,9,0),"")</f>
        <v/>
      </c>
      <c r="C321" s="24"/>
      <c r="D321" s="29" t="str">
        <f>+IFERROR(IF(VLOOKUP(#REF!&amp;"-"&amp;ROW()-108,[2]ワークシート!$C$2:$BW$498,10,0)="","",VLOOKUP(#REF!&amp;"-"&amp;ROW()-108,[2]ワークシート!$C$2:$BW$498,10,0)),"")</f>
        <v/>
      </c>
      <c r="E321" s="24"/>
      <c r="F321" s="13" t="str">
        <f>+IFERROR(VLOOKUP(#REF!&amp;"-"&amp;ROW()-108,[2]ワークシート!$C$2:$BW$498,11,0),"")</f>
        <v/>
      </c>
      <c r="G321" s="24"/>
      <c r="H321" s="40" t="str">
        <f>+IFERROR(VLOOKUP(#REF!&amp;"-"&amp;ROW()-108,[2]ワークシート!$C$2:$BW$498,12,0),"")</f>
        <v/>
      </c>
      <c r="I32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1" s="48"/>
      <c r="K321" s="13" t="str">
        <f>+IFERROR(VLOOKUP(#REF!&amp;"-"&amp;ROW()-108,[2]ワークシート!$C$2:$BW$498,19,0),"")</f>
        <v/>
      </c>
      <c r="L321" s="29"/>
      <c r="M321" s="24"/>
      <c r="N321" s="55" t="str">
        <f>+IFERROR(VLOOKUP(#REF!&amp;"-"&amp;ROW()-108,[2]ワークシート!$C$2:$BW$498,24,0),"")</f>
        <v/>
      </c>
      <c r="O321" s="62"/>
      <c r="P321" s="65" t="str">
        <f>+IFERROR(VLOOKUP(#REF!&amp;"-"&amp;ROW()-108,[2]ワークシート!$C$2:$BW$498,25,0),"")</f>
        <v/>
      </c>
      <c r="Q321" s="65"/>
      <c r="R321" s="74" t="str">
        <f>+IFERROR(VLOOKUP(#REF!&amp;"-"&amp;ROW()-108,[2]ワークシート!$C$2:$BW$498,55,0),"")</f>
        <v/>
      </c>
      <c r="S321" s="74"/>
      <c r="T321" s="74"/>
      <c r="U321" s="74"/>
      <c r="V321" s="65" t="str">
        <f>+IFERROR(VLOOKUP(#REF!&amp;"-"&amp;ROW()-108,[2]ワークシート!$C$2:$BW$498,60,0),"")</f>
        <v/>
      </c>
      <c r="W321" s="65"/>
      <c r="X321" s="65" t="str">
        <f>+IFERROR(VLOOKUP(#REF!&amp;"-"&amp;ROW()-108,[2]ワークシート!$C$2:$BW$498,61,0),"")</f>
        <v/>
      </c>
      <c r="Y321" s="65"/>
      <c r="Z321" s="65"/>
      <c r="AA321" s="40" t="str">
        <f t="shared" si="6"/>
        <v/>
      </c>
      <c r="AB321" s="40"/>
      <c r="AC321" s="98" t="str">
        <f>+IFERROR(IF(VLOOKUP(#REF!&amp;"-"&amp;ROW()-108,[2]ワークシート!$C$2:$BW$498,13,0)="","",VLOOKUP(#REF!&amp;"-"&amp;ROW()-108,[2]ワークシート!$C$2:$BW$498,13,0)),"")</f>
        <v/>
      </c>
      <c r="AD321" s="98"/>
      <c r="AE321" s="98" t="str">
        <f>+IFERROR(VLOOKUP(#REF!&amp;"-"&amp;ROW()-108,[2]ワークシート!$C$2:$BW$498,30,0),"")</f>
        <v/>
      </c>
      <c r="AF321" s="98"/>
      <c r="AG321" s="40" t="str">
        <f t="shared" si="7"/>
        <v/>
      </c>
      <c r="AH321" s="40"/>
      <c r="AI321" s="40"/>
      <c r="AJ321" s="40"/>
      <c r="AK321" s="98" t="str">
        <f>+IFERROR(IF(VLOOKUP(#REF!&amp;"-"&amp;ROW()-108,[2]ワークシート!$C$2:$BW$498,31,0)="","",VLOOKUP(#REF!&amp;"-"&amp;ROW()-108,[2]ワークシート!$C$2:$BW$498,31,0)),"")</f>
        <v/>
      </c>
      <c r="AL321" s="2"/>
      <c r="AM321" s="2"/>
      <c r="AN321" s="2"/>
      <c r="AO321" s="2"/>
      <c r="AP321" s="2"/>
      <c r="AQ321" s="2"/>
      <c r="AR321" s="2"/>
      <c r="AS321" s="2"/>
      <c r="AT321" s="2"/>
      <c r="AU321" s="2"/>
      <c r="AV321" s="2"/>
      <c r="AW321" s="2"/>
      <c r="AX321" s="2"/>
      <c r="AY321" s="2"/>
      <c r="AZ321" s="2"/>
      <c r="BA321" s="2"/>
      <c r="BB321" s="2"/>
      <c r="BC321" s="2"/>
      <c r="BD321" s="2"/>
      <c r="BE321" s="2"/>
      <c r="BF321" s="2"/>
    </row>
    <row r="322" spans="1:58" ht="35.1" hidden="1" customHeight="1">
      <c r="A322" s="2"/>
      <c r="B322" s="13" t="str">
        <f>+IFERROR(VLOOKUP(#REF!&amp;"-"&amp;ROW()-108,[2]ワークシート!$C$2:$BW$498,9,0),"")</f>
        <v/>
      </c>
      <c r="C322" s="24"/>
      <c r="D322" s="29" t="str">
        <f>+IFERROR(IF(VLOOKUP(#REF!&amp;"-"&amp;ROW()-108,[2]ワークシート!$C$2:$BW$498,10,0)="","",VLOOKUP(#REF!&amp;"-"&amp;ROW()-108,[2]ワークシート!$C$2:$BW$498,10,0)),"")</f>
        <v/>
      </c>
      <c r="E322" s="24"/>
      <c r="F322" s="13" t="str">
        <f>+IFERROR(VLOOKUP(#REF!&amp;"-"&amp;ROW()-108,[2]ワークシート!$C$2:$BW$498,11,0),"")</f>
        <v/>
      </c>
      <c r="G322" s="24"/>
      <c r="H322" s="40" t="str">
        <f>+IFERROR(VLOOKUP(#REF!&amp;"-"&amp;ROW()-108,[2]ワークシート!$C$2:$BW$498,12,0),"")</f>
        <v/>
      </c>
      <c r="I32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2" s="48"/>
      <c r="K322" s="13" t="str">
        <f>+IFERROR(VLOOKUP(#REF!&amp;"-"&amp;ROW()-108,[2]ワークシート!$C$2:$BW$498,19,0),"")</f>
        <v/>
      </c>
      <c r="L322" s="29"/>
      <c r="M322" s="24"/>
      <c r="N322" s="55" t="str">
        <f>+IFERROR(VLOOKUP(#REF!&amp;"-"&amp;ROW()-108,[2]ワークシート!$C$2:$BW$498,24,0),"")</f>
        <v/>
      </c>
      <c r="O322" s="62"/>
      <c r="P322" s="65" t="str">
        <f>+IFERROR(VLOOKUP(#REF!&amp;"-"&amp;ROW()-108,[2]ワークシート!$C$2:$BW$498,25,0),"")</f>
        <v/>
      </c>
      <c r="Q322" s="65"/>
      <c r="R322" s="74" t="str">
        <f>+IFERROR(VLOOKUP(#REF!&amp;"-"&amp;ROW()-108,[2]ワークシート!$C$2:$BW$498,55,0),"")</f>
        <v/>
      </c>
      <c r="S322" s="74"/>
      <c r="T322" s="74"/>
      <c r="U322" s="74"/>
      <c r="V322" s="65" t="str">
        <f>+IFERROR(VLOOKUP(#REF!&amp;"-"&amp;ROW()-108,[2]ワークシート!$C$2:$BW$498,60,0),"")</f>
        <v/>
      </c>
      <c r="W322" s="65"/>
      <c r="X322" s="65" t="str">
        <f>+IFERROR(VLOOKUP(#REF!&amp;"-"&amp;ROW()-108,[2]ワークシート!$C$2:$BW$498,61,0),"")</f>
        <v/>
      </c>
      <c r="Y322" s="65"/>
      <c r="Z322" s="65"/>
      <c r="AA322" s="40" t="str">
        <f t="shared" si="6"/>
        <v/>
      </c>
      <c r="AB322" s="40"/>
      <c r="AC322" s="98" t="str">
        <f>+IFERROR(IF(VLOOKUP(#REF!&amp;"-"&amp;ROW()-108,[2]ワークシート!$C$2:$BW$498,13,0)="","",VLOOKUP(#REF!&amp;"-"&amp;ROW()-108,[2]ワークシート!$C$2:$BW$498,13,0)),"")</f>
        <v/>
      </c>
      <c r="AD322" s="98"/>
      <c r="AE322" s="98" t="str">
        <f>+IFERROR(VLOOKUP(#REF!&amp;"-"&amp;ROW()-108,[2]ワークシート!$C$2:$BW$498,30,0),"")</f>
        <v/>
      </c>
      <c r="AF322" s="98"/>
      <c r="AG322" s="40" t="str">
        <f t="shared" si="7"/>
        <v/>
      </c>
      <c r="AH322" s="40"/>
      <c r="AI322" s="40"/>
      <c r="AJ322" s="40"/>
      <c r="AK322" s="98" t="str">
        <f>+IFERROR(IF(VLOOKUP(#REF!&amp;"-"&amp;ROW()-108,[2]ワークシート!$C$2:$BW$498,31,0)="","",VLOOKUP(#REF!&amp;"-"&amp;ROW()-108,[2]ワークシート!$C$2:$BW$498,31,0)),"")</f>
        <v/>
      </c>
      <c r="AL322" s="2"/>
      <c r="AM322" s="2"/>
      <c r="AN322" s="2"/>
      <c r="AO322" s="2"/>
      <c r="AP322" s="2"/>
      <c r="AQ322" s="2"/>
      <c r="AR322" s="2"/>
      <c r="AS322" s="2"/>
      <c r="AT322" s="2"/>
      <c r="AU322" s="2"/>
      <c r="AV322" s="2"/>
      <c r="AW322" s="2"/>
      <c r="AX322" s="2"/>
      <c r="AY322" s="2"/>
      <c r="AZ322" s="2"/>
      <c r="BA322" s="2"/>
      <c r="BB322" s="2"/>
      <c r="BC322" s="2"/>
      <c r="BD322" s="2"/>
      <c r="BE322" s="2"/>
      <c r="BF322" s="2"/>
    </row>
    <row r="323" spans="1:58" ht="35.1" hidden="1" customHeight="1">
      <c r="A323" s="2"/>
      <c r="B323" s="13" t="str">
        <f>+IFERROR(VLOOKUP(#REF!&amp;"-"&amp;ROW()-108,[2]ワークシート!$C$2:$BW$498,9,0),"")</f>
        <v/>
      </c>
      <c r="C323" s="24"/>
      <c r="D323" s="29" t="str">
        <f>+IFERROR(IF(VLOOKUP(#REF!&amp;"-"&amp;ROW()-108,[2]ワークシート!$C$2:$BW$498,10,0)="","",VLOOKUP(#REF!&amp;"-"&amp;ROW()-108,[2]ワークシート!$C$2:$BW$498,10,0)),"")</f>
        <v/>
      </c>
      <c r="E323" s="24"/>
      <c r="F323" s="13" t="str">
        <f>+IFERROR(VLOOKUP(#REF!&amp;"-"&amp;ROW()-108,[2]ワークシート!$C$2:$BW$498,11,0),"")</f>
        <v/>
      </c>
      <c r="G323" s="24"/>
      <c r="H323" s="40" t="str">
        <f>+IFERROR(VLOOKUP(#REF!&amp;"-"&amp;ROW()-108,[2]ワークシート!$C$2:$BW$498,12,0),"")</f>
        <v/>
      </c>
      <c r="I32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3" s="48"/>
      <c r="K323" s="13" t="str">
        <f>+IFERROR(VLOOKUP(#REF!&amp;"-"&amp;ROW()-108,[2]ワークシート!$C$2:$BW$498,19,0),"")</f>
        <v/>
      </c>
      <c r="L323" s="29"/>
      <c r="M323" s="24"/>
      <c r="N323" s="55" t="str">
        <f>+IFERROR(VLOOKUP(#REF!&amp;"-"&amp;ROW()-108,[2]ワークシート!$C$2:$BW$498,24,0),"")</f>
        <v/>
      </c>
      <c r="O323" s="62"/>
      <c r="P323" s="65" t="str">
        <f>+IFERROR(VLOOKUP(#REF!&amp;"-"&amp;ROW()-108,[2]ワークシート!$C$2:$BW$498,25,0),"")</f>
        <v/>
      </c>
      <c r="Q323" s="65"/>
      <c r="R323" s="74" t="str">
        <f>+IFERROR(VLOOKUP(#REF!&amp;"-"&amp;ROW()-108,[2]ワークシート!$C$2:$BW$498,55,0),"")</f>
        <v/>
      </c>
      <c r="S323" s="74"/>
      <c r="T323" s="74"/>
      <c r="U323" s="74"/>
      <c r="V323" s="65" t="str">
        <f>+IFERROR(VLOOKUP(#REF!&amp;"-"&amp;ROW()-108,[2]ワークシート!$C$2:$BW$498,60,0),"")</f>
        <v/>
      </c>
      <c r="W323" s="65"/>
      <c r="X323" s="65" t="str">
        <f>+IFERROR(VLOOKUP(#REF!&amp;"-"&amp;ROW()-108,[2]ワークシート!$C$2:$BW$498,61,0),"")</f>
        <v/>
      </c>
      <c r="Y323" s="65"/>
      <c r="Z323" s="65"/>
      <c r="AA323" s="40" t="str">
        <f t="shared" si="6"/>
        <v/>
      </c>
      <c r="AB323" s="40"/>
      <c r="AC323" s="98" t="str">
        <f>+IFERROR(IF(VLOOKUP(#REF!&amp;"-"&amp;ROW()-108,[2]ワークシート!$C$2:$BW$498,13,0)="","",VLOOKUP(#REF!&amp;"-"&amp;ROW()-108,[2]ワークシート!$C$2:$BW$498,13,0)),"")</f>
        <v/>
      </c>
      <c r="AD323" s="98"/>
      <c r="AE323" s="98" t="str">
        <f>+IFERROR(VLOOKUP(#REF!&amp;"-"&amp;ROW()-108,[2]ワークシート!$C$2:$BW$498,30,0),"")</f>
        <v/>
      </c>
      <c r="AF323" s="98"/>
      <c r="AG323" s="40" t="str">
        <f t="shared" si="7"/>
        <v/>
      </c>
      <c r="AH323" s="40"/>
      <c r="AI323" s="40"/>
      <c r="AJ323" s="40"/>
      <c r="AK323" s="98" t="str">
        <f>+IFERROR(IF(VLOOKUP(#REF!&amp;"-"&amp;ROW()-108,[2]ワークシート!$C$2:$BW$498,31,0)="","",VLOOKUP(#REF!&amp;"-"&amp;ROW()-108,[2]ワークシート!$C$2:$BW$498,31,0)),"")</f>
        <v/>
      </c>
      <c r="AL323" s="2"/>
      <c r="AM323" s="2"/>
      <c r="AN323" s="2"/>
      <c r="AO323" s="2"/>
      <c r="AP323" s="2"/>
      <c r="AQ323" s="2"/>
      <c r="AR323" s="2"/>
      <c r="AS323" s="2"/>
      <c r="AT323" s="2"/>
      <c r="AU323" s="2"/>
      <c r="AV323" s="2"/>
      <c r="AW323" s="2"/>
      <c r="AX323" s="2"/>
      <c r="AY323" s="2"/>
      <c r="AZ323" s="2"/>
      <c r="BA323" s="2"/>
      <c r="BB323" s="2"/>
      <c r="BC323" s="2"/>
      <c r="BD323" s="2"/>
      <c r="BE323" s="2"/>
      <c r="BF323" s="2"/>
    </row>
    <row r="324" spans="1:58" ht="35.1" hidden="1" customHeight="1">
      <c r="A324" s="2"/>
      <c r="B324" s="13" t="str">
        <f>+IFERROR(VLOOKUP(#REF!&amp;"-"&amp;ROW()-108,[2]ワークシート!$C$2:$BW$498,9,0),"")</f>
        <v/>
      </c>
      <c r="C324" s="24"/>
      <c r="D324" s="29" t="str">
        <f>+IFERROR(IF(VLOOKUP(#REF!&amp;"-"&amp;ROW()-108,[2]ワークシート!$C$2:$BW$498,10,0)="","",VLOOKUP(#REF!&amp;"-"&amp;ROW()-108,[2]ワークシート!$C$2:$BW$498,10,0)),"")</f>
        <v/>
      </c>
      <c r="E324" s="24"/>
      <c r="F324" s="13" t="str">
        <f>+IFERROR(VLOOKUP(#REF!&amp;"-"&amp;ROW()-108,[2]ワークシート!$C$2:$BW$498,11,0),"")</f>
        <v/>
      </c>
      <c r="G324" s="24"/>
      <c r="H324" s="40" t="str">
        <f>+IFERROR(VLOOKUP(#REF!&amp;"-"&amp;ROW()-108,[2]ワークシート!$C$2:$BW$498,12,0),"")</f>
        <v/>
      </c>
      <c r="I32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4" s="48"/>
      <c r="K324" s="13" t="str">
        <f>+IFERROR(VLOOKUP(#REF!&amp;"-"&amp;ROW()-108,[2]ワークシート!$C$2:$BW$498,19,0),"")</f>
        <v/>
      </c>
      <c r="L324" s="29"/>
      <c r="M324" s="24"/>
      <c r="N324" s="55" t="str">
        <f>+IFERROR(VLOOKUP(#REF!&amp;"-"&amp;ROW()-108,[2]ワークシート!$C$2:$BW$498,24,0),"")</f>
        <v/>
      </c>
      <c r="O324" s="62"/>
      <c r="P324" s="65" t="str">
        <f>+IFERROR(VLOOKUP(#REF!&amp;"-"&amp;ROW()-108,[2]ワークシート!$C$2:$BW$498,25,0),"")</f>
        <v/>
      </c>
      <c r="Q324" s="65"/>
      <c r="R324" s="74" t="str">
        <f>+IFERROR(VLOOKUP(#REF!&amp;"-"&amp;ROW()-108,[2]ワークシート!$C$2:$BW$498,55,0),"")</f>
        <v/>
      </c>
      <c r="S324" s="74"/>
      <c r="T324" s="74"/>
      <c r="U324" s="74"/>
      <c r="V324" s="65" t="str">
        <f>+IFERROR(VLOOKUP(#REF!&amp;"-"&amp;ROW()-108,[2]ワークシート!$C$2:$BW$498,60,0),"")</f>
        <v/>
      </c>
      <c r="W324" s="65"/>
      <c r="X324" s="65" t="str">
        <f>+IFERROR(VLOOKUP(#REF!&amp;"-"&amp;ROW()-108,[2]ワークシート!$C$2:$BW$498,61,0),"")</f>
        <v/>
      </c>
      <c r="Y324" s="65"/>
      <c r="Z324" s="65"/>
      <c r="AA324" s="40" t="str">
        <f t="shared" si="6"/>
        <v/>
      </c>
      <c r="AB324" s="40"/>
      <c r="AC324" s="98" t="str">
        <f>+IFERROR(IF(VLOOKUP(#REF!&amp;"-"&amp;ROW()-108,[2]ワークシート!$C$2:$BW$498,13,0)="","",VLOOKUP(#REF!&amp;"-"&amp;ROW()-108,[2]ワークシート!$C$2:$BW$498,13,0)),"")</f>
        <v/>
      </c>
      <c r="AD324" s="98"/>
      <c r="AE324" s="98" t="str">
        <f>+IFERROR(VLOOKUP(#REF!&amp;"-"&amp;ROW()-108,[2]ワークシート!$C$2:$BW$498,30,0),"")</f>
        <v/>
      </c>
      <c r="AF324" s="98"/>
      <c r="AG324" s="40" t="str">
        <f t="shared" si="7"/>
        <v/>
      </c>
      <c r="AH324" s="40"/>
      <c r="AI324" s="40"/>
      <c r="AJ324" s="40"/>
      <c r="AK324" s="98" t="str">
        <f>+IFERROR(IF(VLOOKUP(#REF!&amp;"-"&amp;ROW()-108,[2]ワークシート!$C$2:$BW$498,31,0)="","",VLOOKUP(#REF!&amp;"-"&amp;ROW()-108,[2]ワークシート!$C$2:$BW$498,31,0)),"")</f>
        <v/>
      </c>
      <c r="AL324" s="2"/>
      <c r="AM324" s="2"/>
      <c r="AN324" s="2"/>
      <c r="AO324" s="2"/>
      <c r="AP324" s="2"/>
      <c r="AQ324" s="2"/>
      <c r="AR324" s="2"/>
      <c r="AS324" s="2"/>
      <c r="AT324" s="2"/>
      <c r="AU324" s="2"/>
      <c r="AV324" s="2"/>
      <c r="AW324" s="2"/>
      <c r="AX324" s="2"/>
      <c r="AY324" s="2"/>
      <c r="AZ324" s="2"/>
      <c r="BA324" s="2"/>
      <c r="BB324" s="2"/>
      <c r="BC324" s="2"/>
      <c r="BD324" s="2"/>
      <c r="BE324" s="2"/>
      <c r="BF324" s="2"/>
    </row>
    <row r="325" spans="1:58" ht="35.1" hidden="1" customHeight="1">
      <c r="A325" s="2"/>
      <c r="B325" s="13" t="str">
        <f>+IFERROR(VLOOKUP(#REF!&amp;"-"&amp;ROW()-108,[2]ワークシート!$C$2:$BW$498,9,0),"")</f>
        <v/>
      </c>
      <c r="C325" s="24"/>
      <c r="D325" s="29" t="str">
        <f>+IFERROR(IF(VLOOKUP(#REF!&amp;"-"&amp;ROW()-108,[2]ワークシート!$C$2:$BW$498,10,0)="","",VLOOKUP(#REF!&amp;"-"&amp;ROW()-108,[2]ワークシート!$C$2:$BW$498,10,0)),"")</f>
        <v/>
      </c>
      <c r="E325" s="24"/>
      <c r="F325" s="13" t="str">
        <f>+IFERROR(VLOOKUP(#REF!&amp;"-"&amp;ROW()-108,[2]ワークシート!$C$2:$BW$498,11,0),"")</f>
        <v/>
      </c>
      <c r="G325" s="24"/>
      <c r="H325" s="40" t="str">
        <f>+IFERROR(VLOOKUP(#REF!&amp;"-"&amp;ROW()-108,[2]ワークシート!$C$2:$BW$498,12,0),"")</f>
        <v/>
      </c>
      <c r="I32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5" s="48"/>
      <c r="K325" s="13" t="str">
        <f>+IFERROR(VLOOKUP(#REF!&amp;"-"&amp;ROW()-108,[2]ワークシート!$C$2:$BW$498,19,0),"")</f>
        <v/>
      </c>
      <c r="L325" s="29"/>
      <c r="M325" s="24"/>
      <c r="N325" s="55" t="str">
        <f>+IFERROR(VLOOKUP(#REF!&amp;"-"&amp;ROW()-108,[2]ワークシート!$C$2:$BW$498,24,0),"")</f>
        <v/>
      </c>
      <c r="O325" s="62"/>
      <c r="P325" s="65" t="str">
        <f>+IFERROR(VLOOKUP(#REF!&amp;"-"&amp;ROW()-108,[2]ワークシート!$C$2:$BW$498,25,0),"")</f>
        <v/>
      </c>
      <c r="Q325" s="65"/>
      <c r="R325" s="74" t="str">
        <f>+IFERROR(VLOOKUP(#REF!&amp;"-"&amp;ROW()-108,[2]ワークシート!$C$2:$BW$498,55,0),"")</f>
        <v/>
      </c>
      <c r="S325" s="74"/>
      <c r="T325" s="74"/>
      <c r="U325" s="74"/>
      <c r="V325" s="65" t="str">
        <f>+IFERROR(VLOOKUP(#REF!&amp;"-"&amp;ROW()-108,[2]ワークシート!$C$2:$BW$498,60,0),"")</f>
        <v/>
      </c>
      <c r="W325" s="65"/>
      <c r="X325" s="65" t="str">
        <f>+IFERROR(VLOOKUP(#REF!&amp;"-"&amp;ROW()-108,[2]ワークシート!$C$2:$BW$498,61,0),"")</f>
        <v/>
      </c>
      <c r="Y325" s="65"/>
      <c r="Z325" s="65"/>
      <c r="AA325" s="40" t="str">
        <f t="shared" si="6"/>
        <v/>
      </c>
      <c r="AB325" s="40"/>
      <c r="AC325" s="98" t="str">
        <f>+IFERROR(IF(VLOOKUP(#REF!&amp;"-"&amp;ROW()-108,[2]ワークシート!$C$2:$BW$498,13,0)="","",VLOOKUP(#REF!&amp;"-"&amp;ROW()-108,[2]ワークシート!$C$2:$BW$498,13,0)),"")</f>
        <v/>
      </c>
      <c r="AD325" s="98"/>
      <c r="AE325" s="98" t="str">
        <f>+IFERROR(VLOOKUP(#REF!&amp;"-"&amp;ROW()-108,[2]ワークシート!$C$2:$BW$498,30,0),"")</f>
        <v/>
      </c>
      <c r="AF325" s="98"/>
      <c r="AG325" s="40" t="str">
        <f t="shared" si="7"/>
        <v/>
      </c>
      <c r="AH325" s="40"/>
      <c r="AI325" s="40"/>
      <c r="AJ325" s="40"/>
      <c r="AK325" s="98" t="str">
        <f>+IFERROR(IF(VLOOKUP(#REF!&amp;"-"&amp;ROW()-108,[2]ワークシート!$C$2:$BW$498,31,0)="","",VLOOKUP(#REF!&amp;"-"&amp;ROW()-108,[2]ワークシート!$C$2:$BW$498,31,0)),"")</f>
        <v/>
      </c>
      <c r="AL325" s="2"/>
      <c r="AM325" s="2"/>
      <c r="AN325" s="2"/>
      <c r="AO325" s="2"/>
      <c r="AP325" s="2"/>
      <c r="AQ325" s="2"/>
      <c r="AR325" s="2"/>
      <c r="AS325" s="2"/>
      <c r="AT325" s="2"/>
      <c r="AU325" s="2"/>
      <c r="AV325" s="2"/>
      <c r="AW325" s="2"/>
      <c r="AX325" s="2"/>
      <c r="AY325" s="2"/>
      <c r="AZ325" s="2"/>
      <c r="BA325" s="2"/>
      <c r="BB325" s="2"/>
      <c r="BC325" s="2"/>
      <c r="BD325" s="2"/>
      <c r="BE325" s="2"/>
      <c r="BF325" s="2"/>
    </row>
    <row r="326" spans="1:58" ht="35.1" hidden="1" customHeight="1">
      <c r="A326" s="2"/>
      <c r="B326" s="13" t="str">
        <f>+IFERROR(VLOOKUP(#REF!&amp;"-"&amp;ROW()-108,[2]ワークシート!$C$2:$BW$498,9,0),"")</f>
        <v/>
      </c>
      <c r="C326" s="24"/>
      <c r="D326" s="29" t="str">
        <f>+IFERROR(IF(VLOOKUP(#REF!&amp;"-"&amp;ROW()-108,[2]ワークシート!$C$2:$BW$498,10,0)="","",VLOOKUP(#REF!&amp;"-"&amp;ROW()-108,[2]ワークシート!$C$2:$BW$498,10,0)),"")</f>
        <v/>
      </c>
      <c r="E326" s="24"/>
      <c r="F326" s="13" t="str">
        <f>+IFERROR(VLOOKUP(#REF!&amp;"-"&amp;ROW()-108,[2]ワークシート!$C$2:$BW$498,11,0),"")</f>
        <v/>
      </c>
      <c r="G326" s="24"/>
      <c r="H326" s="40" t="str">
        <f>+IFERROR(VLOOKUP(#REF!&amp;"-"&amp;ROW()-108,[2]ワークシート!$C$2:$BW$498,12,0),"")</f>
        <v/>
      </c>
      <c r="I32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6" s="48"/>
      <c r="K326" s="13" t="str">
        <f>+IFERROR(VLOOKUP(#REF!&amp;"-"&amp;ROW()-108,[2]ワークシート!$C$2:$BW$498,19,0),"")</f>
        <v/>
      </c>
      <c r="L326" s="29"/>
      <c r="M326" s="24"/>
      <c r="N326" s="55" t="str">
        <f>+IFERROR(VLOOKUP(#REF!&amp;"-"&amp;ROW()-108,[2]ワークシート!$C$2:$BW$498,24,0),"")</f>
        <v/>
      </c>
      <c r="O326" s="62"/>
      <c r="P326" s="65" t="str">
        <f>+IFERROR(VLOOKUP(#REF!&amp;"-"&amp;ROW()-108,[2]ワークシート!$C$2:$BW$498,25,0),"")</f>
        <v/>
      </c>
      <c r="Q326" s="65"/>
      <c r="R326" s="74" t="str">
        <f>+IFERROR(VLOOKUP(#REF!&amp;"-"&amp;ROW()-108,[2]ワークシート!$C$2:$BW$498,55,0),"")</f>
        <v/>
      </c>
      <c r="S326" s="74"/>
      <c r="T326" s="74"/>
      <c r="U326" s="74"/>
      <c r="V326" s="65" t="str">
        <f>+IFERROR(VLOOKUP(#REF!&amp;"-"&amp;ROW()-108,[2]ワークシート!$C$2:$BW$498,60,0),"")</f>
        <v/>
      </c>
      <c r="W326" s="65"/>
      <c r="X326" s="65" t="str">
        <f>+IFERROR(VLOOKUP(#REF!&amp;"-"&amp;ROW()-108,[2]ワークシート!$C$2:$BW$498,61,0),"")</f>
        <v/>
      </c>
      <c r="Y326" s="65"/>
      <c r="Z326" s="65"/>
      <c r="AA326" s="40" t="str">
        <f t="shared" si="6"/>
        <v/>
      </c>
      <c r="AB326" s="40"/>
      <c r="AC326" s="98" t="str">
        <f>+IFERROR(IF(VLOOKUP(#REF!&amp;"-"&amp;ROW()-108,[2]ワークシート!$C$2:$BW$498,13,0)="","",VLOOKUP(#REF!&amp;"-"&amp;ROW()-108,[2]ワークシート!$C$2:$BW$498,13,0)),"")</f>
        <v/>
      </c>
      <c r="AD326" s="98"/>
      <c r="AE326" s="98" t="str">
        <f>+IFERROR(VLOOKUP(#REF!&amp;"-"&amp;ROW()-108,[2]ワークシート!$C$2:$BW$498,30,0),"")</f>
        <v/>
      </c>
      <c r="AF326" s="98"/>
      <c r="AG326" s="40" t="str">
        <f t="shared" si="7"/>
        <v/>
      </c>
      <c r="AH326" s="40"/>
      <c r="AI326" s="40"/>
      <c r="AJ326" s="40"/>
      <c r="AK326" s="98" t="str">
        <f>+IFERROR(IF(VLOOKUP(#REF!&amp;"-"&amp;ROW()-108,[2]ワークシート!$C$2:$BW$498,31,0)="","",VLOOKUP(#REF!&amp;"-"&amp;ROW()-108,[2]ワークシート!$C$2:$BW$498,31,0)),"")</f>
        <v/>
      </c>
      <c r="AL326" s="2"/>
      <c r="AM326" s="2"/>
      <c r="AN326" s="2"/>
      <c r="AO326" s="2"/>
      <c r="AP326" s="2"/>
      <c r="AQ326" s="2"/>
      <c r="AR326" s="2"/>
      <c r="AS326" s="2"/>
      <c r="AT326" s="2"/>
      <c r="AU326" s="2"/>
      <c r="AV326" s="2"/>
      <c r="AW326" s="2"/>
      <c r="AX326" s="2"/>
      <c r="AY326" s="2"/>
      <c r="AZ326" s="2"/>
      <c r="BA326" s="2"/>
      <c r="BB326" s="2"/>
      <c r="BC326" s="2"/>
      <c r="BD326" s="2"/>
      <c r="BE326" s="2"/>
      <c r="BF326" s="2"/>
    </row>
    <row r="327" spans="1:58" ht="35.1" hidden="1" customHeight="1">
      <c r="A327" s="2"/>
      <c r="B327" s="13" t="str">
        <f>+IFERROR(VLOOKUP(#REF!&amp;"-"&amp;ROW()-108,[2]ワークシート!$C$2:$BW$498,9,0),"")</f>
        <v/>
      </c>
      <c r="C327" s="24"/>
      <c r="D327" s="29" t="str">
        <f>+IFERROR(IF(VLOOKUP(#REF!&amp;"-"&amp;ROW()-108,[2]ワークシート!$C$2:$BW$498,10,0)="","",VLOOKUP(#REF!&amp;"-"&amp;ROW()-108,[2]ワークシート!$C$2:$BW$498,10,0)),"")</f>
        <v/>
      </c>
      <c r="E327" s="24"/>
      <c r="F327" s="13" t="str">
        <f>+IFERROR(VLOOKUP(#REF!&amp;"-"&amp;ROW()-108,[2]ワークシート!$C$2:$BW$498,11,0),"")</f>
        <v/>
      </c>
      <c r="G327" s="24"/>
      <c r="H327" s="40" t="str">
        <f>+IFERROR(VLOOKUP(#REF!&amp;"-"&amp;ROW()-108,[2]ワークシート!$C$2:$BW$498,12,0),"")</f>
        <v/>
      </c>
      <c r="I32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7" s="48"/>
      <c r="K327" s="13" t="str">
        <f>+IFERROR(VLOOKUP(#REF!&amp;"-"&amp;ROW()-108,[2]ワークシート!$C$2:$BW$498,19,0),"")</f>
        <v/>
      </c>
      <c r="L327" s="29"/>
      <c r="M327" s="24"/>
      <c r="N327" s="55" t="str">
        <f>+IFERROR(VLOOKUP(#REF!&amp;"-"&amp;ROW()-108,[2]ワークシート!$C$2:$BW$498,24,0),"")</f>
        <v/>
      </c>
      <c r="O327" s="62"/>
      <c r="P327" s="65" t="str">
        <f>+IFERROR(VLOOKUP(#REF!&amp;"-"&amp;ROW()-108,[2]ワークシート!$C$2:$BW$498,25,0),"")</f>
        <v/>
      </c>
      <c r="Q327" s="65"/>
      <c r="R327" s="74" t="str">
        <f>+IFERROR(VLOOKUP(#REF!&amp;"-"&amp;ROW()-108,[2]ワークシート!$C$2:$BW$498,55,0),"")</f>
        <v/>
      </c>
      <c r="S327" s="74"/>
      <c r="T327" s="74"/>
      <c r="U327" s="74"/>
      <c r="V327" s="65" t="str">
        <f>+IFERROR(VLOOKUP(#REF!&amp;"-"&amp;ROW()-108,[2]ワークシート!$C$2:$BW$498,60,0),"")</f>
        <v/>
      </c>
      <c r="W327" s="65"/>
      <c r="X327" s="65" t="str">
        <f>+IFERROR(VLOOKUP(#REF!&amp;"-"&amp;ROW()-108,[2]ワークシート!$C$2:$BW$498,61,0),"")</f>
        <v/>
      </c>
      <c r="Y327" s="65"/>
      <c r="Z327" s="65"/>
      <c r="AA327" s="40" t="str">
        <f t="shared" si="6"/>
        <v/>
      </c>
      <c r="AB327" s="40"/>
      <c r="AC327" s="98" t="str">
        <f>+IFERROR(IF(VLOOKUP(#REF!&amp;"-"&amp;ROW()-108,[2]ワークシート!$C$2:$BW$498,13,0)="","",VLOOKUP(#REF!&amp;"-"&amp;ROW()-108,[2]ワークシート!$C$2:$BW$498,13,0)),"")</f>
        <v/>
      </c>
      <c r="AD327" s="98"/>
      <c r="AE327" s="98" t="str">
        <f>+IFERROR(VLOOKUP(#REF!&amp;"-"&amp;ROW()-108,[2]ワークシート!$C$2:$BW$498,30,0),"")</f>
        <v/>
      </c>
      <c r="AF327" s="98"/>
      <c r="AG327" s="40" t="str">
        <f t="shared" si="7"/>
        <v/>
      </c>
      <c r="AH327" s="40"/>
      <c r="AI327" s="40"/>
      <c r="AJ327" s="40"/>
      <c r="AK327" s="98" t="str">
        <f>+IFERROR(IF(VLOOKUP(#REF!&amp;"-"&amp;ROW()-108,[2]ワークシート!$C$2:$BW$498,31,0)="","",VLOOKUP(#REF!&amp;"-"&amp;ROW()-108,[2]ワークシート!$C$2:$BW$498,31,0)),"")</f>
        <v/>
      </c>
      <c r="AL327" s="2"/>
      <c r="AM327" s="2"/>
      <c r="AN327" s="2"/>
      <c r="AO327" s="2"/>
      <c r="AP327" s="2"/>
      <c r="AQ327" s="2"/>
      <c r="AR327" s="2"/>
      <c r="AS327" s="2"/>
      <c r="AT327" s="2"/>
      <c r="AU327" s="2"/>
      <c r="AV327" s="2"/>
      <c r="AW327" s="2"/>
      <c r="AX327" s="2"/>
      <c r="AY327" s="2"/>
      <c r="AZ327" s="2"/>
      <c r="BA327" s="2"/>
      <c r="BB327" s="2"/>
      <c r="BC327" s="2"/>
      <c r="BD327" s="2"/>
      <c r="BE327" s="2"/>
      <c r="BF327" s="2"/>
    </row>
    <row r="328" spans="1:58" ht="35.1" hidden="1" customHeight="1">
      <c r="A328" s="2"/>
      <c r="B328" s="13" t="str">
        <f>+IFERROR(VLOOKUP(#REF!&amp;"-"&amp;ROW()-108,[2]ワークシート!$C$2:$BW$498,9,0),"")</f>
        <v/>
      </c>
      <c r="C328" s="24"/>
      <c r="D328" s="29" t="str">
        <f>+IFERROR(IF(VLOOKUP(#REF!&amp;"-"&amp;ROW()-108,[2]ワークシート!$C$2:$BW$498,10,0)="","",VLOOKUP(#REF!&amp;"-"&amp;ROW()-108,[2]ワークシート!$C$2:$BW$498,10,0)),"")</f>
        <v/>
      </c>
      <c r="E328" s="24"/>
      <c r="F328" s="13" t="str">
        <f>+IFERROR(VLOOKUP(#REF!&amp;"-"&amp;ROW()-108,[2]ワークシート!$C$2:$BW$498,11,0),"")</f>
        <v/>
      </c>
      <c r="G328" s="24"/>
      <c r="H328" s="40" t="str">
        <f>+IFERROR(VLOOKUP(#REF!&amp;"-"&amp;ROW()-108,[2]ワークシート!$C$2:$BW$498,12,0),"")</f>
        <v/>
      </c>
      <c r="I32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8" s="48"/>
      <c r="K328" s="13" t="str">
        <f>+IFERROR(VLOOKUP(#REF!&amp;"-"&amp;ROW()-108,[2]ワークシート!$C$2:$BW$498,19,0),"")</f>
        <v/>
      </c>
      <c r="L328" s="29"/>
      <c r="M328" s="24"/>
      <c r="N328" s="55" t="str">
        <f>+IFERROR(VLOOKUP(#REF!&amp;"-"&amp;ROW()-108,[2]ワークシート!$C$2:$BW$498,24,0),"")</f>
        <v/>
      </c>
      <c r="O328" s="62"/>
      <c r="P328" s="65" t="str">
        <f>+IFERROR(VLOOKUP(#REF!&amp;"-"&amp;ROW()-108,[2]ワークシート!$C$2:$BW$498,25,0),"")</f>
        <v/>
      </c>
      <c r="Q328" s="65"/>
      <c r="R328" s="74" t="str">
        <f>+IFERROR(VLOOKUP(#REF!&amp;"-"&amp;ROW()-108,[2]ワークシート!$C$2:$BW$498,55,0),"")</f>
        <v/>
      </c>
      <c r="S328" s="74"/>
      <c r="T328" s="74"/>
      <c r="U328" s="74"/>
      <c r="V328" s="65" t="str">
        <f>+IFERROR(VLOOKUP(#REF!&amp;"-"&amp;ROW()-108,[2]ワークシート!$C$2:$BW$498,60,0),"")</f>
        <v/>
      </c>
      <c r="W328" s="65"/>
      <c r="X328" s="65" t="str">
        <f>+IFERROR(VLOOKUP(#REF!&amp;"-"&amp;ROW()-108,[2]ワークシート!$C$2:$BW$498,61,0),"")</f>
        <v/>
      </c>
      <c r="Y328" s="65"/>
      <c r="Z328" s="65"/>
      <c r="AA328" s="40" t="str">
        <f t="shared" si="6"/>
        <v/>
      </c>
      <c r="AB328" s="40"/>
      <c r="AC328" s="98" t="str">
        <f>+IFERROR(IF(VLOOKUP(#REF!&amp;"-"&amp;ROW()-108,[2]ワークシート!$C$2:$BW$498,13,0)="","",VLOOKUP(#REF!&amp;"-"&amp;ROW()-108,[2]ワークシート!$C$2:$BW$498,13,0)),"")</f>
        <v/>
      </c>
      <c r="AD328" s="98"/>
      <c r="AE328" s="98" t="str">
        <f>+IFERROR(VLOOKUP(#REF!&amp;"-"&amp;ROW()-108,[2]ワークシート!$C$2:$BW$498,30,0),"")</f>
        <v/>
      </c>
      <c r="AF328" s="98"/>
      <c r="AG328" s="40" t="str">
        <f t="shared" si="7"/>
        <v/>
      </c>
      <c r="AH328" s="40"/>
      <c r="AI328" s="40"/>
      <c r="AJ328" s="40"/>
      <c r="AK328" s="98" t="str">
        <f>+IFERROR(IF(VLOOKUP(#REF!&amp;"-"&amp;ROW()-108,[2]ワークシート!$C$2:$BW$498,31,0)="","",VLOOKUP(#REF!&amp;"-"&amp;ROW()-108,[2]ワークシート!$C$2:$BW$498,31,0)),"")</f>
        <v/>
      </c>
      <c r="AL328" s="2"/>
      <c r="AM328" s="2"/>
      <c r="AN328" s="2"/>
      <c r="AO328" s="2"/>
      <c r="AP328" s="2"/>
      <c r="AQ328" s="2"/>
      <c r="AR328" s="2"/>
      <c r="AS328" s="2"/>
      <c r="AT328" s="2"/>
      <c r="AU328" s="2"/>
      <c r="AV328" s="2"/>
      <c r="AW328" s="2"/>
      <c r="AX328" s="2"/>
      <c r="AY328" s="2"/>
      <c r="AZ328" s="2"/>
      <c r="BA328" s="2"/>
      <c r="BB328" s="2"/>
      <c r="BC328" s="2"/>
      <c r="BD328" s="2"/>
      <c r="BE328" s="2"/>
      <c r="BF328" s="2"/>
    </row>
    <row r="329" spans="1:58" ht="35.1" hidden="1" customHeight="1">
      <c r="A329" s="2"/>
      <c r="B329" s="13" t="str">
        <f>+IFERROR(VLOOKUP(#REF!&amp;"-"&amp;ROW()-108,[2]ワークシート!$C$2:$BW$498,9,0),"")</f>
        <v/>
      </c>
      <c r="C329" s="24"/>
      <c r="D329" s="29" t="str">
        <f>+IFERROR(IF(VLOOKUP(#REF!&amp;"-"&amp;ROW()-108,[2]ワークシート!$C$2:$BW$498,10,0)="","",VLOOKUP(#REF!&amp;"-"&amp;ROW()-108,[2]ワークシート!$C$2:$BW$498,10,0)),"")</f>
        <v/>
      </c>
      <c r="E329" s="24"/>
      <c r="F329" s="13" t="str">
        <f>+IFERROR(VLOOKUP(#REF!&amp;"-"&amp;ROW()-108,[2]ワークシート!$C$2:$BW$498,11,0),"")</f>
        <v/>
      </c>
      <c r="G329" s="24"/>
      <c r="H329" s="40" t="str">
        <f>+IFERROR(VLOOKUP(#REF!&amp;"-"&amp;ROW()-108,[2]ワークシート!$C$2:$BW$498,12,0),"")</f>
        <v/>
      </c>
      <c r="I32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9" s="48"/>
      <c r="K329" s="13" t="str">
        <f>+IFERROR(VLOOKUP(#REF!&amp;"-"&amp;ROW()-108,[2]ワークシート!$C$2:$BW$498,19,0),"")</f>
        <v/>
      </c>
      <c r="L329" s="29"/>
      <c r="M329" s="24"/>
      <c r="N329" s="55" t="str">
        <f>+IFERROR(VLOOKUP(#REF!&amp;"-"&amp;ROW()-108,[2]ワークシート!$C$2:$BW$498,24,0),"")</f>
        <v/>
      </c>
      <c r="O329" s="62"/>
      <c r="P329" s="65" t="str">
        <f>+IFERROR(VLOOKUP(#REF!&amp;"-"&amp;ROW()-108,[2]ワークシート!$C$2:$BW$498,25,0),"")</f>
        <v/>
      </c>
      <c r="Q329" s="65"/>
      <c r="R329" s="74" t="str">
        <f>+IFERROR(VLOOKUP(#REF!&amp;"-"&amp;ROW()-108,[2]ワークシート!$C$2:$BW$498,55,0),"")</f>
        <v/>
      </c>
      <c r="S329" s="74"/>
      <c r="T329" s="74"/>
      <c r="U329" s="74"/>
      <c r="V329" s="65" t="str">
        <f>+IFERROR(VLOOKUP(#REF!&amp;"-"&amp;ROW()-108,[2]ワークシート!$C$2:$BW$498,60,0),"")</f>
        <v/>
      </c>
      <c r="W329" s="65"/>
      <c r="X329" s="65" t="str">
        <f>+IFERROR(VLOOKUP(#REF!&amp;"-"&amp;ROW()-108,[2]ワークシート!$C$2:$BW$498,61,0),"")</f>
        <v/>
      </c>
      <c r="Y329" s="65"/>
      <c r="Z329" s="65"/>
      <c r="AA329" s="40" t="str">
        <f t="shared" si="6"/>
        <v/>
      </c>
      <c r="AB329" s="40"/>
      <c r="AC329" s="98" t="str">
        <f>+IFERROR(IF(VLOOKUP(#REF!&amp;"-"&amp;ROW()-108,[2]ワークシート!$C$2:$BW$498,13,0)="","",VLOOKUP(#REF!&amp;"-"&amp;ROW()-108,[2]ワークシート!$C$2:$BW$498,13,0)),"")</f>
        <v/>
      </c>
      <c r="AD329" s="98"/>
      <c r="AE329" s="98" t="str">
        <f>+IFERROR(VLOOKUP(#REF!&amp;"-"&amp;ROW()-108,[2]ワークシート!$C$2:$BW$498,30,0),"")</f>
        <v/>
      </c>
      <c r="AF329" s="98"/>
      <c r="AG329" s="40" t="str">
        <f t="shared" si="7"/>
        <v/>
      </c>
      <c r="AH329" s="40"/>
      <c r="AI329" s="40"/>
      <c r="AJ329" s="40"/>
      <c r="AK329" s="98" t="str">
        <f>+IFERROR(IF(VLOOKUP(#REF!&amp;"-"&amp;ROW()-108,[2]ワークシート!$C$2:$BW$498,31,0)="","",VLOOKUP(#REF!&amp;"-"&amp;ROW()-108,[2]ワークシート!$C$2:$BW$498,31,0)),"")</f>
        <v/>
      </c>
      <c r="AL329" s="2"/>
      <c r="AM329" s="2"/>
      <c r="AN329" s="2"/>
      <c r="AO329" s="2"/>
      <c r="AP329" s="2"/>
      <c r="AQ329" s="2"/>
      <c r="AR329" s="2"/>
      <c r="AS329" s="2"/>
      <c r="AT329" s="2"/>
      <c r="AU329" s="2"/>
      <c r="AV329" s="2"/>
      <c r="AW329" s="2"/>
      <c r="AX329" s="2"/>
      <c r="AY329" s="2"/>
      <c r="AZ329" s="2"/>
      <c r="BA329" s="2"/>
      <c r="BB329" s="2"/>
      <c r="BC329" s="2"/>
      <c r="BD329" s="2"/>
      <c r="BE329" s="2"/>
      <c r="BF329" s="2"/>
    </row>
    <row r="330" spans="1:58" ht="35.1" hidden="1" customHeight="1">
      <c r="A330" s="2"/>
      <c r="B330" s="13" t="str">
        <f>+IFERROR(VLOOKUP(#REF!&amp;"-"&amp;ROW()-108,[2]ワークシート!$C$2:$BW$498,9,0),"")</f>
        <v/>
      </c>
      <c r="C330" s="24"/>
      <c r="D330" s="29" t="str">
        <f>+IFERROR(IF(VLOOKUP(#REF!&amp;"-"&amp;ROW()-108,[2]ワークシート!$C$2:$BW$498,10,0)="","",VLOOKUP(#REF!&amp;"-"&amp;ROW()-108,[2]ワークシート!$C$2:$BW$498,10,0)),"")</f>
        <v/>
      </c>
      <c r="E330" s="24"/>
      <c r="F330" s="13" t="str">
        <f>+IFERROR(VLOOKUP(#REF!&amp;"-"&amp;ROW()-108,[2]ワークシート!$C$2:$BW$498,11,0),"")</f>
        <v/>
      </c>
      <c r="G330" s="24"/>
      <c r="H330" s="40" t="str">
        <f>+IFERROR(VLOOKUP(#REF!&amp;"-"&amp;ROW()-108,[2]ワークシート!$C$2:$BW$498,12,0),"")</f>
        <v/>
      </c>
      <c r="I33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0" s="48"/>
      <c r="K330" s="13" t="str">
        <f>+IFERROR(VLOOKUP(#REF!&amp;"-"&amp;ROW()-108,[2]ワークシート!$C$2:$BW$498,19,0),"")</f>
        <v/>
      </c>
      <c r="L330" s="29"/>
      <c r="M330" s="24"/>
      <c r="N330" s="55" t="str">
        <f>+IFERROR(VLOOKUP(#REF!&amp;"-"&amp;ROW()-108,[2]ワークシート!$C$2:$BW$498,24,0),"")</f>
        <v/>
      </c>
      <c r="O330" s="62"/>
      <c r="P330" s="65" t="str">
        <f>+IFERROR(VLOOKUP(#REF!&amp;"-"&amp;ROW()-108,[2]ワークシート!$C$2:$BW$498,25,0),"")</f>
        <v/>
      </c>
      <c r="Q330" s="65"/>
      <c r="R330" s="74" t="str">
        <f>+IFERROR(VLOOKUP(#REF!&amp;"-"&amp;ROW()-108,[2]ワークシート!$C$2:$BW$498,55,0),"")</f>
        <v/>
      </c>
      <c r="S330" s="74"/>
      <c r="T330" s="74"/>
      <c r="U330" s="74"/>
      <c r="V330" s="65" t="str">
        <f>+IFERROR(VLOOKUP(#REF!&amp;"-"&amp;ROW()-108,[2]ワークシート!$C$2:$BW$498,60,0),"")</f>
        <v/>
      </c>
      <c r="W330" s="65"/>
      <c r="X330" s="65" t="str">
        <f>+IFERROR(VLOOKUP(#REF!&amp;"-"&amp;ROW()-108,[2]ワークシート!$C$2:$BW$498,61,0),"")</f>
        <v/>
      </c>
      <c r="Y330" s="65"/>
      <c r="Z330" s="65"/>
      <c r="AA330" s="40" t="str">
        <f t="shared" si="6"/>
        <v/>
      </c>
      <c r="AB330" s="40"/>
      <c r="AC330" s="98" t="str">
        <f>+IFERROR(IF(VLOOKUP(#REF!&amp;"-"&amp;ROW()-108,[2]ワークシート!$C$2:$BW$498,13,0)="","",VLOOKUP(#REF!&amp;"-"&amp;ROW()-108,[2]ワークシート!$C$2:$BW$498,13,0)),"")</f>
        <v/>
      </c>
      <c r="AD330" s="98"/>
      <c r="AE330" s="98" t="str">
        <f>+IFERROR(VLOOKUP(#REF!&amp;"-"&amp;ROW()-108,[2]ワークシート!$C$2:$BW$498,30,0),"")</f>
        <v/>
      </c>
      <c r="AF330" s="98"/>
      <c r="AG330" s="40" t="str">
        <f t="shared" si="7"/>
        <v/>
      </c>
      <c r="AH330" s="40"/>
      <c r="AI330" s="40"/>
      <c r="AJ330" s="40"/>
      <c r="AK330" s="98" t="str">
        <f>+IFERROR(IF(VLOOKUP(#REF!&amp;"-"&amp;ROW()-108,[2]ワークシート!$C$2:$BW$498,31,0)="","",VLOOKUP(#REF!&amp;"-"&amp;ROW()-108,[2]ワークシート!$C$2:$BW$498,31,0)),"")</f>
        <v/>
      </c>
      <c r="AL330" s="2"/>
      <c r="AM330" s="2"/>
      <c r="AN330" s="2"/>
      <c r="AO330" s="2"/>
      <c r="AP330" s="2"/>
      <c r="AQ330" s="2"/>
      <c r="AR330" s="2"/>
      <c r="AS330" s="2"/>
      <c r="AT330" s="2"/>
      <c r="AU330" s="2"/>
      <c r="AV330" s="2"/>
      <c r="AW330" s="2"/>
      <c r="AX330" s="2"/>
      <c r="AY330" s="2"/>
      <c r="AZ330" s="2"/>
      <c r="BA330" s="2"/>
      <c r="BB330" s="2"/>
      <c r="BC330" s="2"/>
      <c r="BD330" s="2"/>
      <c r="BE330" s="2"/>
      <c r="BF330" s="2"/>
    </row>
    <row r="331" spans="1:58" ht="35.1" hidden="1" customHeight="1">
      <c r="A331" s="2"/>
      <c r="B331" s="13" t="str">
        <f>+IFERROR(VLOOKUP(#REF!&amp;"-"&amp;ROW()-108,[2]ワークシート!$C$2:$BW$498,9,0),"")</f>
        <v/>
      </c>
      <c r="C331" s="24"/>
      <c r="D331" s="29" t="str">
        <f>+IFERROR(IF(VLOOKUP(#REF!&amp;"-"&amp;ROW()-108,[2]ワークシート!$C$2:$BW$498,10,0)="","",VLOOKUP(#REF!&amp;"-"&amp;ROW()-108,[2]ワークシート!$C$2:$BW$498,10,0)),"")</f>
        <v/>
      </c>
      <c r="E331" s="24"/>
      <c r="F331" s="13" t="str">
        <f>+IFERROR(VLOOKUP(#REF!&amp;"-"&amp;ROW()-108,[2]ワークシート!$C$2:$BW$498,11,0),"")</f>
        <v/>
      </c>
      <c r="G331" s="24"/>
      <c r="H331" s="40" t="str">
        <f>+IFERROR(VLOOKUP(#REF!&amp;"-"&amp;ROW()-108,[2]ワークシート!$C$2:$BW$498,12,0),"")</f>
        <v/>
      </c>
      <c r="I33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1" s="48"/>
      <c r="K331" s="13" t="str">
        <f>+IFERROR(VLOOKUP(#REF!&amp;"-"&amp;ROW()-108,[2]ワークシート!$C$2:$BW$498,19,0),"")</f>
        <v/>
      </c>
      <c r="L331" s="29"/>
      <c r="M331" s="24"/>
      <c r="N331" s="55" t="str">
        <f>+IFERROR(VLOOKUP(#REF!&amp;"-"&amp;ROW()-108,[2]ワークシート!$C$2:$BW$498,24,0),"")</f>
        <v/>
      </c>
      <c r="O331" s="62"/>
      <c r="P331" s="65" t="str">
        <f>+IFERROR(VLOOKUP(#REF!&amp;"-"&amp;ROW()-108,[2]ワークシート!$C$2:$BW$498,25,0),"")</f>
        <v/>
      </c>
      <c r="Q331" s="65"/>
      <c r="R331" s="74" t="str">
        <f>+IFERROR(VLOOKUP(#REF!&amp;"-"&amp;ROW()-108,[2]ワークシート!$C$2:$BW$498,55,0),"")</f>
        <v/>
      </c>
      <c r="S331" s="74"/>
      <c r="T331" s="74"/>
      <c r="U331" s="74"/>
      <c r="V331" s="65" t="str">
        <f>+IFERROR(VLOOKUP(#REF!&amp;"-"&amp;ROW()-108,[2]ワークシート!$C$2:$BW$498,60,0),"")</f>
        <v/>
      </c>
      <c r="W331" s="65"/>
      <c r="X331" s="65" t="str">
        <f>+IFERROR(VLOOKUP(#REF!&amp;"-"&amp;ROW()-108,[2]ワークシート!$C$2:$BW$498,61,0),"")</f>
        <v/>
      </c>
      <c r="Y331" s="65"/>
      <c r="Z331" s="65"/>
      <c r="AA331" s="40" t="str">
        <f t="shared" si="6"/>
        <v/>
      </c>
      <c r="AB331" s="40"/>
      <c r="AC331" s="98" t="str">
        <f>+IFERROR(IF(VLOOKUP(#REF!&amp;"-"&amp;ROW()-108,[2]ワークシート!$C$2:$BW$498,13,0)="","",VLOOKUP(#REF!&amp;"-"&amp;ROW()-108,[2]ワークシート!$C$2:$BW$498,13,0)),"")</f>
        <v/>
      </c>
      <c r="AD331" s="98"/>
      <c r="AE331" s="98" t="str">
        <f>+IFERROR(VLOOKUP(#REF!&amp;"-"&amp;ROW()-108,[2]ワークシート!$C$2:$BW$498,30,0),"")</f>
        <v/>
      </c>
      <c r="AF331" s="98"/>
      <c r="AG331" s="40" t="str">
        <f t="shared" si="7"/>
        <v/>
      </c>
      <c r="AH331" s="40"/>
      <c r="AI331" s="40"/>
      <c r="AJ331" s="40"/>
      <c r="AK331" s="98" t="str">
        <f>+IFERROR(IF(VLOOKUP(#REF!&amp;"-"&amp;ROW()-108,[2]ワークシート!$C$2:$BW$498,31,0)="","",VLOOKUP(#REF!&amp;"-"&amp;ROW()-108,[2]ワークシート!$C$2:$BW$498,31,0)),"")</f>
        <v/>
      </c>
      <c r="AL331" s="2"/>
      <c r="AM331" s="2"/>
      <c r="AN331" s="2"/>
      <c r="AO331" s="2"/>
      <c r="AP331" s="2"/>
      <c r="AQ331" s="2"/>
      <c r="AR331" s="2"/>
      <c r="AS331" s="2"/>
      <c r="AT331" s="2"/>
      <c r="AU331" s="2"/>
      <c r="AV331" s="2"/>
      <c r="AW331" s="2"/>
      <c r="AX331" s="2"/>
      <c r="AY331" s="2"/>
      <c r="AZ331" s="2"/>
      <c r="BA331" s="2"/>
      <c r="BB331" s="2"/>
      <c r="BC331" s="2"/>
      <c r="BD331" s="2"/>
      <c r="BE331" s="2"/>
      <c r="BF331" s="2"/>
    </row>
    <row r="332" spans="1:58" ht="35.1" hidden="1" customHeight="1">
      <c r="A332" s="2"/>
      <c r="B332" s="13" t="str">
        <f>+IFERROR(VLOOKUP(#REF!&amp;"-"&amp;ROW()-108,[2]ワークシート!$C$2:$BW$498,9,0),"")</f>
        <v/>
      </c>
      <c r="C332" s="24"/>
      <c r="D332" s="29" t="str">
        <f>+IFERROR(IF(VLOOKUP(#REF!&amp;"-"&amp;ROW()-108,[2]ワークシート!$C$2:$BW$498,10,0)="","",VLOOKUP(#REF!&amp;"-"&amp;ROW()-108,[2]ワークシート!$C$2:$BW$498,10,0)),"")</f>
        <v/>
      </c>
      <c r="E332" s="24"/>
      <c r="F332" s="13" t="str">
        <f>+IFERROR(VLOOKUP(#REF!&amp;"-"&amp;ROW()-108,[2]ワークシート!$C$2:$BW$498,11,0),"")</f>
        <v/>
      </c>
      <c r="G332" s="24"/>
      <c r="H332" s="40" t="str">
        <f>+IFERROR(VLOOKUP(#REF!&amp;"-"&amp;ROW()-108,[2]ワークシート!$C$2:$BW$498,12,0),"")</f>
        <v/>
      </c>
      <c r="I33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2" s="48"/>
      <c r="K332" s="13" t="str">
        <f>+IFERROR(VLOOKUP(#REF!&amp;"-"&amp;ROW()-108,[2]ワークシート!$C$2:$BW$498,19,0),"")</f>
        <v/>
      </c>
      <c r="L332" s="29"/>
      <c r="M332" s="24"/>
      <c r="N332" s="55" t="str">
        <f>+IFERROR(VLOOKUP(#REF!&amp;"-"&amp;ROW()-108,[2]ワークシート!$C$2:$BW$498,24,0),"")</f>
        <v/>
      </c>
      <c r="O332" s="62"/>
      <c r="P332" s="65" t="str">
        <f>+IFERROR(VLOOKUP(#REF!&amp;"-"&amp;ROW()-108,[2]ワークシート!$C$2:$BW$498,25,0),"")</f>
        <v/>
      </c>
      <c r="Q332" s="65"/>
      <c r="R332" s="74" t="str">
        <f>+IFERROR(VLOOKUP(#REF!&amp;"-"&amp;ROW()-108,[2]ワークシート!$C$2:$BW$498,55,0),"")</f>
        <v/>
      </c>
      <c r="S332" s="74"/>
      <c r="T332" s="74"/>
      <c r="U332" s="74"/>
      <c r="V332" s="65" t="str">
        <f>+IFERROR(VLOOKUP(#REF!&amp;"-"&amp;ROW()-108,[2]ワークシート!$C$2:$BW$498,60,0),"")</f>
        <v/>
      </c>
      <c r="W332" s="65"/>
      <c r="X332" s="65" t="str">
        <f>+IFERROR(VLOOKUP(#REF!&amp;"-"&amp;ROW()-108,[2]ワークシート!$C$2:$BW$498,61,0),"")</f>
        <v/>
      </c>
      <c r="Y332" s="65"/>
      <c r="Z332" s="65"/>
      <c r="AA332" s="40" t="str">
        <f t="shared" si="6"/>
        <v/>
      </c>
      <c r="AB332" s="40"/>
      <c r="AC332" s="98" t="str">
        <f>+IFERROR(IF(VLOOKUP(#REF!&amp;"-"&amp;ROW()-108,[2]ワークシート!$C$2:$BW$498,13,0)="","",VLOOKUP(#REF!&amp;"-"&amp;ROW()-108,[2]ワークシート!$C$2:$BW$498,13,0)),"")</f>
        <v/>
      </c>
      <c r="AD332" s="98"/>
      <c r="AE332" s="98" t="str">
        <f>+IFERROR(VLOOKUP(#REF!&amp;"-"&amp;ROW()-108,[2]ワークシート!$C$2:$BW$498,30,0),"")</f>
        <v/>
      </c>
      <c r="AF332" s="98"/>
      <c r="AG332" s="40" t="str">
        <f t="shared" si="7"/>
        <v/>
      </c>
      <c r="AH332" s="40"/>
      <c r="AI332" s="40"/>
      <c r="AJ332" s="40"/>
      <c r="AK332" s="98" t="str">
        <f>+IFERROR(IF(VLOOKUP(#REF!&amp;"-"&amp;ROW()-108,[2]ワークシート!$C$2:$BW$498,31,0)="","",VLOOKUP(#REF!&amp;"-"&amp;ROW()-108,[2]ワークシート!$C$2:$BW$498,31,0)),"")</f>
        <v/>
      </c>
      <c r="AL332" s="2"/>
      <c r="AM332" s="2"/>
      <c r="AN332" s="2"/>
      <c r="AO332" s="2"/>
      <c r="AP332" s="2"/>
      <c r="AQ332" s="2"/>
      <c r="AR332" s="2"/>
      <c r="AS332" s="2"/>
      <c r="AT332" s="2"/>
      <c r="AU332" s="2"/>
      <c r="AV332" s="2"/>
      <c r="AW332" s="2"/>
      <c r="AX332" s="2"/>
      <c r="AY332" s="2"/>
      <c r="AZ332" s="2"/>
      <c r="BA332" s="2"/>
      <c r="BB332" s="2"/>
      <c r="BC332" s="2"/>
      <c r="BD332" s="2"/>
      <c r="BE332" s="2"/>
      <c r="BF332" s="2"/>
    </row>
    <row r="333" spans="1:58" ht="35.1" hidden="1" customHeight="1">
      <c r="A333" s="2"/>
      <c r="B333" s="13" t="str">
        <f>+IFERROR(VLOOKUP(#REF!&amp;"-"&amp;ROW()-108,[2]ワークシート!$C$2:$BW$498,9,0),"")</f>
        <v/>
      </c>
      <c r="C333" s="24"/>
      <c r="D333" s="29" t="str">
        <f>+IFERROR(IF(VLOOKUP(#REF!&amp;"-"&amp;ROW()-108,[2]ワークシート!$C$2:$BW$498,10,0)="","",VLOOKUP(#REF!&amp;"-"&amp;ROW()-108,[2]ワークシート!$C$2:$BW$498,10,0)),"")</f>
        <v/>
      </c>
      <c r="E333" s="24"/>
      <c r="F333" s="13" t="str">
        <f>+IFERROR(VLOOKUP(#REF!&amp;"-"&amp;ROW()-108,[2]ワークシート!$C$2:$BW$498,11,0),"")</f>
        <v/>
      </c>
      <c r="G333" s="24"/>
      <c r="H333" s="40" t="str">
        <f>+IFERROR(VLOOKUP(#REF!&amp;"-"&amp;ROW()-108,[2]ワークシート!$C$2:$BW$498,12,0),"")</f>
        <v/>
      </c>
      <c r="I33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3" s="48"/>
      <c r="K333" s="13" t="str">
        <f>+IFERROR(VLOOKUP(#REF!&amp;"-"&amp;ROW()-108,[2]ワークシート!$C$2:$BW$498,19,0),"")</f>
        <v/>
      </c>
      <c r="L333" s="29"/>
      <c r="M333" s="24"/>
      <c r="N333" s="55" t="str">
        <f>+IFERROR(VLOOKUP(#REF!&amp;"-"&amp;ROW()-108,[2]ワークシート!$C$2:$BW$498,24,0),"")</f>
        <v/>
      </c>
      <c r="O333" s="62"/>
      <c r="P333" s="65" t="str">
        <f>+IFERROR(VLOOKUP(#REF!&amp;"-"&amp;ROW()-108,[2]ワークシート!$C$2:$BW$498,25,0),"")</f>
        <v/>
      </c>
      <c r="Q333" s="65"/>
      <c r="R333" s="74" t="str">
        <f>+IFERROR(VLOOKUP(#REF!&amp;"-"&amp;ROW()-108,[2]ワークシート!$C$2:$BW$498,55,0),"")</f>
        <v/>
      </c>
      <c r="S333" s="74"/>
      <c r="T333" s="74"/>
      <c r="U333" s="74"/>
      <c r="V333" s="65" t="str">
        <f>+IFERROR(VLOOKUP(#REF!&amp;"-"&amp;ROW()-108,[2]ワークシート!$C$2:$BW$498,60,0),"")</f>
        <v/>
      </c>
      <c r="W333" s="65"/>
      <c r="X333" s="65" t="str">
        <f>+IFERROR(VLOOKUP(#REF!&amp;"-"&amp;ROW()-108,[2]ワークシート!$C$2:$BW$498,61,0),"")</f>
        <v/>
      </c>
      <c r="Y333" s="65"/>
      <c r="Z333" s="65"/>
      <c r="AA333" s="40" t="str">
        <f t="shared" ref="AA333:AA376" si="8">IF(AE333="","",IF(AE333=0,"使用貸借権","賃借権"))</f>
        <v/>
      </c>
      <c r="AB333" s="40"/>
      <c r="AC333" s="98" t="str">
        <f>+IFERROR(IF(VLOOKUP(#REF!&amp;"-"&amp;ROW()-108,[2]ワークシート!$C$2:$BW$498,13,0)="","",VLOOKUP(#REF!&amp;"-"&amp;ROW()-108,[2]ワークシート!$C$2:$BW$498,13,0)),"")</f>
        <v/>
      </c>
      <c r="AD333" s="98"/>
      <c r="AE333" s="98" t="str">
        <f>+IFERROR(VLOOKUP(#REF!&amp;"-"&amp;ROW()-108,[2]ワークシート!$C$2:$BW$498,30,0),"")</f>
        <v/>
      </c>
      <c r="AF333" s="98"/>
      <c r="AG333" s="40" t="str">
        <f t="shared" ref="AG333:AG376" si="9">IF(AA333="","",IF(AA333="使用貸借権","-","口座振込　１２月"))</f>
        <v/>
      </c>
      <c r="AH333" s="40"/>
      <c r="AI333" s="40"/>
      <c r="AJ333" s="40"/>
      <c r="AK333" s="98" t="str">
        <f>+IFERROR(IF(VLOOKUP(#REF!&amp;"-"&amp;ROW()-108,[2]ワークシート!$C$2:$BW$498,31,0)="","",VLOOKUP(#REF!&amp;"-"&amp;ROW()-108,[2]ワークシート!$C$2:$BW$498,31,0)),"")</f>
        <v/>
      </c>
      <c r="AL333" s="2"/>
      <c r="AM333" s="2"/>
      <c r="AN333" s="2"/>
      <c r="AO333" s="2"/>
      <c r="AP333" s="2"/>
      <c r="AQ333" s="2"/>
      <c r="AR333" s="2"/>
      <c r="AS333" s="2"/>
      <c r="AT333" s="2"/>
      <c r="AU333" s="2"/>
      <c r="AV333" s="2"/>
      <c r="AW333" s="2"/>
      <c r="AX333" s="2"/>
      <c r="AY333" s="2"/>
      <c r="AZ333" s="2"/>
      <c r="BA333" s="2"/>
      <c r="BB333" s="2"/>
      <c r="BC333" s="2"/>
      <c r="BD333" s="2"/>
      <c r="BE333" s="2"/>
      <c r="BF333" s="2"/>
    </row>
    <row r="334" spans="1:58" ht="35.1" hidden="1" customHeight="1">
      <c r="A334" s="2"/>
      <c r="B334" s="13" t="str">
        <f>+IFERROR(VLOOKUP(#REF!&amp;"-"&amp;ROW()-108,[2]ワークシート!$C$2:$BW$498,9,0),"")</f>
        <v/>
      </c>
      <c r="C334" s="24"/>
      <c r="D334" s="29" t="str">
        <f>+IFERROR(IF(VLOOKUP(#REF!&amp;"-"&amp;ROW()-108,[2]ワークシート!$C$2:$BW$498,10,0)="","",VLOOKUP(#REF!&amp;"-"&amp;ROW()-108,[2]ワークシート!$C$2:$BW$498,10,0)),"")</f>
        <v/>
      </c>
      <c r="E334" s="24"/>
      <c r="F334" s="13" t="str">
        <f>+IFERROR(VLOOKUP(#REF!&amp;"-"&amp;ROW()-108,[2]ワークシート!$C$2:$BW$498,11,0),"")</f>
        <v/>
      </c>
      <c r="G334" s="24"/>
      <c r="H334" s="40" t="str">
        <f>+IFERROR(VLOOKUP(#REF!&amp;"-"&amp;ROW()-108,[2]ワークシート!$C$2:$BW$498,12,0),"")</f>
        <v/>
      </c>
      <c r="I33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4" s="48"/>
      <c r="K334" s="13" t="str">
        <f>+IFERROR(VLOOKUP(#REF!&amp;"-"&amp;ROW()-108,[2]ワークシート!$C$2:$BW$498,19,0),"")</f>
        <v/>
      </c>
      <c r="L334" s="29"/>
      <c r="M334" s="24"/>
      <c r="N334" s="55" t="str">
        <f>+IFERROR(VLOOKUP(#REF!&amp;"-"&amp;ROW()-108,[2]ワークシート!$C$2:$BW$498,24,0),"")</f>
        <v/>
      </c>
      <c r="O334" s="62"/>
      <c r="P334" s="65" t="str">
        <f>+IFERROR(VLOOKUP(#REF!&amp;"-"&amp;ROW()-108,[2]ワークシート!$C$2:$BW$498,25,0),"")</f>
        <v/>
      </c>
      <c r="Q334" s="65"/>
      <c r="R334" s="74" t="str">
        <f>+IFERROR(VLOOKUP(#REF!&amp;"-"&amp;ROW()-108,[2]ワークシート!$C$2:$BW$498,55,0),"")</f>
        <v/>
      </c>
      <c r="S334" s="74"/>
      <c r="T334" s="74"/>
      <c r="U334" s="74"/>
      <c r="V334" s="65" t="str">
        <f>+IFERROR(VLOOKUP(#REF!&amp;"-"&amp;ROW()-108,[2]ワークシート!$C$2:$BW$498,60,0),"")</f>
        <v/>
      </c>
      <c r="W334" s="65"/>
      <c r="X334" s="65" t="str">
        <f>+IFERROR(VLOOKUP(#REF!&amp;"-"&amp;ROW()-108,[2]ワークシート!$C$2:$BW$498,61,0),"")</f>
        <v/>
      </c>
      <c r="Y334" s="65"/>
      <c r="Z334" s="65"/>
      <c r="AA334" s="40" t="str">
        <f t="shared" si="8"/>
        <v/>
      </c>
      <c r="AB334" s="40"/>
      <c r="AC334" s="98" t="str">
        <f>+IFERROR(IF(VLOOKUP(#REF!&amp;"-"&amp;ROW()-108,[2]ワークシート!$C$2:$BW$498,13,0)="","",VLOOKUP(#REF!&amp;"-"&amp;ROW()-108,[2]ワークシート!$C$2:$BW$498,13,0)),"")</f>
        <v/>
      </c>
      <c r="AD334" s="98"/>
      <c r="AE334" s="98" t="str">
        <f>+IFERROR(VLOOKUP(#REF!&amp;"-"&amp;ROW()-108,[2]ワークシート!$C$2:$BW$498,30,0),"")</f>
        <v/>
      </c>
      <c r="AF334" s="98"/>
      <c r="AG334" s="40" t="str">
        <f t="shared" si="9"/>
        <v/>
      </c>
      <c r="AH334" s="40"/>
      <c r="AI334" s="40"/>
      <c r="AJ334" s="40"/>
      <c r="AK334" s="98" t="str">
        <f>+IFERROR(IF(VLOOKUP(#REF!&amp;"-"&amp;ROW()-108,[2]ワークシート!$C$2:$BW$498,31,0)="","",VLOOKUP(#REF!&amp;"-"&amp;ROW()-108,[2]ワークシート!$C$2:$BW$498,31,0)),"")</f>
        <v/>
      </c>
      <c r="AL334" s="2"/>
      <c r="AM334" s="2"/>
      <c r="AN334" s="2"/>
      <c r="AO334" s="2"/>
      <c r="AP334" s="2"/>
      <c r="AQ334" s="2"/>
      <c r="AR334" s="2"/>
      <c r="AS334" s="2"/>
      <c r="AT334" s="2"/>
      <c r="AU334" s="2"/>
      <c r="AV334" s="2"/>
      <c r="AW334" s="2"/>
      <c r="AX334" s="2"/>
      <c r="AY334" s="2"/>
      <c r="AZ334" s="2"/>
      <c r="BA334" s="2"/>
      <c r="BB334" s="2"/>
      <c r="BC334" s="2"/>
      <c r="BD334" s="2"/>
      <c r="BE334" s="2"/>
      <c r="BF334" s="2"/>
    </row>
    <row r="335" spans="1:58" ht="35.1" hidden="1" customHeight="1">
      <c r="A335" s="2"/>
      <c r="B335" s="13" t="str">
        <f>+IFERROR(VLOOKUP(#REF!&amp;"-"&amp;ROW()-108,[2]ワークシート!$C$2:$BW$498,9,0),"")</f>
        <v/>
      </c>
      <c r="C335" s="24"/>
      <c r="D335" s="29" t="str">
        <f>+IFERROR(IF(VLOOKUP(#REF!&amp;"-"&amp;ROW()-108,[2]ワークシート!$C$2:$BW$498,10,0)="","",VLOOKUP(#REF!&amp;"-"&amp;ROW()-108,[2]ワークシート!$C$2:$BW$498,10,0)),"")</f>
        <v/>
      </c>
      <c r="E335" s="24"/>
      <c r="F335" s="13" t="str">
        <f>+IFERROR(VLOOKUP(#REF!&amp;"-"&amp;ROW()-108,[2]ワークシート!$C$2:$BW$498,11,0),"")</f>
        <v/>
      </c>
      <c r="G335" s="24"/>
      <c r="H335" s="40" t="str">
        <f>+IFERROR(VLOOKUP(#REF!&amp;"-"&amp;ROW()-108,[2]ワークシート!$C$2:$BW$498,12,0),"")</f>
        <v/>
      </c>
      <c r="I33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5" s="48"/>
      <c r="K335" s="13" t="str">
        <f>+IFERROR(VLOOKUP(#REF!&amp;"-"&amp;ROW()-108,[2]ワークシート!$C$2:$BW$498,19,0),"")</f>
        <v/>
      </c>
      <c r="L335" s="29"/>
      <c r="M335" s="24"/>
      <c r="N335" s="55" t="str">
        <f>+IFERROR(VLOOKUP(#REF!&amp;"-"&amp;ROW()-108,[2]ワークシート!$C$2:$BW$498,24,0),"")</f>
        <v/>
      </c>
      <c r="O335" s="62"/>
      <c r="P335" s="65" t="str">
        <f>+IFERROR(VLOOKUP(#REF!&amp;"-"&amp;ROW()-108,[2]ワークシート!$C$2:$BW$498,25,0),"")</f>
        <v/>
      </c>
      <c r="Q335" s="65"/>
      <c r="R335" s="74" t="str">
        <f>+IFERROR(VLOOKUP(#REF!&amp;"-"&amp;ROW()-108,[2]ワークシート!$C$2:$BW$498,55,0),"")</f>
        <v/>
      </c>
      <c r="S335" s="74"/>
      <c r="T335" s="74"/>
      <c r="U335" s="74"/>
      <c r="V335" s="65" t="str">
        <f>+IFERROR(VLOOKUP(#REF!&amp;"-"&amp;ROW()-108,[2]ワークシート!$C$2:$BW$498,60,0),"")</f>
        <v/>
      </c>
      <c r="W335" s="65"/>
      <c r="X335" s="65" t="str">
        <f>+IFERROR(VLOOKUP(#REF!&amp;"-"&amp;ROW()-108,[2]ワークシート!$C$2:$BW$498,61,0),"")</f>
        <v/>
      </c>
      <c r="Y335" s="65"/>
      <c r="Z335" s="65"/>
      <c r="AA335" s="40" t="str">
        <f t="shared" si="8"/>
        <v/>
      </c>
      <c r="AB335" s="40"/>
      <c r="AC335" s="98" t="str">
        <f>+IFERROR(IF(VLOOKUP(#REF!&amp;"-"&amp;ROW()-108,[2]ワークシート!$C$2:$BW$498,13,0)="","",VLOOKUP(#REF!&amp;"-"&amp;ROW()-108,[2]ワークシート!$C$2:$BW$498,13,0)),"")</f>
        <v/>
      </c>
      <c r="AD335" s="98"/>
      <c r="AE335" s="98" t="str">
        <f>+IFERROR(VLOOKUP(#REF!&amp;"-"&amp;ROW()-108,[2]ワークシート!$C$2:$BW$498,30,0),"")</f>
        <v/>
      </c>
      <c r="AF335" s="98"/>
      <c r="AG335" s="40" t="str">
        <f t="shared" si="9"/>
        <v/>
      </c>
      <c r="AH335" s="40"/>
      <c r="AI335" s="40"/>
      <c r="AJ335" s="40"/>
      <c r="AK335" s="98" t="str">
        <f>+IFERROR(IF(VLOOKUP(#REF!&amp;"-"&amp;ROW()-108,[2]ワークシート!$C$2:$BW$498,31,0)="","",VLOOKUP(#REF!&amp;"-"&amp;ROW()-108,[2]ワークシート!$C$2:$BW$498,31,0)),"")</f>
        <v/>
      </c>
      <c r="AL335" s="2"/>
      <c r="AM335" s="2"/>
      <c r="AN335" s="2"/>
      <c r="AO335" s="2"/>
      <c r="AP335" s="2"/>
      <c r="AQ335" s="2"/>
      <c r="AR335" s="2"/>
      <c r="AS335" s="2"/>
      <c r="AT335" s="2"/>
      <c r="AU335" s="2"/>
      <c r="AV335" s="2"/>
      <c r="AW335" s="2"/>
      <c r="AX335" s="2"/>
      <c r="AY335" s="2"/>
      <c r="AZ335" s="2"/>
      <c r="BA335" s="2"/>
      <c r="BB335" s="2"/>
      <c r="BC335" s="2"/>
      <c r="BD335" s="2"/>
      <c r="BE335" s="2"/>
      <c r="BF335" s="2"/>
    </row>
    <row r="336" spans="1:58" ht="35.1" hidden="1" customHeight="1">
      <c r="A336" s="2"/>
      <c r="B336" s="13" t="str">
        <f>+IFERROR(VLOOKUP(#REF!&amp;"-"&amp;ROW()-108,[2]ワークシート!$C$2:$BW$498,9,0),"")</f>
        <v/>
      </c>
      <c r="C336" s="24"/>
      <c r="D336" s="29" t="str">
        <f>+IFERROR(IF(VLOOKUP(#REF!&amp;"-"&amp;ROW()-108,[2]ワークシート!$C$2:$BW$498,10,0)="","",VLOOKUP(#REF!&amp;"-"&amp;ROW()-108,[2]ワークシート!$C$2:$BW$498,10,0)),"")</f>
        <v/>
      </c>
      <c r="E336" s="24"/>
      <c r="F336" s="13" t="str">
        <f>+IFERROR(VLOOKUP(#REF!&amp;"-"&amp;ROW()-108,[2]ワークシート!$C$2:$BW$498,11,0),"")</f>
        <v/>
      </c>
      <c r="G336" s="24"/>
      <c r="H336" s="40" t="str">
        <f>+IFERROR(VLOOKUP(#REF!&amp;"-"&amp;ROW()-108,[2]ワークシート!$C$2:$BW$498,12,0),"")</f>
        <v/>
      </c>
      <c r="I33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6" s="48"/>
      <c r="K336" s="13" t="str">
        <f>+IFERROR(VLOOKUP(#REF!&amp;"-"&amp;ROW()-108,[2]ワークシート!$C$2:$BW$498,19,0),"")</f>
        <v/>
      </c>
      <c r="L336" s="29"/>
      <c r="M336" s="24"/>
      <c r="N336" s="55" t="str">
        <f>+IFERROR(VLOOKUP(#REF!&amp;"-"&amp;ROW()-108,[2]ワークシート!$C$2:$BW$498,24,0),"")</f>
        <v/>
      </c>
      <c r="O336" s="62"/>
      <c r="P336" s="65" t="str">
        <f>+IFERROR(VLOOKUP(#REF!&amp;"-"&amp;ROW()-108,[2]ワークシート!$C$2:$BW$498,25,0),"")</f>
        <v/>
      </c>
      <c r="Q336" s="65"/>
      <c r="R336" s="74" t="str">
        <f>+IFERROR(VLOOKUP(#REF!&amp;"-"&amp;ROW()-108,[2]ワークシート!$C$2:$BW$498,55,0),"")</f>
        <v/>
      </c>
      <c r="S336" s="74"/>
      <c r="T336" s="74"/>
      <c r="U336" s="74"/>
      <c r="V336" s="65" t="str">
        <f>+IFERROR(VLOOKUP(#REF!&amp;"-"&amp;ROW()-108,[2]ワークシート!$C$2:$BW$498,60,0),"")</f>
        <v/>
      </c>
      <c r="W336" s="65"/>
      <c r="X336" s="65" t="str">
        <f>+IFERROR(VLOOKUP(#REF!&amp;"-"&amp;ROW()-108,[2]ワークシート!$C$2:$BW$498,61,0),"")</f>
        <v/>
      </c>
      <c r="Y336" s="65"/>
      <c r="Z336" s="65"/>
      <c r="AA336" s="40" t="str">
        <f t="shared" si="8"/>
        <v/>
      </c>
      <c r="AB336" s="40"/>
      <c r="AC336" s="98" t="str">
        <f>+IFERROR(IF(VLOOKUP(#REF!&amp;"-"&amp;ROW()-108,[2]ワークシート!$C$2:$BW$498,13,0)="","",VLOOKUP(#REF!&amp;"-"&amp;ROW()-108,[2]ワークシート!$C$2:$BW$498,13,0)),"")</f>
        <v/>
      </c>
      <c r="AD336" s="98"/>
      <c r="AE336" s="98" t="str">
        <f>+IFERROR(VLOOKUP(#REF!&amp;"-"&amp;ROW()-108,[2]ワークシート!$C$2:$BW$498,30,0),"")</f>
        <v/>
      </c>
      <c r="AF336" s="98"/>
      <c r="AG336" s="40" t="str">
        <f t="shared" si="9"/>
        <v/>
      </c>
      <c r="AH336" s="40"/>
      <c r="AI336" s="40"/>
      <c r="AJ336" s="40"/>
      <c r="AK336" s="98" t="str">
        <f>+IFERROR(IF(VLOOKUP(#REF!&amp;"-"&amp;ROW()-108,[2]ワークシート!$C$2:$BW$498,31,0)="","",VLOOKUP(#REF!&amp;"-"&amp;ROW()-108,[2]ワークシート!$C$2:$BW$498,31,0)),"")</f>
        <v/>
      </c>
      <c r="AL336" s="2"/>
      <c r="AM336" s="2"/>
      <c r="AN336" s="2"/>
      <c r="AO336" s="2"/>
      <c r="AP336" s="2"/>
      <c r="AQ336" s="2"/>
      <c r="AR336" s="2"/>
      <c r="AS336" s="2"/>
      <c r="AT336" s="2"/>
      <c r="AU336" s="2"/>
      <c r="AV336" s="2"/>
      <c r="AW336" s="2"/>
      <c r="AX336" s="2"/>
      <c r="AY336" s="2"/>
      <c r="AZ336" s="2"/>
      <c r="BA336" s="2"/>
      <c r="BB336" s="2"/>
      <c r="BC336" s="2"/>
      <c r="BD336" s="2"/>
      <c r="BE336" s="2"/>
      <c r="BF336" s="2"/>
    </row>
    <row r="337" spans="1:58" ht="35.1" hidden="1" customHeight="1">
      <c r="A337" s="2"/>
      <c r="B337" s="13" t="str">
        <f>+IFERROR(VLOOKUP(#REF!&amp;"-"&amp;ROW()-108,[2]ワークシート!$C$2:$BW$498,9,0),"")</f>
        <v/>
      </c>
      <c r="C337" s="24"/>
      <c r="D337" s="29" t="str">
        <f>+IFERROR(IF(VLOOKUP(#REF!&amp;"-"&amp;ROW()-108,[2]ワークシート!$C$2:$BW$498,10,0)="","",VLOOKUP(#REF!&amp;"-"&amp;ROW()-108,[2]ワークシート!$C$2:$BW$498,10,0)),"")</f>
        <v/>
      </c>
      <c r="E337" s="24"/>
      <c r="F337" s="13" t="str">
        <f>+IFERROR(VLOOKUP(#REF!&amp;"-"&amp;ROW()-108,[2]ワークシート!$C$2:$BW$498,11,0),"")</f>
        <v/>
      </c>
      <c r="G337" s="24"/>
      <c r="H337" s="40" t="str">
        <f>+IFERROR(VLOOKUP(#REF!&amp;"-"&amp;ROW()-108,[2]ワークシート!$C$2:$BW$498,12,0),"")</f>
        <v/>
      </c>
      <c r="I33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7" s="48"/>
      <c r="K337" s="13" t="str">
        <f>+IFERROR(VLOOKUP(#REF!&amp;"-"&amp;ROW()-108,[2]ワークシート!$C$2:$BW$498,19,0),"")</f>
        <v/>
      </c>
      <c r="L337" s="29"/>
      <c r="M337" s="24"/>
      <c r="N337" s="55" t="str">
        <f>+IFERROR(VLOOKUP(#REF!&amp;"-"&amp;ROW()-108,[2]ワークシート!$C$2:$BW$498,24,0),"")</f>
        <v/>
      </c>
      <c r="O337" s="62"/>
      <c r="P337" s="65" t="str">
        <f>+IFERROR(VLOOKUP(#REF!&amp;"-"&amp;ROW()-108,[2]ワークシート!$C$2:$BW$498,25,0),"")</f>
        <v/>
      </c>
      <c r="Q337" s="65"/>
      <c r="R337" s="74" t="str">
        <f>+IFERROR(VLOOKUP(#REF!&amp;"-"&amp;ROW()-108,[2]ワークシート!$C$2:$BW$498,55,0),"")</f>
        <v/>
      </c>
      <c r="S337" s="74"/>
      <c r="T337" s="74"/>
      <c r="U337" s="74"/>
      <c r="V337" s="65" t="str">
        <f>+IFERROR(VLOOKUP(#REF!&amp;"-"&amp;ROW()-108,[2]ワークシート!$C$2:$BW$498,60,0),"")</f>
        <v/>
      </c>
      <c r="W337" s="65"/>
      <c r="X337" s="65" t="str">
        <f>+IFERROR(VLOOKUP(#REF!&amp;"-"&amp;ROW()-108,[2]ワークシート!$C$2:$BW$498,61,0),"")</f>
        <v/>
      </c>
      <c r="Y337" s="65"/>
      <c r="Z337" s="65"/>
      <c r="AA337" s="40" t="str">
        <f t="shared" si="8"/>
        <v/>
      </c>
      <c r="AB337" s="40"/>
      <c r="AC337" s="98" t="str">
        <f>+IFERROR(IF(VLOOKUP(#REF!&amp;"-"&amp;ROW()-108,[2]ワークシート!$C$2:$BW$498,13,0)="","",VLOOKUP(#REF!&amp;"-"&amp;ROW()-108,[2]ワークシート!$C$2:$BW$498,13,0)),"")</f>
        <v/>
      </c>
      <c r="AD337" s="98"/>
      <c r="AE337" s="98" t="str">
        <f>+IFERROR(VLOOKUP(#REF!&amp;"-"&amp;ROW()-108,[2]ワークシート!$C$2:$BW$498,30,0),"")</f>
        <v/>
      </c>
      <c r="AF337" s="98"/>
      <c r="AG337" s="40" t="str">
        <f t="shared" si="9"/>
        <v/>
      </c>
      <c r="AH337" s="40"/>
      <c r="AI337" s="40"/>
      <c r="AJ337" s="40"/>
      <c r="AK337" s="98" t="str">
        <f>+IFERROR(IF(VLOOKUP(#REF!&amp;"-"&amp;ROW()-108,[2]ワークシート!$C$2:$BW$498,31,0)="","",VLOOKUP(#REF!&amp;"-"&amp;ROW()-108,[2]ワークシート!$C$2:$BW$498,31,0)),"")</f>
        <v/>
      </c>
      <c r="AL337" s="2"/>
      <c r="AM337" s="2"/>
      <c r="AN337" s="2"/>
      <c r="AO337" s="2"/>
      <c r="AP337" s="2"/>
      <c r="AQ337" s="2"/>
      <c r="AR337" s="2"/>
      <c r="AS337" s="2"/>
      <c r="AT337" s="2"/>
      <c r="AU337" s="2"/>
      <c r="AV337" s="2"/>
      <c r="AW337" s="2"/>
      <c r="AX337" s="2"/>
      <c r="AY337" s="2"/>
      <c r="AZ337" s="2"/>
      <c r="BA337" s="2"/>
      <c r="BB337" s="2"/>
      <c r="BC337" s="2"/>
      <c r="BD337" s="2"/>
      <c r="BE337" s="2"/>
      <c r="BF337" s="2"/>
    </row>
    <row r="338" spans="1:58" ht="35.1" hidden="1" customHeight="1">
      <c r="A338" s="2"/>
      <c r="B338" s="13" t="str">
        <f>+IFERROR(VLOOKUP(#REF!&amp;"-"&amp;ROW()-108,[2]ワークシート!$C$2:$BW$498,9,0),"")</f>
        <v/>
      </c>
      <c r="C338" s="24"/>
      <c r="D338" s="29" t="str">
        <f>+IFERROR(IF(VLOOKUP(#REF!&amp;"-"&amp;ROW()-108,[2]ワークシート!$C$2:$BW$498,10,0)="","",VLOOKUP(#REF!&amp;"-"&amp;ROW()-108,[2]ワークシート!$C$2:$BW$498,10,0)),"")</f>
        <v/>
      </c>
      <c r="E338" s="24"/>
      <c r="F338" s="13" t="str">
        <f>+IFERROR(VLOOKUP(#REF!&amp;"-"&amp;ROW()-108,[2]ワークシート!$C$2:$BW$498,11,0),"")</f>
        <v/>
      </c>
      <c r="G338" s="24"/>
      <c r="H338" s="40" t="str">
        <f>+IFERROR(VLOOKUP(#REF!&amp;"-"&amp;ROW()-108,[2]ワークシート!$C$2:$BW$498,12,0),"")</f>
        <v/>
      </c>
      <c r="I33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8" s="48"/>
      <c r="K338" s="13" t="str">
        <f>+IFERROR(VLOOKUP(#REF!&amp;"-"&amp;ROW()-108,[2]ワークシート!$C$2:$BW$498,19,0),"")</f>
        <v/>
      </c>
      <c r="L338" s="29"/>
      <c r="M338" s="24"/>
      <c r="N338" s="55" t="str">
        <f>+IFERROR(VLOOKUP(#REF!&amp;"-"&amp;ROW()-108,[2]ワークシート!$C$2:$BW$498,24,0),"")</f>
        <v/>
      </c>
      <c r="O338" s="62"/>
      <c r="P338" s="65" t="str">
        <f>+IFERROR(VLOOKUP(#REF!&amp;"-"&amp;ROW()-108,[2]ワークシート!$C$2:$BW$498,25,0),"")</f>
        <v/>
      </c>
      <c r="Q338" s="65"/>
      <c r="R338" s="74" t="str">
        <f>+IFERROR(VLOOKUP(#REF!&amp;"-"&amp;ROW()-108,[2]ワークシート!$C$2:$BW$498,55,0),"")</f>
        <v/>
      </c>
      <c r="S338" s="74"/>
      <c r="T338" s="74"/>
      <c r="U338" s="74"/>
      <c r="V338" s="65" t="str">
        <f>+IFERROR(VLOOKUP(#REF!&amp;"-"&amp;ROW()-108,[2]ワークシート!$C$2:$BW$498,60,0),"")</f>
        <v/>
      </c>
      <c r="W338" s="65"/>
      <c r="X338" s="65" t="str">
        <f>+IFERROR(VLOOKUP(#REF!&amp;"-"&amp;ROW()-108,[2]ワークシート!$C$2:$BW$498,61,0),"")</f>
        <v/>
      </c>
      <c r="Y338" s="65"/>
      <c r="Z338" s="65"/>
      <c r="AA338" s="40" t="str">
        <f t="shared" si="8"/>
        <v/>
      </c>
      <c r="AB338" s="40"/>
      <c r="AC338" s="98" t="str">
        <f>+IFERROR(IF(VLOOKUP(#REF!&amp;"-"&amp;ROW()-108,[2]ワークシート!$C$2:$BW$498,13,0)="","",VLOOKUP(#REF!&amp;"-"&amp;ROW()-108,[2]ワークシート!$C$2:$BW$498,13,0)),"")</f>
        <v/>
      </c>
      <c r="AD338" s="98"/>
      <c r="AE338" s="98" t="str">
        <f>+IFERROR(VLOOKUP(#REF!&amp;"-"&amp;ROW()-108,[2]ワークシート!$C$2:$BW$498,30,0),"")</f>
        <v/>
      </c>
      <c r="AF338" s="98"/>
      <c r="AG338" s="40" t="str">
        <f t="shared" si="9"/>
        <v/>
      </c>
      <c r="AH338" s="40"/>
      <c r="AI338" s="40"/>
      <c r="AJ338" s="40"/>
      <c r="AK338" s="98" t="str">
        <f>+IFERROR(IF(VLOOKUP(#REF!&amp;"-"&amp;ROW()-108,[2]ワークシート!$C$2:$BW$498,31,0)="","",VLOOKUP(#REF!&amp;"-"&amp;ROW()-108,[2]ワークシート!$C$2:$BW$498,31,0)),"")</f>
        <v/>
      </c>
      <c r="AL338" s="2"/>
      <c r="AM338" s="2"/>
      <c r="AN338" s="2"/>
      <c r="AO338" s="2"/>
      <c r="AP338" s="2"/>
      <c r="AQ338" s="2"/>
      <c r="AR338" s="2"/>
      <c r="AS338" s="2"/>
      <c r="AT338" s="2"/>
      <c r="AU338" s="2"/>
      <c r="AV338" s="2"/>
      <c r="AW338" s="2"/>
      <c r="AX338" s="2"/>
      <c r="AY338" s="2"/>
      <c r="AZ338" s="2"/>
      <c r="BA338" s="2"/>
      <c r="BB338" s="2"/>
      <c r="BC338" s="2"/>
      <c r="BD338" s="2"/>
      <c r="BE338" s="2"/>
      <c r="BF338" s="2"/>
    </row>
    <row r="339" spans="1:58" ht="35.1" hidden="1" customHeight="1">
      <c r="A339" s="2"/>
      <c r="B339" s="13" t="str">
        <f>+IFERROR(VLOOKUP(#REF!&amp;"-"&amp;ROW()-108,[2]ワークシート!$C$2:$BW$498,9,0),"")</f>
        <v/>
      </c>
      <c r="C339" s="24"/>
      <c r="D339" s="29" t="str">
        <f>+IFERROR(IF(VLOOKUP(#REF!&amp;"-"&amp;ROW()-108,[2]ワークシート!$C$2:$BW$498,10,0)="","",VLOOKUP(#REF!&amp;"-"&amp;ROW()-108,[2]ワークシート!$C$2:$BW$498,10,0)),"")</f>
        <v/>
      </c>
      <c r="E339" s="24"/>
      <c r="F339" s="13" t="str">
        <f>+IFERROR(VLOOKUP(#REF!&amp;"-"&amp;ROW()-108,[2]ワークシート!$C$2:$BW$498,11,0),"")</f>
        <v/>
      </c>
      <c r="G339" s="24"/>
      <c r="H339" s="40" t="str">
        <f>+IFERROR(VLOOKUP(#REF!&amp;"-"&amp;ROW()-108,[2]ワークシート!$C$2:$BW$498,12,0),"")</f>
        <v/>
      </c>
      <c r="I33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9" s="48"/>
      <c r="K339" s="13" t="str">
        <f>+IFERROR(VLOOKUP(#REF!&amp;"-"&amp;ROW()-108,[2]ワークシート!$C$2:$BW$498,19,0),"")</f>
        <v/>
      </c>
      <c r="L339" s="29"/>
      <c r="M339" s="24"/>
      <c r="N339" s="55" t="str">
        <f>+IFERROR(VLOOKUP(#REF!&amp;"-"&amp;ROW()-108,[2]ワークシート!$C$2:$BW$498,24,0),"")</f>
        <v/>
      </c>
      <c r="O339" s="62"/>
      <c r="P339" s="65" t="str">
        <f>+IFERROR(VLOOKUP(#REF!&amp;"-"&amp;ROW()-108,[2]ワークシート!$C$2:$BW$498,25,0),"")</f>
        <v/>
      </c>
      <c r="Q339" s="65"/>
      <c r="R339" s="74" t="str">
        <f>+IFERROR(VLOOKUP(#REF!&amp;"-"&amp;ROW()-108,[2]ワークシート!$C$2:$BW$498,55,0),"")</f>
        <v/>
      </c>
      <c r="S339" s="74"/>
      <c r="T339" s="74"/>
      <c r="U339" s="74"/>
      <c r="V339" s="65" t="str">
        <f>+IFERROR(VLOOKUP(#REF!&amp;"-"&amp;ROW()-108,[2]ワークシート!$C$2:$BW$498,60,0),"")</f>
        <v/>
      </c>
      <c r="W339" s="65"/>
      <c r="X339" s="65" t="str">
        <f>+IFERROR(VLOOKUP(#REF!&amp;"-"&amp;ROW()-108,[2]ワークシート!$C$2:$BW$498,61,0),"")</f>
        <v/>
      </c>
      <c r="Y339" s="65"/>
      <c r="Z339" s="65"/>
      <c r="AA339" s="40" t="str">
        <f t="shared" si="8"/>
        <v/>
      </c>
      <c r="AB339" s="40"/>
      <c r="AC339" s="98" t="str">
        <f>+IFERROR(IF(VLOOKUP(#REF!&amp;"-"&amp;ROW()-108,[2]ワークシート!$C$2:$BW$498,13,0)="","",VLOOKUP(#REF!&amp;"-"&amp;ROW()-108,[2]ワークシート!$C$2:$BW$498,13,0)),"")</f>
        <v/>
      </c>
      <c r="AD339" s="98"/>
      <c r="AE339" s="98" t="str">
        <f>+IFERROR(VLOOKUP(#REF!&amp;"-"&amp;ROW()-108,[2]ワークシート!$C$2:$BW$498,30,0),"")</f>
        <v/>
      </c>
      <c r="AF339" s="98"/>
      <c r="AG339" s="40" t="str">
        <f t="shared" si="9"/>
        <v/>
      </c>
      <c r="AH339" s="40"/>
      <c r="AI339" s="40"/>
      <c r="AJ339" s="40"/>
      <c r="AK339" s="98" t="str">
        <f>+IFERROR(IF(VLOOKUP(#REF!&amp;"-"&amp;ROW()-108,[2]ワークシート!$C$2:$BW$498,31,0)="","",VLOOKUP(#REF!&amp;"-"&amp;ROW()-108,[2]ワークシート!$C$2:$BW$498,31,0)),"")</f>
        <v/>
      </c>
      <c r="AL339" s="2"/>
      <c r="AM339" s="2"/>
      <c r="AN339" s="2"/>
      <c r="AO339" s="2"/>
      <c r="AP339" s="2"/>
      <c r="AQ339" s="2"/>
      <c r="AR339" s="2"/>
      <c r="AS339" s="2"/>
      <c r="AT339" s="2"/>
      <c r="AU339" s="2"/>
      <c r="AV339" s="2"/>
      <c r="AW339" s="2"/>
      <c r="AX339" s="2"/>
      <c r="AY339" s="2"/>
      <c r="AZ339" s="2"/>
      <c r="BA339" s="2"/>
      <c r="BB339" s="2"/>
      <c r="BC339" s="2"/>
      <c r="BD339" s="2"/>
      <c r="BE339" s="2"/>
      <c r="BF339" s="2"/>
    </row>
    <row r="340" spans="1:58" ht="35.1" hidden="1" customHeight="1">
      <c r="A340" s="2"/>
      <c r="B340" s="13" t="str">
        <f>+IFERROR(VLOOKUP(#REF!&amp;"-"&amp;ROW()-108,[2]ワークシート!$C$2:$BW$498,9,0),"")</f>
        <v/>
      </c>
      <c r="C340" s="24"/>
      <c r="D340" s="29" t="str">
        <f>+IFERROR(IF(VLOOKUP(#REF!&amp;"-"&amp;ROW()-108,[2]ワークシート!$C$2:$BW$498,10,0)="","",VLOOKUP(#REF!&amp;"-"&amp;ROW()-108,[2]ワークシート!$C$2:$BW$498,10,0)),"")</f>
        <v/>
      </c>
      <c r="E340" s="24"/>
      <c r="F340" s="13" t="str">
        <f>+IFERROR(VLOOKUP(#REF!&amp;"-"&amp;ROW()-108,[2]ワークシート!$C$2:$BW$498,11,0),"")</f>
        <v/>
      </c>
      <c r="G340" s="24"/>
      <c r="H340" s="40" t="str">
        <f>+IFERROR(VLOOKUP(#REF!&amp;"-"&amp;ROW()-108,[2]ワークシート!$C$2:$BW$498,12,0),"")</f>
        <v/>
      </c>
      <c r="I34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0" s="48"/>
      <c r="K340" s="13" t="str">
        <f>+IFERROR(VLOOKUP(#REF!&amp;"-"&amp;ROW()-108,[2]ワークシート!$C$2:$BW$498,19,0),"")</f>
        <v/>
      </c>
      <c r="L340" s="29"/>
      <c r="M340" s="24"/>
      <c r="N340" s="55" t="str">
        <f>+IFERROR(VLOOKUP(#REF!&amp;"-"&amp;ROW()-108,[2]ワークシート!$C$2:$BW$498,24,0),"")</f>
        <v/>
      </c>
      <c r="O340" s="62"/>
      <c r="P340" s="65" t="str">
        <f>+IFERROR(VLOOKUP(#REF!&amp;"-"&amp;ROW()-108,[2]ワークシート!$C$2:$BW$498,25,0),"")</f>
        <v/>
      </c>
      <c r="Q340" s="65"/>
      <c r="R340" s="74" t="str">
        <f>+IFERROR(VLOOKUP(#REF!&amp;"-"&amp;ROW()-108,[2]ワークシート!$C$2:$BW$498,55,0),"")</f>
        <v/>
      </c>
      <c r="S340" s="74"/>
      <c r="T340" s="74"/>
      <c r="U340" s="74"/>
      <c r="V340" s="65" t="str">
        <f>+IFERROR(VLOOKUP(#REF!&amp;"-"&amp;ROW()-108,[2]ワークシート!$C$2:$BW$498,60,0),"")</f>
        <v/>
      </c>
      <c r="W340" s="65"/>
      <c r="X340" s="65" t="str">
        <f>+IFERROR(VLOOKUP(#REF!&amp;"-"&amp;ROW()-108,[2]ワークシート!$C$2:$BW$498,61,0),"")</f>
        <v/>
      </c>
      <c r="Y340" s="65"/>
      <c r="Z340" s="65"/>
      <c r="AA340" s="40" t="str">
        <f t="shared" si="8"/>
        <v/>
      </c>
      <c r="AB340" s="40"/>
      <c r="AC340" s="98" t="str">
        <f>+IFERROR(IF(VLOOKUP(#REF!&amp;"-"&amp;ROW()-108,[2]ワークシート!$C$2:$BW$498,13,0)="","",VLOOKUP(#REF!&amp;"-"&amp;ROW()-108,[2]ワークシート!$C$2:$BW$498,13,0)),"")</f>
        <v/>
      </c>
      <c r="AD340" s="98"/>
      <c r="AE340" s="98" t="str">
        <f>+IFERROR(VLOOKUP(#REF!&amp;"-"&amp;ROW()-108,[2]ワークシート!$C$2:$BW$498,30,0),"")</f>
        <v/>
      </c>
      <c r="AF340" s="98"/>
      <c r="AG340" s="40" t="str">
        <f t="shared" si="9"/>
        <v/>
      </c>
      <c r="AH340" s="40"/>
      <c r="AI340" s="40"/>
      <c r="AJ340" s="40"/>
      <c r="AK340" s="98" t="str">
        <f>+IFERROR(IF(VLOOKUP(#REF!&amp;"-"&amp;ROW()-108,[2]ワークシート!$C$2:$BW$498,31,0)="","",VLOOKUP(#REF!&amp;"-"&amp;ROW()-108,[2]ワークシート!$C$2:$BW$498,31,0)),"")</f>
        <v/>
      </c>
      <c r="AL340" s="2"/>
      <c r="AM340" s="2"/>
      <c r="AN340" s="2"/>
      <c r="AO340" s="2"/>
      <c r="AP340" s="2"/>
      <c r="AQ340" s="2"/>
      <c r="AR340" s="2"/>
      <c r="AS340" s="2"/>
      <c r="AT340" s="2"/>
      <c r="AU340" s="2"/>
      <c r="AV340" s="2"/>
      <c r="AW340" s="2"/>
      <c r="AX340" s="2"/>
      <c r="AY340" s="2"/>
      <c r="AZ340" s="2"/>
      <c r="BA340" s="2"/>
      <c r="BB340" s="2"/>
      <c r="BC340" s="2"/>
      <c r="BD340" s="2"/>
      <c r="BE340" s="2"/>
      <c r="BF340" s="2"/>
    </row>
    <row r="341" spans="1:58" ht="35.1" hidden="1" customHeight="1">
      <c r="A341" s="2"/>
      <c r="B341" s="13" t="str">
        <f>+IFERROR(VLOOKUP(#REF!&amp;"-"&amp;ROW()-108,[2]ワークシート!$C$2:$BW$498,9,0),"")</f>
        <v/>
      </c>
      <c r="C341" s="24"/>
      <c r="D341" s="29" t="str">
        <f>+IFERROR(IF(VLOOKUP(#REF!&amp;"-"&amp;ROW()-108,[2]ワークシート!$C$2:$BW$498,10,0)="","",VLOOKUP(#REF!&amp;"-"&amp;ROW()-108,[2]ワークシート!$C$2:$BW$498,10,0)),"")</f>
        <v/>
      </c>
      <c r="E341" s="24"/>
      <c r="F341" s="13" t="str">
        <f>+IFERROR(VLOOKUP(#REF!&amp;"-"&amp;ROW()-108,[2]ワークシート!$C$2:$BW$498,11,0),"")</f>
        <v/>
      </c>
      <c r="G341" s="24"/>
      <c r="H341" s="40" t="str">
        <f>+IFERROR(VLOOKUP(#REF!&amp;"-"&amp;ROW()-108,[2]ワークシート!$C$2:$BW$498,12,0),"")</f>
        <v/>
      </c>
      <c r="I34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1" s="48"/>
      <c r="K341" s="13" t="str">
        <f>+IFERROR(VLOOKUP(#REF!&amp;"-"&amp;ROW()-108,[2]ワークシート!$C$2:$BW$498,19,0),"")</f>
        <v/>
      </c>
      <c r="L341" s="29"/>
      <c r="M341" s="24"/>
      <c r="N341" s="55" t="str">
        <f>+IFERROR(VLOOKUP(#REF!&amp;"-"&amp;ROW()-108,[2]ワークシート!$C$2:$BW$498,24,0),"")</f>
        <v/>
      </c>
      <c r="O341" s="62"/>
      <c r="P341" s="65" t="str">
        <f>+IFERROR(VLOOKUP(#REF!&amp;"-"&amp;ROW()-108,[2]ワークシート!$C$2:$BW$498,25,0),"")</f>
        <v/>
      </c>
      <c r="Q341" s="65"/>
      <c r="R341" s="74" t="str">
        <f>+IFERROR(VLOOKUP(#REF!&amp;"-"&amp;ROW()-108,[2]ワークシート!$C$2:$BW$498,55,0),"")</f>
        <v/>
      </c>
      <c r="S341" s="74"/>
      <c r="T341" s="74"/>
      <c r="U341" s="74"/>
      <c r="V341" s="65" t="str">
        <f>+IFERROR(VLOOKUP(#REF!&amp;"-"&amp;ROW()-108,[2]ワークシート!$C$2:$BW$498,60,0),"")</f>
        <v/>
      </c>
      <c r="W341" s="65"/>
      <c r="X341" s="65" t="str">
        <f>+IFERROR(VLOOKUP(#REF!&amp;"-"&amp;ROW()-108,[2]ワークシート!$C$2:$BW$498,61,0),"")</f>
        <v/>
      </c>
      <c r="Y341" s="65"/>
      <c r="Z341" s="65"/>
      <c r="AA341" s="40" t="str">
        <f t="shared" si="8"/>
        <v/>
      </c>
      <c r="AB341" s="40"/>
      <c r="AC341" s="98" t="str">
        <f>+IFERROR(IF(VLOOKUP(#REF!&amp;"-"&amp;ROW()-108,[2]ワークシート!$C$2:$BW$498,13,0)="","",VLOOKUP(#REF!&amp;"-"&amp;ROW()-108,[2]ワークシート!$C$2:$BW$498,13,0)),"")</f>
        <v/>
      </c>
      <c r="AD341" s="98"/>
      <c r="AE341" s="98" t="str">
        <f>+IFERROR(VLOOKUP(#REF!&amp;"-"&amp;ROW()-108,[2]ワークシート!$C$2:$BW$498,30,0),"")</f>
        <v/>
      </c>
      <c r="AF341" s="98"/>
      <c r="AG341" s="40" t="str">
        <f t="shared" si="9"/>
        <v/>
      </c>
      <c r="AH341" s="40"/>
      <c r="AI341" s="40"/>
      <c r="AJ341" s="40"/>
      <c r="AK341" s="98" t="str">
        <f>+IFERROR(IF(VLOOKUP(#REF!&amp;"-"&amp;ROW()-108,[2]ワークシート!$C$2:$BW$498,31,0)="","",VLOOKUP(#REF!&amp;"-"&amp;ROW()-108,[2]ワークシート!$C$2:$BW$498,31,0)),"")</f>
        <v/>
      </c>
      <c r="AL341" s="2"/>
      <c r="AM341" s="2"/>
      <c r="AN341" s="2"/>
      <c r="AO341" s="2"/>
      <c r="AP341" s="2"/>
      <c r="AQ341" s="2"/>
      <c r="AR341" s="2"/>
      <c r="AS341" s="2"/>
      <c r="AT341" s="2"/>
      <c r="AU341" s="2"/>
      <c r="AV341" s="2"/>
      <c r="AW341" s="2"/>
      <c r="AX341" s="2"/>
      <c r="AY341" s="2"/>
      <c r="AZ341" s="2"/>
      <c r="BA341" s="2"/>
      <c r="BB341" s="2"/>
      <c r="BC341" s="2"/>
      <c r="BD341" s="2"/>
      <c r="BE341" s="2"/>
      <c r="BF341" s="2"/>
    </row>
    <row r="342" spans="1:58" ht="35.1" hidden="1" customHeight="1">
      <c r="A342" s="2"/>
      <c r="B342" s="13" t="str">
        <f>+IFERROR(VLOOKUP(#REF!&amp;"-"&amp;ROW()-108,[2]ワークシート!$C$2:$BW$498,9,0),"")</f>
        <v/>
      </c>
      <c r="C342" s="24"/>
      <c r="D342" s="29" t="str">
        <f>+IFERROR(IF(VLOOKUP(#REF!&amp;"-"&amp;ROW()-108,[2]ワークシート!$C$2:$BW$498,10,0)="","",VLOOKUP(#REF!&amp;"-"&amp;ROW()-108,[2]ワークシート!$C$2:$BW$498,10,0)),"")</f>
        <v/>
      </c>
      <c r="E342" s="24"/>
      <c r="F342" s="13" t="str">
        <f>+IFERROR(VLOOKUP(#REF!&amp;"-"&amp;ROW()-108,[2]ワークシート!$C$2:$BW$498,11,0),"")</f>
        <v/>
      </c>
      <c r="G342" s="24"/>
      <c r="H342" s="40" t="str">
        <f>+IFERROR(VLOOKUP(#REF!&amp;"-"&amp;ROW()-108,[2]ワークシート!$C$2:$BW$498,12,0),"")</f>
        <v/>
      </c>
      <c r="I34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2" s="48"/>
      <c r="K342" s="13" t="str">
        <f>+IFERROR(VLOOKUP(#REF!&amp;"-"&amp;ROW()-108,[2]ワークシート!$C$2:$BW$498,19,0),"")</f>
        <v/>
      </c>
      <c r="L342" s="29"/>
      <c r="M342" s="24"/>
      <c r="N342" s="55" t="str">
        <f>+IFERROR(VLOOKUP(#REF!&amp;"-"&amp;ROW()-108,[2]ワークシート!$C$2:$BW$498,24,0),"")</f>
        <v/>
      </c>
      <c r="O342" s="62"/>
      <c r="P342" s="65" t="str">
        <f>+IFERROR(VLOOKUP(#REF!&amp;"-"&amp;ROW()-108,[2]ワークシート!$C$2:$BW$498,25,0),"")</f>
        <v/>
      </c>
      <c r="Q342" s="65"/>
      <c r="R342" s="74" t="str">
        <f>+IFERROR(VLOOKUP(#REF!&amp;"-"&amp;ROW()-108,[2]ワークシート!$C$2:$BW$498,55,0),"")</f>
        <v/>
      </c>
      <c r="S342" s="74"/>
      <c r="T342" s="74"/>
      <c r="U342" s="74"/>
      <c r="V342" s="65" t="str">
        <f>+IFERROR(VLOOKUP(#REF!&amp;"-"&amp;ROW()-108,[2]ワークシート!$C$2:$BW$498,60,0),"")</f>
        <v/>
      </c>
      <c r="W342" s="65"/>
      <c r="X342" s="65" t="str">
        <f>+IFERROR(VLOOKUP(#REF!&amp;"-"&amp;ROW()-108,[2]ワークシート!$C$2:$BW$498,61,0),"")</f>
        <v/>
      </c>
      <c r="Y342" s="65"/>
      <c r="Z342" s="65"/>
      <c r="AA342" s="40" t="str">
        <f t="shared" si="8"/>
        <v/>
      </c>
      <c r="AB342" s="40"/>
      <c r="AC342" s="98" t="str">
        <f>+IFERROR(IF(VLOOKUP(#REF!&amp;"-"&amp;ROW()-108,[2]ワークシート!$C$2:$BW$498,13,0)="","",VLOOKUP(#REF!&amp;"-"&amp;ROW()-108,[2]ワークシート!$C$2:$BW$498,13,0)),"")</f>
        <v/>
      </c>
      <c r="AD342" s="98"/>
      <c r="AE342" s="98" t="str">
        <f>+IFERROR(VLOOKUP(#REF!&amp;"-"&amp;ROW()-108,[2]ワークシート!$C$2:$BW$498,30,0),"")</f>
        <v/>
      </c>
      <c r="AF342" s="98"/>
      <c r="AG342" s="40" t="str">
        <f t="shared" si="9"/>
        <v/>
      </c>
      <c r="AH342" s="40"/>
      <c r="AI342" s="40"/>
      <c r="AJ342" s="40"/>
      <c r="AK342" s="98" t="str">
        <f>+IFERROR(IF(VLOOKUP(#REF!&amp;"-"&amp;ROW()-108,[2]ワークシート!$C$2:$BW$498,31,0)="","",VLOOKUP(#REF!&amp;"-"&amp;ROW()-108,[2]ワークシート!$C$2:$BW$498,31,0)),"")</f>
        <v/>
      </c>
      <c r="AL342" s="2"/>
      <c r="AM342" s="2"/>
      <c r="AN342" s="2"/>
      <c r="AO342" s="2"/>
      <c r="AP342" s="2"/>
      <c r="AQ342" s="2"/>
      <c r="AR342" s="2"/>
      <c r="AS342" s="2"/>
      <c r="AT342" s="2"/>
      <c r="AU342" s="2"/>
      <c r="AV342" s="2"/>
      <c r="AW342" s="2"/>
      <c r="AX342" s="2"/>
      <c r="AY342" s="2"/>
      <c r="AZ342" s="2"/>
      <c r="BA342" s="2"/>
      <c r="BB342" s="2"/>
      <c r="BC342" s="2"/>
      <c r="BD342" s="2"/>
      <c r="BE342" s="2"/>
      <c r="BF342" s="2"/>
    </row>
    <row r="343" spans="1:58" ht="35.1" hidden="1" customHeight="1">
      <c r="A343" s="2"/>
      <c r="B343" s="13" t="str">
        <f>+IFERROR(VLOOKUP(#REF!&amp;"-"&amp;ROW()-108,[2]ワークシート!$C$2:$BW$498,9,0),"")</f>
        <v/>
      </c>
      <c r="C343" s="24"/>
      <c r="D343" s="29" t="str">
        <f>+IFERROR(IF(VLOOKUP(#REF!&amp;"-"&amp;ROW()-108,[2]ワークシート!$C$2:$BW$498,10,0)="","",VLOOKUP(#REF!&amp;"-"&amp;ROW()-108,[2]ワークシート!$C$2:$BW$498,10,0)),"")</f>
        <v/>
      </c>
      <c r="E343" s="24"/>
      <c r="F343" s="13" t="str">
        <f>+IFERROR(VLOOKUP(#REF!&amp;"-"&amp;ROW()-108,[2]ワークシート!$C$2:$BW$498,11,0),"")</f>
        <v/>
      </c>
      <c r="G343" s="24"/>
      <c r="H343" s="40" t="str">
        <f>+IFERROR(VLOOKUP(#REF!&amp;"-"&amp;ROW()-108,[2]ワークシート!$C$2:$BW$498,12,0),"")</f>
        <v/>
      </c>
      <c r="I34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3" s="48"/>
      <c r="K343" s="13" t="str">
        <f>+IFERROR(VLOOKUP(#REF!&amp;"-"&amp;ROW()-108,[2]ワークシート!$C$2:$BW$498,19,0),"")</f>
        <v/>
      </c>
      <c r="L343" s="29"/>
      <c r="M343" s="24"/>
      <c r="N343" s="55" t="str">
        <f>+IFERROR(VLOOKUP(#REF!&amp;"-"&amp;ROW()-108,[2]ワークシート!$C$2:$BW$498,24,0),"")</f>
        <v/>
      </c>
      <c r="O343" s="62"/>
      <c r="P343" s="65" t="str">
        <f>+IFERROR(VLOOKUP(#REF!&amp;"-"&amp;ROW()-108,[2]ワークシート!$C$2:$BW$498,25,0),"")</f>
        <v/>
      </c>
      <c r="Q343" s="65"/>
      <c r="R343" s="74" t="str">
        <f>+IFERROR(VLOOKUP(#REF!&amp;"-"&amp;ROW()-108,[2]ワークシート!$C$2:$BW$498,55,0),"")</f>
        <v/>
      </c>
      <c r="S343" s="74"/>
      <c r="T343" s="74"/>
      <c r="U343" s="74"/>
      <c r="V343" s="65" t="str">
        <f>+IFERROR(VLOOKUP(#REF!&amp;"-"&amp;ROW()-108,[2]ワークシート!$C$2:$BW$498,60,0),"")</f>
        <v/>
      </c>
      <c r="W343" s="65"/>
      <c r="X343" s="65" t="str">
        <f>+IFERROR(VLOOKUP(#REF!&amp;"-"&amp;ROW()-108,[2]ワークシート!$C$2:$BW$498,61,0),"")</f>
        <v/>
      </c>
      <c r="Y343" s="65"/>
      <c r="Z343" s="65"/>
      <c r="AA343" s="40" t="str">
        <f t="shared" si="8"/>
        <v/>
      </c>
      <c r="AB343" s="40"/>
      <c r="AC343" s="98" t="str">
        <f>+IFERROR(IF(VLOOKUP(#REF!&amp;"-"&amp;ROW()-108,[2]ワークシート!$C$2:$BW$498,13,0)="","",VLOOKUP(#REF!&amp;"-"&amp;ROW()-108,[2]ワークシート!$C$2:$BW$498,13,0)),"")</f>
        <v/>
      </c>
      <c r="AD343" s="98"/>
      <c r="AE343" s="98" t="str">
        <f>+IFERROR(VLOOKUP(#REF!&amp;"-"&amp;ROW()-108,[2]ワークシート!$C$2:$BW$498,30,0),"")</f>
        <v/>
      </c>
      <c r="AF343" s="98"/>
      <c r="AG343" s="40" t="str">
        <f t="shared" si="9"/>
        <v/>
      </c>
      <c r="AH343" s="40"/>
      <c r="AI343" s="40"/>
      <c r="AJ343" s="40"/>
      <c r="AK343" s="98" t="str">
        <f>+IFERROR(IF(VLOOKUP(#REF!&amp;"-"&amp;ROW()-108,[2]ワークシート!$C$2:$BW$498,31,0)="","",VLOOKUP(#REF!&amp;"-"&amp;ROW()-108,[2]ワークシート!$C$2:$BW$498,31,0)),"")</f>
        <v/>
      </c>
      <c r="AL343" s="2"/>
      <c r="AM343" s="2"/>
      <c r="AN343" s="2"/>
      <c r="AO343" s="2"/>
      <c r="AP343" s="2"/>
      <c r="AQ343" s="2"/>
      <c r="AR343" s="2"/>
      <c r="AS343" s="2"/>
      <c r="AT343" s="2"/>
      <c r="AU343" s="2"/>
      <c r="AV343" s="2"/>
      <c r="AW343" s="2"/>
      <c r="AX343" s="2"/>
      <c r="AY343" s="2"/>
      <c r="AZ343" s="2"/>
      <c r="BA343" s="2"/>
      <c r="BB343" s="2"/>
      <c r="BC343" s="2"/>
      <c r="BD343" s="2"/>
      <c r="BE343" s="2"/>
      <c r="BF343" s="2"/>
    </row>
    <row r="344" spans="1:58" ht="35.1" hidden="1" customHeight="1">
      <c r="A344" s="2"/>
      <c r="B344" s="13" t="str">
        <f>+IFERROR(VLOOKUP(#REF!&amp;"-"&amp;ROW()-108,[2]ワークシート!$C$2:$BW$498,9,0),"")</f>
        <v/>
      </c>
      <c r="C344" s="24"/>
      <c r="D344" s="29" t="str">
        <f>+IFERROR(IF(VLOOKUP(#REF!&amp;"-"&amp;ROW()-108,[2]ワークシート!$C$2:$BW$498,10,0)="","",VLOOKUP(#REF!&amp;"-"&amp;ROW()-108,[2]ワークシート!$C$2:$BW$498,10,0)),"")</f>
        <v/>
      </c>
      <c r="E344" s="24"/>
      <c r="F344" s="13" t="str">
        <f>+IFERROR(VLOOKUP(#REF!&amp;"-"&amp;ROW()-108,[2]ワークシート!$C$2:$BW$498,11,0),"")</f>
        <v/>
      </c>
      <c r="G344" s="24"/>
      <c r="H344" s="40" t="str">
        <f>+IFERROR(VLOOKUP(#REF!&amp;"-"&amp;ROW()-108,[2]ワークシート!$C$2:$BW$498,12,0),"")</f>
        <v/>
      </c>
      <c r="I34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4" s="48"/>
      <c r="K344" s="13" t="str">
        <f>+IFERROR(VLOOKUP(#REF!&amp;"-"&amp;ROW()-108,[2]ワークシート!$C$2:$BW$498,19,0),"")</f>
        <v/>
      </c>
      <c r="L344" s="29"/>
      <c r="M344" s="24"/>
      <c r="N344" s="55" t="str">
        <f>+IFERROR(VLOOKUP(#REF!&amp;"-"&amp;ROW()-108,[2]ワークシート!$C$2:$BW$498,24,0),"")</f>
        <v/>
      </c>
      <c r="O344" s="62"/>
      <c r="P344" s="65" t="str">
        <f>+IFERROR(VLOOKUP(#REF!&amp;"-"&amp;ROW()-108,[2]ワークシート!$C$2:$BW$498,25,0),"")</f>
        <v/>
      </c>
      <c r="Q344" s="65"/>
      <c r="R344" s="74" t="str">
        <f>+IFERROR(VLOOKUP(#REF!&amp;"-"&amp;ROW()-108,[2]ワークシート!$C$2:$BW$498,55,0),"")</f>
        <v/>
      </c>
      <c r="S344" s="74"/>
      <c r="T344" s="74"/>
      <c r="U344" s="74"/>
      <c r="V344" s="65" t="str">
        <f>+IFERROR(VLOOKUP(#REF!&amp;"-"&amp;ROW()-108,[2]ワークシート!$C$2:$BW$498,60,0),"")</f>
        <v/>
      </c>
      <c r="W344" s="65"/>
      <c r="X344" s="65" t="str">
        <f>+IFERROR(VLOOKUP(#REF!&amp;"-"&amp;ROW()-108,[2]ワークシート!$C$2:$BW$498,61,0),"")</f>
        <v/>
      </c>
      <c r="Y344" s="65"/>
      <c r="Z344" s="65"/>
      <c r="AA344" s="40" t="str">
        <f t="shared" si="8"/>
        <v/>
      </c>
      <c r="AB344" s="40"/>
      <c r="AC344" s="98" t="str">
        <f>+IFERROR(IF(VLOOKUP(#REF!&amp;"-"&amp;ROW()-108,[2]ワークシート!$C$2:$BW$498,13,0)="","",VLOOKUP(#REF!&amp;"-"&amp;ROW()-108,[2]ワークシート!$C$2:$BW$498,13,0)),"")</f>
        <v/>
      </c>
      <c r="AD344" s="98"/>
      <c r="AE344" s="98" t="str">
        <f>+IFERROR(VLOOKUP(#REF!&amp;"-"&amp;ROW()-108,[2]ワークシート!$C$2:$BW$498,30,0),"")</f>
        <v/>
      </c>
      <c r="AF344" s="98"/>
      <c r="AG344" s="40" t="str">
        <f t="shared" si="9"/>
        <v/>
      </c>
      <c r="AH344" s="40"/>
      <c r="AI344" s="40"/>
      <c r="AJ344" s="40"/>
      <c r="AK344" s="98" t="str">
        <f>+IFERROR(IF(VLOOKUP(#REF!&amp;"-"&amp;ROW()-108,[2]ワークシート!$C$2:$BW$498,31,0)="","",VLOOKUP(#REF!&amp;"-"&amp;ROW()-108,[2]ワークシート!$C$2:$BW$498,31,0)),"")</f>
        <v/>
      </c>
      <c r="AL344" s="2"/>
      <c r="AM344" s="2"/>
      <c r="AN344" s="2"/>
      <c r="AO344" s="2"/>
      <c r="AP344" s="2"/>
      <c r="AQ344" s="2"/>
      <c r="AR344" s="2"/>
      <c r="AS344" s="2"/>
      <c r="AT344" s="2"/>
      <c r="AU344" s="2"/>
      <c r="AV344" s="2"/>
      <c r="AW344" s="2"/>
      <c r="AX344" s="2"/>
      <c r="AY344" s="2"/>
      <c r="AZ344" s="2"/>
      <c r="BA344" s="2"/>
      <c r="BB344" s="2"/>
      <c r="BC344" s="2"/>
      <c r="BD344" s="2"/>
      <c r="BE344" s="2"/>
      <c r="BF344" s="2"/>
    </row>
    <row r="345" spans="1:58" ht="35.1" hidden="1" customHeight="1">
      <c r="A345" s="2"/>
      <c r="B345" s="13" t="str">
        <f>+IFERROR(VLOOKUP(#REF!&amp;"-"&amp;ROW()-108,[2]ワークシート!$C$2:$BW$498,9,0),"")</f>
        <v/>
      </c>
      <c r="C345" s="24"/>
      <c r="D345" s="29" t="str">
        <f>+IFERROR(IF(VLOOKUP(#REF!&amp;"-"&amp;ROW()-108,[2]ワークシート!$C$2:$BW$498,10,0)="","",VLOOKUP(#REF!&amp;"-"&amp;ROW()-108,[2]ワークシート!$C$2:$BW$498,10,0)),"")</f>
        <v/>
      </c>
      <c r="E345" s="24"/>
      <c r="F345" s="13" t="str">
        <f>+IFERROR(VLOOKUP(#REF!&amp;"-"&amp;ROW()-108,[2]ワークシート!$C$2:$BW$498,11,0),"")</f>
        <v/>
      </c>
      <c r="G345" s="24"/>
      <c r="H345" s="40" t="str">
        <f>+IFERROR(VLOOKUP(#REF!&amp;"-"&amp;ROW()-108,[2]ワークシート!$C$2:$BW$498,12,0),"")</f>
        <v/>
      </c>
      <c r="I34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5" s="48"/>
      <c r="K345" s="13" t="str">
        <f>+IFERROR(VLOOKUP(#REF!&amp;"-"&amp;ROW()-108,[2]ワークシート!$C$2:$BW$498,19,0),"")</f>
        <v/>
      </c>
      <c r="L345" s="29"/>
      <c r="M345" s="24"/>
      <c r="N345" s="55" t="str">
        <f>+IFERROR(VLOOKUP(#REF!&amp;"-"&amp;ROW()-108,[2]ワークシート!$C$2:$BW$498,24,0),"")</f>
        <v/>
      </c>
      <c r="O345" s="62"/>
      <c r="P345" s="65" t="str">
        <f>+IFERROR(VLOOKUP(#REF!&amp;"-"&amp;ROW()-108,[2]ワークシート!$C$2:$BW$498,25,0),"")</f>
        <v/>
      </c>
      <c r="Q345" s="65"/>
      <c r="R345" s="74" t="str">
        <f>+IFERROR(VLOOKUP(#REF!&amp;"-"&amp;ROW()-108,[2]ワークシート!$C$2:$BW$498,55,0),"")</f>
        <v/>
      </c>
      <c r="S345" s="74"/>
      <c r="T345" s="74"/>
      <c r="U345" s="74"/>
      <c r="V345" s="65" t="str">
        <f>+IFERROR(VLOOKUP(#REF!&amp;"-"&amp;ROW()-108,[2]ワークシート!$C$2:$BW$498,60,0),"")</f>
        <v/>
      </c>
      <c r="W345" s="65"/>
      <c r="X345" s="65" t="str">
        <f>+IFERROR(VLOOKUP(#REF!&amp;"-"&amp;ROW()-108,[2]ワークシート!$C$2:$BW$498,61,0),"")</f>
        <v/>
      </c>
      <c r="Y345" s="65"/>
      <c r="Z345" s="65"/>
      <c r="AA345" s="40" t="str">
        <f t="shared" si="8"/>
        <v/>
      </c>
      <c r="AB345" s="40"/>
      <c r="AC345" s="98" t="str">
        <f>+IFERROR(IF(VLOOKUP(#REF!&amp;"-"&amp;ROW()-108,[2]ワークシート!$C$2:$BW$498,13,0)="","",VLOOKUP(#REF!&amp;"-"&amp;ROW()-108,[2]ワークシート!$C$2:$BW$498,13,0)),"")</f>
        <v/>
      </c>
      <c r="AD345" s="98"/>
      <c r="AE345" s="98" t="str">
        <f>+IFERROR(VLOOKUP(#REF!&amp;"-"&amp;ROW()-108,[2]ワークシート!$C$2:$BW$498,30,0),"")</f>
        <v/>
      </c>
      <c r="AF345" s="98"/>
      <c r="AG345" s="40" t="str">
        <f t="shared" si="9"/>
        <v/>
      </c>
      <c r="AH345" s="40"/>
      <c r="AI345" s="40"/>
      <c r="AJ345" s="40"/>
      <c r="AK345" s="98" t="str">
        <f>+IFERROR(IF(VLOOKUP(#REF!&amp;"-"&amp;ROW()-108,[2]ワークシート!$C$2:$BW$498,31,0)="","",VLOOKUP(#REF!&amp;"-"&amp;ROW()-108,[2]ワークシート!$C$2:$BW$498,31,0)),"")</f>
        <v/>
      </c>
      <c r="AL345" s="2"/>
      <c r="AM345" s="2"/>
      <c r="AN345" s="2"/>
      <c r="AO345" s="2"/>
      <c r="AP345" s="2"/>
      <c r="AQ345" s="2"/>
      <c r="AR345" s="2"/>
      <c r="AS345" s="2"/>
      <c r="AT345" s="2"/>
      <c r="AU345" s="2"/>
      <c r="AV345" s="2"/>
      <c r="AW345" s="2"/>
      <c r="AX345" s="2"/>
      <c r="AY345" s="2"/>
      <c r="AZ345" s="2"/>
      <c r="BA345" s="2"/>
      <c r="BB345" s="2"/>
      <c r="BC345" s="2"/>
      <c r="BD345" s="2"/>
      <c r="BE345" s="2"/>
      <c r="BF345" s="2"/>
    </row>
    <row r="346" spans="1:58" ht="35.1" hidden="1" customHeight="1">
      <c r="A346" s="2"/>
      <c r="B346" s="13" t="str">
        <f>+IFERROR(VLOOKUP(#REF!&amp;"-"&amp;ROW()-108,[2]ワークシート!$C$2:$BW$498,9,0),"")</f>
        <v/>
      </c>
      <c r="C346" s="24"/>
      <c r="D346" s="29" t="str">
        <f>+IFERROR(IF(VLOOKUP(#REF!&amp;"-"&amp;ROW()-108,[2]ワークシート!$C$2:$BW$498,10,0)="","",VLOOKUP(#REF!&amp;"-"&amp;ROW()-108,[2]ワークシート!$C$2:$BW$498,10,0)),"")</f>
        <v/>
      </c>
      <c r="E346" s="24"/>
      <c r="F346" s="13" t="str">
        <f>+IFERROR(VLOOKUP(#REF!&amp;"-"&amp;ROW()-108,[2]ワークシート!$C$2:$BW$498,11,0),"")</f>
        <v/>
      </c>
      <c r="G346" s="24"/>
      <c r="H346" s="40" t="str">
        <f>+IFERROR(VLOOKUP(#REF!&amp;"-"&amp;ROW()-108,[2]ワークシート!$C$2:$BW$498,12,0),"")</f>
        <v/>
      </c>
      <c r="I34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6" s="48"/>
      <c r="K346" s="13" t="str">
        <f>+IFERROR(VLOOKUP(#REF!&amp;"-"&amp;ROW()-108,[2]ワークシート!$C$2:$BW$498,19,0),"")</f>
        <v/>
      </c>
      <c r="L346" s="29"/>
      <c r="M346" s="24"/>
      <c r="N346" s="55" t="str">
        <f>+IFERROR(VLOOKUP(#REF!&amp;"-"&amp;ROW()-108,[2]ワークシート!$C$2:$BW$498,24,0),"")</f>
        <v/>
      </c>
      <c r="O346" s="62"/>
      <c r="P346" s="65" t="str">
        <f>+IFERROR(VLOOKUP(#REF!&amp;"-"&amp;ROW()-108,[2]ワークシート!$C$2:$BW$498,25,0),"")</f>
        <v/>
      </c>
      <c r="Q346" s="65"/>
      <c r="R346" s="74" t="str">
        <f>+IFERROR(VLOOKUP(#REF!&amp;"-"&amp;ROW()-108,[2]ワークシート!$C$2:$BW$498,55,0),"")</f>
        <v/>
      </c>
      <c r="S346" s="74"/>
      <c r="T346" s="74"/>
      <c r="U346" s="74"/>
      <c r="V346" s="65" t="str">
        <f>+IFERROR(VLOOKUP(#REF!&amp;"-"&amp;ROW()-108,[2]ワークシート!$C$2:$BW$498,60,0),"")</f>
        <v/>
      </c>
      <c r="W346" s="65"/>
      <c r="X346" s="65" t="str">
        <f>+IFERROR(VLOOKUP(#REF!&amp;"-"&amp;ROW()-108,[2]ワークシート!$C$2:$BW$498,61,0),"")</f>
        <v/>
      </c>
      <c r="Y346" s="65"/>
      <c r="Z346" s="65"/>
      <c r="AA346" s="40" t="str">
        <f t="shared" si="8"/>
        <v/>
      </c>
      <c r="AB346" s="40"/>
      <c r="AC346" s="98" t="str">
        <f>+IFERROR(IF(VLOOKUP(#REF!&amp;"-"&amp;ROW()-108,[2]ワークシート!$C$2:$BW$498,13,0)="","",VLOOKUP(#REF!&amp;"-"&amp;ROW()-108,[2]ワークシート!$C$2:$BW$498,13,0)),"")</f>
        <v/>
      </c>
      <c r="AD346" s="98"/>
      <c r="AE346" s="98" t="str">
        <f>+IFERROR(VLOOKUP(#REF!&amp;"-"&amp;ROW()-108,[2]ワークシート!$C$2:$BW$498,30,0),"")</f>
        <v/>
      </c>
      <c r="AF346" s="98"/>
      <c r="AG346" s="40" t="str">
        <f t="shared" si="9"/>
        <v/>
      </c>
      <c r="AH346" s="40"/>
      <c r="AI346" s="40"/>
      <c r="AJ346" s="40"/>
      <c r="AK346" s="98" t="str">
        <f>+IFERROR(IF(VLOOKUP(#REF!&amp;"-"&amp;ROW()-108,[2]ワークシート!$C$2:$BW$498,31,0)="","",VLOOKUP(#REF!&amp;"-"&amp;ROW()-108,[2]ワークシート!$C$2:$BW$498,31,0)),"")</f>
        <v/>
      </c>
      <c r="AL346" s="2"/>
      <c r="AM346" s="2"/>
      <c r="AN346" s="2"/>
      <c r="AO346" s="2"/>
      <c r="AP346" s="2"/>
      <c r="AQ346" s="2"/>
      <c r="AR346" s="2"/>
      <c r="AS346" s="2"/>
      <c r="AT346" s="2"/>
      <c r="AU346" s="2"/>
      <c r="AV346" s="2"/>
      <c r="AW346" s="2"/>
      <c r="AX346" s="2"/>
      <c r="AY346" s="2"/>
      <c r="AZ346" s="2"/>
      <c r="BA346" s="2"/>
      <c r="BB346" s="2"/>
      <c r="BC346" s="2"/>
      <c r="BD346" s="2"/>
      <c r="BE346" s="2"/>
      <c r="BF346" s="2"/>
    </row>
    <row r="347" spans="1:58" ht="35.1" hidden="1" customHeight="1">
      <c r="A347" s="2"/>
      <c r="B347" s="13" t="str">
        <f>+IFERROR(VLOOKUP(#REF!&amp;"-"&amp;ROW()-108,[2]ワークシート!$C$2:$BW$498,9,0),"")</f>
        <v/>
      </c>
      <c r="C347" s="24"/>
      <c r="D347" s="29" t="str">
        <f>+IFERROR(IF(VLOOKUP(#REF!&amp;"-"&amp;ROW()-108,[2]ワークシート!$C$2:$BW$498,10,0)="","",VLOOKUP(#REF!&amp;"-"&amp;ROW()-108,[2]ワークシート!$C$2:$BW$498,10,0)),"")</f>
        <v/>
      </c>
      <c r="E347" s="24"/>
      <c r="F347" s="13" t="str">
        <f>+IFERROR(VLOOKUP(#REF!&amp;"-"&amp;ROW()-108,[2]ワークシート!$C$2:$BW$498,11,0),"")</f>
        <v/>
      </c>
      <c r="G347" s="24"/>
      <c r="H347" s="40" t="str">
        <f>+IFERROR(VLOOKUP(#REF!&amp;"-"&amp;ROW()-108,[2]ワークシート!$C$2:$BW$498,12,0),"")</f>
        <v/>
      </c>
      <c r="I34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7" s="48"/>
      <c r="K347" s="13" t="str">
        <f>+IFERROR(VLOOKUP(#REF!&amp;"-"&amp;ROW()-108,[2]ワークシート!$C$2:$BW$498,19,0),"")</f>
        <v/>
      </c>
      <c r="L347" s="29"/>
      <c r="M347" s="24"/>
      <c r="N347" s="55" t="str">
        <f>+IFERROR(VLOOKUP(#REF!&amp;"-"&amp;ROW()-108,[2]ワークシート!$C$2:$BW$498,24,0),"")</f>
        <v/>
      </c>
      <c r="O347" s="62"/>
      <c r="P347" s="65" t="str">
        <f>+IFERROR(VLOOKUP(#REF!&amp;"-"&amp;ROW()-108,[2]ワークシート!$C$2:$BW$498,25,0),"")</f>
        <v/>
      </c>
      <c r="Q347" s="65"/>
      <c r="R347" s="74" t="str">
        <f>+IFERROR(VLOOKUP(#REF!&amp;"-"&amp;ROW()-108,[2]ワークシート!$C$2:$BW$498,55,0),"")</f>
        <v/>
      </c>
      <c r="S347" s="74"/>
      <c r="T347" s="74"/>
      <c r="U347" s="74"/>
      <c r="V347" s="65" t="str">
        <f>+IFERROR(VLOOKUP(#REF!&amp;"-"&amp;ROW()-108,[2]ワークシート!$C$2:$BW$498,60,0),"")</f>
        <v/>
      </c>
      <c r="W347" s="65"/>
      <c r="X347" s="65" t="str">
        <f>+IFERROR(VLOOKUP(#REF!&amp;"-"&amp;ROW()-108,[2]ワークシート!$C$2:$BW$498,61,0),"")</f>
        <v/>
      </c>
      <c r="Y347" s="65"/>
      <c r="Z347" s="65"/>
      <c r="AA347" s="40" t="str">
        <f t="shared" si="8"/>
        <v/>
      </c>
      <c r="AB347" s="40"/>
      <c r="AC347" s="98" t="str">
        <f>+IFERROR(IF(VLOOKUP(#REF!&amp;"-"&amp;ROW()-108,[2]ワークシート!$C$2:$BW$498,13,0)="","",VLOOKUP(#REF!&amp;"-"&amp;ROW()-108,[2]ワークシート!$C$2:$BW$498,13,0)),"")</f>
        <v/>
      </c>
      <c r="AD347" s="98"/>
      <c r="AE347" s="98" t="str">
        <f>+IFERROR(VLOOKUP(#REF!&amp;"-"&amp;ROW()-108,[2]ワークシート!$C$2:$BW$498,30,0),"")</f>
        <v/>
      </c>
      <c r="AF347" s="98"/>
      <c r="AG347" s="40" t="str">
        <f t="shared" si="9"/>
        <v/>
      </c>
      <c r="AH347" s="40"/>
      <c r="AI347" s="40"/>
      <c r="AJ347" s="40"/>
      <c r="AK347" s="98" t="str">
        <f>+IFERROR(IF(VLOOKUP(#REF!&amp;"-"&amp;ROW()-108,[2]ワークシート!$C$2:$BW$498,31,0)="","",VLOOKUP(#REF!&amp;"-"&amp;ROW()-108,[2]ワークシート!$C$2:$BW$498,31,0)),"")</f>
        <v/>
      </c>
      <c r="AL347" s="2"/>
      <c r="AM347" s="2"/>
      <c r="AN347" s="2"/>
      <c r="AO347" s="2"/>
      <c r="AP347" s="2"/>
      <c r="AQ347" s="2"/>
      <c r="AR347" s="2"/>
      <c r="AS347" s="2"/>
      <c r="AT347" s="2"/>
      <c r="AU347" s="2"/>
      <c r="AV347" s="2"/>
      <c r="AW347" s="2"/>
      <c r="AX347" s="2"/>
      <c r="AY347" s="2"/>
      <c r="AZ347" s="2"/>
      <c r="BA347" s="2"/>
      <c r="BB347" s="2"/>
      <c r="BC347" s="2"/>
      <c r="BD347" s="2"/>
      <c r="BE347" s="2"/>
      <c r="BF347" s="2"/>
    </row>
    <row r="348" spans="1:58" ht="35.1" hidden="1" customHeight="1">
      <c r="A348" s="2"/>
      <c r="B348" s="13" t="str">
        <f>+IFERROR(VLOOKUP(#REF!&amp;"-"&amp;ROW()-108,[2]ワークシート!$C$2:$BW$498,9,0),"")</f>
        <v/>
      </c>
      <c r="C348" s="24"/>
      <c r="D348" s="29" t="str">
        <f>+IFERROR(IF(VLOOKUP(#REF!&amp;"-"&amp;ROW()-108,[2]ワークシート!$C$2:$BW$498,10,0)="","",VLOOKUP(#REF!&amp;"-"&amp;ROW()-108,[2]ワークシート!$C$2:$BW$498,10,0)),"")</f>
        <v/>
      </c>
      <c r="E348" s="24"/>
      <c r="F348" s="13" t="str">
        <f>+IFERROR(VLOOKUP(#REF!&amp;"-"&amp;ROW()-108,[2]ワークシート!$C$2:$BW$498,11,0),"")</f>
        <v/>
      </c>
      <c r="G348" s="24"/>
      <c r="H348" s="40" t="str">
        <f>+IFERROR(VLOOKUP(#REF!&amp;"-"&amp;ROW()-108,[2]ワークシート!$C$2:$BW$498,12,0),"")</f>
        <v/>
      </c>
      <c r="I34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8" s="48"/>
      <c r="K348" s="13" t="str">
        <f>+IFERROR(VLOOKUP(#REF!&amp;"-"&amp;ROW()-108,[2]ワークシート!$C$2:$BW$498,19,0),"")</f>
        <v/>
      </c>
      <c r="L348" s="29"/>
      <c r="M348" s="24"/>
      <c r="N348" s="55" t="str">
        <f>+IFERROR(VLOOKUP(#REF!&amp;"-"&amp;ROW()-108,[2]ワークシート!$C$2:$BW$498,24,0),"")</f>
        <v/>
      </c>
      <c r="O348" s="62"/>
      <c r="P348" s="65" t="str">
        <f>+IFERROR(VLOOKUP(#REF!&amp;"-"&amp;ROW()-108,[2]ワークシート!$C$2:$BW$498,25,0),"")</f>
        <v/>
      </c>
      <c r="Q348" s="65"/>
      <c r="R348" s="74" t="str">
        <f>+IFERROR(VLOOKUP(#REF!&amp;"-"&amp;ROW()-108,[2]ワークシート!$C$2:$BW$498,55,0),"")</f>
        <v/>
      </c>
      <c r="S348" s="74"/>
      <c r="T348" s="74"/>
      <c r="U348" s="74"/>
      <c r="V348" s="65" t="str">
        <f>+IFERROR(VLOOKUP(#REF!&amp;"-"&amp;ROW()-108,[2]ワークシート!$C$2:$BW$498,60,0),"")</f>
        <v/>
      </c>
      <c r="W348" s="65"/>
      <c r="X348" s="65" t="str">
        <f>+IFERROR(VLOOKUP(#REF!&amp;"-"&amp;ROW()-108,[2]ワークシート!$C$2:$BW$498,61,0),"")</f>
        <v/>
      </c>
      <c r="Y348" s="65"/>
      <c r="Z348" s="65"/>
      <c r="AA348" s="40" t="str">
        <f t="shared" si="8"/>
        <v/>
      </c>
      <c r="AB348" s="40"/>
      <c r="AC348" s="98" t="str">
        <f>+IFERROR(IF(VLOOKUP(#REF!&amp;"-"&amp;ROW()-108,[2]ワークシート!$C$2:$BW$498,13,0)="","",VLOOKUP(#REF!&amp;"-"&amp;ROW()-108,[2]ワークシート!$C$2:$BW$498,13,0)),"")</f>
        <v/>
      </c>
      <c r="AD348" s="98"/>
      <c r="AE348" s="98" t="str">
        <f>+IFERROR(VLOOKUP(#REF!&amp;"-"&amp;ROW()-108,[2]ワークシート!$C$2:$BW$498,30,0),"")</f>
        <v/>
      </c>
      <c r="AF348" s="98"/>
      <c r="AG348" s="40" t="str">
        <f t="shared" si="9"/>
        <v/>
      </c>
      <c r="AH348" s="40"/>
      <c r="AI348" s="40"/>
      <c r="AJ348" s="40"/>
      <c r="AK348" s="98" t="str">
        <f>+IFERROR(IF(VLOOKUP(#REF!&amp;"-"&amp;ROW()-108,[2]ワークシート!$C$2:$BW$498,31,0)="","",VLOOKUP(#REF!&amp;"-"&amp;ROW()-108,[2]ワークシート!$C$2:$BW$498,31,0)),"")</f>
        <v/>
      </c>
      <c r="AL348" s="2"/>
      <c r="AM348" s="2"/>
      <c r="AN348" s="2"/>
      <c r="AO348" s="2"/>
      <c r="AP348" s="2"/>
      <c r="AQ348" s="2"/>
      <c r="AR348" s="2"/>
      <c r="AS348" s="2"/>
      <c r="AT348" s="2"/>
      <c r="AU348" s="2"/>
      <c r="AV348" s="2"/>
      <c r="AW348" s="2"/>
      <c r="AX348" s="2"/>
      <c r="AY348" s="2"/>
      <c r="AZ348" s="2"/>
      <c r="BA348" s="2"/>
      <c r="BB348" s="2"/>
      <c r="BC348" s="2"/>
      <c r="BD348" s="2"/>
      <c r="BE348" s="2"/>
      <c r="BF348" s="2"/>
    </row>
    <row r="349" spans="1:58" ht="35.1" hidden="1" customHeight="1">
      <c r="A349" s="2"/>
      <c r="B349" s="13" t="str">
        <f>+IFERROR(VLOOKUP(#REF!&amp;"-"&amp;ROW()-108,[2]ワークシート!$C$2:$BW$498,9,0),"")</f>
        <v/>
      </c>
      <c r="C349" s="24"/>
      <c r="D349" s="29" t="str">
        <f>+IFERROR(IF(VLOOKUP(#REF!&amp;"-"&amp;ROW()-108,[2]ワークシート!$C$2:$BW$498,10,0)="","",VLOOKUP(#REF!&amp;"-"&amp;ROW()-108,[2]ワークシート!$C$2:$BW$498,10,0)),"")</f>
        <v/>
      </c>
      <c r="E349" s="24"/>
      <c r="F349" s="13" t="str">
        <f>+IFERROR(VLOOKUP(#REF!&amp;"-"&amp;ROW()-108,[2]ワークシート!$C$2:$BW$498,11,0),"")</f>
        <v/>
      </c>
      <c r="G349" s="24"/>
      <c r="H349" s="40" t="str">
        <f>+IFERROR(VLOOKUP(#REF!&amp;"-"&amp;ROW()-108,[2]ワークシート!$C$2:$BW$498,12,0),"")</f>
        <v/>
      </c>
      <c r="I34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9" s="48"/>
      <c r="K349" s="13" t="str">
        <f>+IFERROR(VLOOKUP(#REF!&amp;"-"&amp;ROW()-108,[2]ワークシート!$C$2:$BW$498,19,0),"")</f>
        <v/>
      </c>
      <c r="L349" s="29"/>
      <c r="M349" s="24"/>
      <c r="N349" s="55" t="str">
        <f>+IFERROR(VLOOKUP(#REF!&amp;"-"&amp;ROW()-108,[2]ワークシート!$C$2:$BW$498,24,0),"")</f>
        <v/>
      </c>
      <c r="O349" s="62"/>
      <c r="P349" s="65" t="str">
        <f>+IFERROR(VLOOKUP(#REF!&amp;"-"&amp;ROW()-108,[2]ワークシート!$C$2:$BW$498,25,0),"")</f>
        <v/>
      </c>
      <c r="Q349" s="65"/>
      <c r="R349" s="74" t="str">
        <f>+IFERROR(VLOOKUP(#REF!&amp;"-"&amp;ROW()-108,[2]ワークシート!$C$2:$BW$498,55,0),"")</f>
        <v/>
      </c>
      <c r="S349" s="74"/>
      <c r="T349" s="74"/>
      <c r="U349" s="74"/>
      <c r="V349" s="65" t="str">
        <f>+IFERROR(VLOOKUP(#REF!&amp;"-"&amp;ROW()-108,[2]ワークシート!$C$2:$BW$498,60,0),"")</f>
        <v/>
      </c>
      <c r="W349" s="65"/>
      <c r="X349" s="65" t="str">
        <f>+IFERROR(VLOOKUP(#REF!&amp;"-"&amp;ROW()-108,[2]ワークシート!$C$2:$BW$498,61,0),"")</f>
        <v/>
      </c>
      <c r="Y349" s="65"/>
      <c r="Z349" s="65"/>
      <c r="AA349" s="40" t="str">
        <f t="shared" si="8"/>
        <v/>
      </c>
      <c r="AB349" s="40"/>
      <c r="AC349" s="98" t="str">
        <f>+IFERROR(IF(VLOOKUP(#REF!&amp;"-"&amp;ROW()-108,[2]ワークシート!$C$2:$BW$498,13,0)="","",VLOOKUP(#REF!&amp;"-"&amp;ROW()-108,[2]ワークシート!$C$2:$BW$498,13,0)),"")</f>
        <v/>
      </c>
      <c r="AD349" s="98"/>
      <c r="AE349" s="98" t="str">
        <f>+IFERROR(VLOOKUP(#REF!&amp;"-"&amp;ROW()-108,[2]ワークシート!$C$2:$BW$498,30,0),"")</f>
        <v/>
      </c>
      <c r="AF349" s="98"/>
      <c r="AG349" s="40" t="str">
        <f t="shared" si="9"/>
        <v/>
      </c>
      <c r="AH349" s="40"/>
      <c r="AI349" s="40"/>
      <c r="AJ349" s="40"/>
      <c r="AK349" s="98" t="str">
        <f>+IFERROR(IF(VLOOKUP(#REF!&amp;"-"&amp;ROW()-108,[2]ワークシート!$C$2:$BW$498,31,0)="","",VLOOKUP(#REF!&amp;"-"&amp;ROW()-108,[2]ワークシート!$C$2:$BW$498,31,0)),"")</f>
        <v/>
      </c>
      <c r="AL349" s="2"/>
      <c r="AM349" s="2"/>
      <c r="AN349" s="2"/>
      <c r="AO349" s="2"/>
      <c r="AP349" s="2"/>
      <c r="AQ349" s="2"/>
      <c r="AR349" s="2"/>
      <c r="AS349" s="2"/>
      <c r="AT349" s="2"/>
      <c r="AU349" s="2"/>
      <c r="AV349" s="2"/>
      <c r="AW349" s="2"/>
      <c r="AX349" s="2"/>
      <c r="AY349" s="2"/>
      <c r="AZ349" s="2"/>
      <c r="BA349" s="2"/>
      <c r="BB349" s="2"/>
      <c r="BC349" s="2"/>
      <c r="BD349" s="2"/>
      <c r="BE349" s="2"/>
      <c r="BF349" s="2"/>
    </row>
    <row r="350" spans="1:58" ht="35.1" hidden="1" customHeight="1">
      <c r="A350" s="2"/>
      <c r="B350" s="13" t="str">
        <f>+IFERROR(VLOOKUP(#REF!&amp;"-"&amp;ROW()-108,[2]ワークシート!$C$2:$BW$498,9,0),"")</f>
        <v/>
      </c>
      <c r="C350" s="24"/>
      <c r="D350" s="29" t="str">
        <f>+IFERROR(IF(VLOOKUP(#REF!&amp;"-"&amp;ROW()-108,[2]ワークシート!$C$2:$BW$498,10,0)="","",VLOOKUP(#REF!&amp;"-"&amp;ROW()-108,[2]ワークシート!$C$2:$BW$498,10,0)),"")</f>
        <v/>
      </c>
      <c r="E350" s="24"/>
      <c r="F350" s="13" t="str">
        <f>+IFERROR(VLOOKUP(#REF!&amp;"-"&amp;ROW()-108,[2]ワークシート!$C$2:$BW$498,11,0),"")</f>
        <v/>
      </c>
      <c r="G350" s="24"/>
      <c r="H350" s="40" t="str">
        <f>+IFERROR(VLOOKUP(#REF!&amp;"-"&amp;ROW()-108,[2]ワークシート!$C$2:$BW$498,12,0),"")</f>
        <v/>
      </c>
      <c r="I35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0" s="48"/>
      <c r="K350" s="13" t="str">
        <f>+IFERROR(VLOOKUP(#REF!&amp;"-"&amp;ROW()-108,[2]ワークシート!$C$2:$BW$498,19,0),"")</f>
        <v/>
      </c>
      <c r="L350" s="29"/>
      <c r="M350" s="24"/>
      <c r="N350" s="55" t="str">
        <f>+IFERROR(VLOOKUP(#REF!&amp;"-"&amp;ROW()-108,[2]ワークシート!$C$2:$BW$498,24,0),"")</f>
        <v/>
      </c>
      <c r="O350" s="62"/>
      <c r="P350" s="65" t="str">
        <f>+IFERROR(VLOOKUP(#REF!&amp;"-"&amp;ROW()-108,[2]ワークシート!$C$2:$BW$498,25,0),"")</f>
        <v/>
      </c>
      <c r="Q350" s="65"/>
      <c r="R350" s="74" t="str">
        <f>+IFERROR(VLOOKUP(#REF!&amp;"-"&amp;ROW()-108,[2]ワークシート!$C$2:$BW$498,55,0),"")</f>
        <v/>
      </c>
      <c r="S350" s="74"/>
      <c r="T350" s="74"/>
      <c r="U350" s="74"/>
      <c r="V350" s="65" t="str">
        <f>+IFERROR(VLOOKUP(#REF!&amp;"-"&amp;ROW()-108,[2]ワークシート!$C$2:$BW$498,60,0),"")</f>
        <v/>
      </c>
      <c r="W350" s="65"/>
      <c r="X350" s="65" t="str">
        <f>+IFERROR(VLOOKUP(#REF!&amp;"-"&amp;ROW()-108,[2]ワークシート!$C$2:$BW$498,61,0),"")</f>
        <v/>
      </c>
      <c r="Y350" s="65"/>
      <c r="Z350" s="65"/>
      <c r="AA350" s="40" t="str">
        <f t="shared" si="8"/>
        <v/>
      </c>
      <c r="AB350" s="40"/>
      <c r="AC350" s="98" t="str">
        <f>+IFERROR(IF(VLOOKUP(#REF!&amp;"-"&amp;ROW()-108,[2]ワークシート!$C$2:$BW$498,13,0)="","",VLOOKUP(#REF!&amp;"-"&amp;ROW()-108,[2]ワークシート!$C$2:$BW$498,13,0)),"")</f>
        <v/>
      </c>
      <c r="AD350" s="98"/>
      <c r="AE350" s="98" t="str">
        <f>+IFERROR(VLOOKUP(#REF!&amp;"-"&amp;ROW()-108,[2]ワークシート!$C$2:$BW$498,30,0),"")</f>
        <v/>
      </c>
      <c r="AF350" s="98"/>
      <c r="AG350" s="40" t="str">
        <f t="shared" si="9"/>
        <v/>
      </c>
      <c r="AH350" s="40"/>
      <c r="AI350" s="40"/>
      <c r="AJ350" s="40"/>
      <c r="AK350" s="98" t="str">
        <f>+IFERROR(IF(VLOOKUP(#REF!&amp;"-"&amp;ROW()-108,[2]ワークシート!$C$2:$BW$498,31,0)="","",VLOOKUP(#REF!&amp;"-"&amp;ROW()-108,[2]ワークシート!$C$2:$BW$498,31,0)),"")</f>
        <v/>
      </c>
      <c r="AL350" s="2"/>
      <c r="AM350" s="2"/>
      <c r="AN350" s="2"/>
      <c r="AO350" s="2"/>
      <c r="AP350" s="2"/>
      <c r="AQ350" s="2"/>
      <c r="AR350" s="2"/>
      <c r="AS350" s="2"/>
      <c r="AT350" s="2"/>
      <c r="AU350" s="2"/>
      <c r="AV350" s="2"/>
      <c r="AW350" s="2"/>
      <c r="AX350" s="2"/>
      <c r="AY350" s="2"/>
      <c r="AZ350" s="2"/>
      <c r="BA350" s="2"/>
      <c r="BB350" s="2"/>
      <c r="BC350" s="2"/>
      <c r="BD350" s="2"/>
      <c r="BE350" s="2"/>
      <c r="BF350" s="2"/>
    </row>
    <row r="351" spans="1:58" ht="35.1" hidden="1" customHeight="1">
      <c r="A351" s="2"/>
      <c r="B351" s="13" t="str">
        <f>+IFERROR(VLOOKUP(#REF!&amp;"-"&amp;ROW()-108,[2]ワークシート!$C$2:$BW$498,9,0),"")</f>
        <v/>
      </c>
      <c r="C351" s="24"/>
      <c r="D351" s="29" t="str">
        <f>+IFERROR(IF(VLOOKUP(#REF!&amp;"-"&amp;ROW()-108,[2]ワークシート!$C$2:$BW$498,10,0)="","",VLOOKUP(#REF!&amp;"-"&amp;ROW()-108,[2]ワークシート!$C$2:$BW$498,10,0)),"")</f>
        <v/>
      </c>
      <c r="E351" s="24"/>
      <c r="F351" s="13" t="str">
        <f>+IFERROR(VLOOKUP(#REF!&amp;"-"&amp;ROW()-108,[2]ワークシート!$C$2:$BW$498,11,0),"")</f>
        <v/>
      </c>
      <c r="G351" s="24"/>
      <c r="H351" s="40" t="str">
        <f>+IFERROR(VLOOKUP(#REF!&amp;"-"&amp;ROW()-108,[2]ワークシート!$C$2:$BW$498,12,0),"")</f>
        <v/>
      </c>
      <c r="I35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1" s="48"/>
      <c r="K351" s="13" t="str">
        <f>+IFERROR(VLOOKUP(#REF!&amp;"-"&amp;ROW()-108,[2]ワークシート!$C$2:$BW$498,19,0),"")</f>
        <v/>
      </c>
      <c r="L351" s="29"/>
      <c r="M351" s="24"/>
      <c r="N351" s="55" t="str">
        <f>+IFERROR(VLOOKUP(#REF!&amp;"-"&amp;ROW()-108,[2]ワークシート!$C$2:$BW$498,24,0),"")</f>
        <v/>
      </c>
      <c r="O351" s="62"/>
      <c r="P351" s="65" t="str">
        <f>+IFERROR(VLOOKUP(#REF!&amp;"-"&amp;ROW()-108,[2]ワークシート!$C$2:$BW$498,25,0),"")</f>
        <v/>
      </c>
      <c r="Q351" s="65"/>
      <c r="R351" s="74" t="str">
        <f>+IFERROR(VLOOKUP(#REF!&amp;"-"&amp;ROW()-108,[2]ワークシート!$C$2:$BW$498,55,0),"")</f>
        <v/>
      </c>
      <c r="S351" s="74"/>
      <c r="T351" s="74"/>
      <c r="U351" s="74"/>
      <c r="V351" s="65" t="str">
        <f>+IFERROR(VLOOKUP(#REF!&amp;"-"&amp;ROW()-108,[2]ワークシート!$C$2:$BW$498,60,0),"")</f>
        <v/>
      </c>
      <c r="W351" s="65"/>
      <c r="X351" s="65" t="str">
        <f>+IFERROR(VLOOKUP(#REF!&amp;"-"&amp;ROW()-108,[2]ワークシート!$C$2:$BW$498,61,0),"")</f>
        <v/>
      </c>
      <c r="Y351" s="65"/>
      <c r="Z351" s="65"/>
      <c r="AA351" s="40" t="str">
        <f t="shared" si="8"/>
        <v/>
      </c>
      <c r="AB351" s="40"/>
      <c r="AC351" s="98" t="str">
        <f>+IFERROR(IF(VLOOKUP(#REF!&amp;"-"&amp;ROW()-108,[2]ワークシート!$C$2:$BW$498,13,0)="","",VLOOKUP(#REF!&amp;"-"&amp;ROW()-108,[2]ワークシート!$C$2:$BW$498,13,0)),"")</f>
        <v/>
      </c>
      <c r="AD351" s="98"/>
      <c r="AE351" s="98" t="str">
        <f>+IFERROR(VLOOKUP(#REF!&amp;"-"&amp;ROW()-108,[2]ワークシート!$C$2:$BW$498,30,0),"")</f>
        <v/>
      </c>
      <c r="AF351" s="98"/>
      <c r="AG351" s="40" t="str">
        <f t="shared" si="9"/>
        <v/>
      </c>
      <c r="AH351" s="40"/>
      <c r="AI351" s="40"/>
      <c r="AJ351" s="40"/>
      <c r="AK351" s="98" t="str">
        <f>+IFERROR(IF(VLOOKUP(#REF!&amp;"-"&amp;ROW()-108,[2]ワークシート!$C$2:$BW$498,31,0)="","",VLOOKUP(#REF!&amp;"-"&amp;ROW()-108,[2]ワークシート!$C$2:$BW$498,31,0)),"")</f>
        <v/>
      </c>
      <c r="AL351" s="2"/>
      <c r="AM351" s="2"/>
      <c r="AN351" s="2"/>
      <c r="AO351" s="2"/>
      <c r="AP351" s="2"/>
      <c r="AQ351" s="2"/>
      <c r="AR351" s="2"/>
      <c r="AS351" s="2"/>
      <c r="AT351" s="2"/>
      <c r="AU351" s="2"/>
      <c r="AV351" s="2"/>
      <c r="AW351" s="2"/>
      <c r="AX351" s="2"/>
      <c r="AY351" s="2"/>
      <c r="AZ351" s="2"/>
      <c r="BA351" s="2"/>
      <c r="BB351" s="2"/>
      <c r="BC351" s="2"/>
      <c r="BD351" s="2"/>
      <c r="BE351" s="2"/>
      <c r="BF351" s="2"/>
    </row>
    <row r="352" spans="1:58" ht="35.1" hidden="1" customHeight="1">
      <c r="A352" s="2"/>
      <c r="B352" s="13" t="str">
        <f>+IFERROR(VLOOKUP(#REF!&amp;"-"&amp;ROW()-108,[2]ワークシート!$C$2:$BW$498,9,0),"")</f>
        <v/>
      </c>
      <c r="C352" s="24"/>
      <c r="D352" s="29" t="str">
        <f>+IFERROR(IF(VLOOKUP(#REF!&amp;"-"&amp;ROW()-108,[2]ワークシート!$C$2:$BW$498,10,0)="","",VLOOKUP(#REF!&amp;"-"&amp;ROW()-108,[2]ワークシート!$C$2:$BW$498,10,0)),"")</f>
        <v/>
      </c>
      <c r="E352" s="24"/>
      <c r="F352" s="13" t="str">
        <f>+IFERROR(VLOOKUP(#REF!&amp;"-"&amp;ROW()-108,[2]ワークシート!$C$2:$BW$498,11,0),"")</f>
        <v/>
      </c>
      <c r="G352" s="24"/>
      <c r="H352" s="40" t="str">
        <f>+IFERROR(VLOOKUP(#REF!&amp;"-"&amp;ROW()-108,[2]ワークシート!$C$2:$BW$498,12,0),"")</f>
        <v/>
      </c>
      <c r="I35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2" s="48"/>
      <c r="K352" s="13" t="str">
        <f>+IFERROR(VLOOKUP(#REF!&amp;"-"&amp;ROW()-108,[2]ワークシート!$C$2:$BW$498,19,0),"")</f>
        <v/>
      </c>
      <c r="L352" s="29"/>
      <c r="M352" s="24"/>
      <c r="N352" s="55" t="str">
        <f>+IFERROR(VLOOKUP(#REF!&amp;"-"&amp;ROW()-108,[2]ワークシート!$C$2:$BW$498,24,0),"")</f>
        <v/>
      </c>
      <c r="O352" s="62"/>
      <c r="P352" s="65" t="str">
        <f>+IFERROR(VLOOKUP(#REF!&amp;"-"&amp;ROW()-108,[2]ワークシート!$C$2:$BW$498,25,0),"")</f>
        <v/>
      </c>
      <c r="Q352" s="65"/>
      <c r="R352" s="74" t="str">
        <f>+IFERROR(VLOOKUP(#REF!&amp;"-"&amp;ROW()-108,[2]ワークシート!$C$2:$BW$498,55,0),"")</f>
        <v/>
      </c>
      <c r="S352" s="74"/>
      <c r="T352" s="74"/>
      <c r="U352" s="74"/>
      <c r="V352" s="65" t="str">
        <f>+IFERROR(VLOOKUP(#REF!&amp;"-"&amp;ROW()-108,[2]ワークシート!$C$2:$BW$498,60,0),"")</f>
        <v/>
      </c>
      <c r="W352" s="65"/>
      <c r="X352" s="65" t="str">
        <f>+IFERROR(VLOOKUP(#REF!&amp;"-"&amp;ROW()-108,[2]ワークシート!$C$2:$BW$498,61,0),"")</f>
        <v/>
      </c>
      <c r="Y352" s="65"/>
      <c r="Z352" s="65"/>
      <c r="AA352" s="40" t="str">
        <f t="shared" si="8"/>
        <v/>
      </c>
      <c r="AB352" s="40"/>
      <c r="AC352" s="98" t="str">
        <f>+IFERROR(IF(VLOOKUP(#REF!&amp;"-"&amp;ROW()-108,[2]ワークシート!$C$2:$BW$498,13,0)="","",VLOOKUP(#REF!&amp;"-"&amp;ROW()-108,[2]ワークシート!$C$2:$BW$498,13,0)),"")</f>
        <v/>
      </c>
      <c r="AD352" s="98"/>
      <c r="AE352" s="98" t="str">
        <f>+IFERROR(VLOOKUP(#REF!&amp;"-"&amp;ROW()-108,[2]ワークシート!$C$2:$BW$498,30,0),"")</f>
        <v/>
      </c>
      <c r="AF352" s="98"/>
      <c r="AG352" s="40" t="str">
        <f t="shared" si="9"/>
        <v/>
      </c>
      <c r="AH352" s="40"/>
      <c r="AI352" s="40"/>
      <c r="AJ352" s="40"/>
      <c r="AK352" s="98" t="str">
        <f>+IFERROR(IF(VLOOKUP(#REF!&amp;"-"&amp;ROW()-108,[2]ワークシート!$C$2:$BW$498,31,0)="","",VLOOKUP(#REF!&amp;"-"&amp;ROW()-108,[2]ワークシート!$C$2:$BW$498,31,0)),"")</f>
        <v/>
      </c>
      <c r="AL352" s="2"/>
      <c r="AM352" s="2"/>
      <c r="AN352" s="2"/>
      <c r="AO352" s="2"/>
      <c r="AP352" s="2"/>
      <c r="AQ352" s="2"/>
      <c r="AR352" s="2"/>
      <c r="AS352" s="2"/>
      <c r="AT352" s="2"/>
      <c r="AU352" s="2"/>
      <c r="AV352" s="2"/>
      <c r="AW352" s="2"/>
      <c r="AX352" s="2"/>
      <c r="AY352" s="2"/>
      <c r="AZ352" s="2"/>
      <c r="BA352" s="2"/>
      <c r="BB352" s="2"/>
      <c r="BC352" s="2"/>
      <c r="BD352" s="2"/>
      <c r="BE352" s="2"/>
      <c r="BF352" s="2"/>
    </row>
    <row r="353" spans="1:58" ht="35.1" hidden="1" customHeight="1">
      <c r="A353" s="2"/>
      <c r="B353" s="13" t="str">
        <f>+IFERROR(VLOOKUP(#REF!&amp;"-"&amp;ROW()-108,[2]ワークシート!$C$2:$BW$498,9,0),"")</f>
        <v/>
      </c>
      <c r="C353" s="24"/>
      <c r="D353" s="29" t="str">
        <f>+IFERROR(IF(VLOOKUP(#REF!&amp;"-"&amp;ROW()-108,[2]ワークシート!$C$2:$BW$498,10,0)="","",VLOOKUP(#REF!&amp;"-"&amp;ROW()-108,[2]ワークシート!$C$2:$BW$498,10,0)),"")</f>
        <v/>
      </c>
      <c r="E353" s="24"/>
      <c r="F353" s="13" t="str">
        <f>+IFERROR(VLOOKUP(#REF!&amp;"-"&amp;ROW()-108,[2]ワークシート!$C$2:$BW$498,11,0),"")</f>
        <v/>
      </c>
      <c r="G353" s="24"/>
      <c r="H353" s="40" t="str">
        <f>+IFERROR(VLOOKUP(#REF!&amp;"-"&amp;ROW()-108,[2]ワークシート!$C$2:$BW$498,12,0),"")</f>
        <v/>
      </c>
      <c r="I35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3" s="48"/>
      <c r="K353" s="13" t="str">
        <f>+IFERROR(VLOOKUP(#REF!&amp;"-"&amp;ROW()-108,[2]ワークシート!$C$2:$BW$498,19,0),"")</f>
        <v/>
      </c>
      <c r="L353" s="29"/>
      <c r="M353" s="24"/>
      <c r="N353" s="55" t="str">
        <f>+IFERROR(VLOOKUP(#REF!&amp;"-"&amp;ROW()-108,[2]ワークシート!$C$2:$BW$498,24,0),"")</f>
        <v/>
      </c>
      <c r="O353" s="62"/>
      <c r="P353" s="65" t="str">
        <f>+IFERROR(VLOOKUP(#REF!&amp;"-"&amp;ROW()-108,[2]ワークシート!$C$2:$BW$498,25,0),"")</f>
        <v/>
      </c>
      <c r="Q353" s="65"/>
      <c r="R353" s="74" t="str">
        <f>+IFERROR(VLOOKUP(#REF!&amp;"-"&amp;ROW()-108,[2]ワークシート!$C$2:$BW$498,55,0),"")</f>
        <v/>
      </c>
      <c r="S353" s="74"/>
      <c r="T353" s="74"/>
      <c r="U353" s="74"/>
      <c r="V353" s="65" t="str">
        <f>+IFERROR(VLOOKUP(#REF!&amp;"-"&amp;ROW()-108,[2]ワークシート!$C$2:$BW$498,60,0),"")</f>
        <v/>
      </c>
      <c r="W353" s="65"/>
      <c r="X353" s="65" t="str">
        <f>+IFERROR(VLOOKUP(#REF!&amp;"-"&amp;ROW()-108,[2]ワークシート!$C$2:$BW$498,61,0),"")</f>
        <v/>
      </c>
      <c r="Y353" s="65"/>
      <c r="Z353" s="65"/>
      <c r="AA353" s="40" t="str">
        <f t="shared" si="8"/>
        <v/>
      </c>
      <c r="AB353" s="40"/>
      <c r="AC353" s="98" t="str">
        <f>+IFERROR(IF(VLOOKUP(#REF!&amp;"-"&amp;ROW()-108,[2]ワークシート!$C$2:$BW$498,13,0)="","",VLOOKUP(#REF!&amp;"-"&amp;ROW()-108,[2]ワークシート!$C$2:$BW$498,13,0)),"")</f>
        <v/>
      </c>
      <c r="AD353" s="98"/>
      <c r="AE353" s="98" t="str">
        <f>+IFERROR(VLOOKUP(#REF!&amp;"-"&amp;ROW()-108,[2]ワークシート!$C$2:$BW$498,30,0),"")</f>
        <v/>
      </c>
      <c r="AF353" s="98"/>
      <c r="AG353" s="40" t="str">
        <f t="shared" si="9"/>
        <v/>
      </c>
      <c r="AH353" s="40"/>
      <c r="AI353" s="40"/>
      <c r="AJ353" s="40"/>
      <c r="AK353" s="98" t="str">
        <f>+IFERROR(IF(VLOOKUP(#REF!&amp;"-"&amp;ROW()-108,[2]ワークシート!$C$2:$BW$498,31,0)="","",VLOOKUP(#REF!&amp;"-"&amp;ROW()-108,[2]ワークシート!$C$2:$BW$498,31,0)),"")</f>
        <v/>
      </c>
      <c r="AL353" s="2"/>
      <c r="AM353" s="2"/>
      <c r="AN353" s="2"/>
      <c r="AO353" s="2"/>
      <c r="AP353" s="2"/>
      <c r="AQ353" s="2"/>
      <c r="AR353" s="2"/>
      <c r="AS353" s="2"/>
      <c r="AT353" s="2"/>
      <c r="AU353" s="2"/>
      <c r="AV353" s="2"/>
      <c r="AW353" s="2"/>
      <c r="AX353" s="2"/>
      <c r="AY353" s="2"/>
      <c r="AZ353" s="2"/>
      <c r="BA353" s="2"/>
      <c r="BB353" s="2"/>
      <c r="BC353" s="2"/>
      <c r="BD353" s="2"/>
      <c r="BE353" s="2"/>
      <c r="BF353" s="2"/>
    </row>
    <row r="354" spans="1:58" ht="35.1" hidden="1" customHeight="1">
      <c r="A354" s="2"/>
      <c r="B354" s="13" t="str">
        <f>+IFERROR(VLOOKUP(#REF!&amp;"-"&amp;ROW()-108,[2]ワークシート!$C$2:$BW$498,9,0),"")</f>
        <v/>
      </c>
      <c r="C354" s="24"/>
      <c r="D354" s="29" t="str">
        <f>+IFERROR(IF(VLOOKUP(#REF!&amp;"-"&amp;ROW()-108,[2]ワークシート!$C$2:$BW$498,10,0)="","",VLOOKUP(#REF!&amp;"-"&amp;ROW()-108,[2]ワークシート!$C$2:$BW$498,10,0)),"")</f>
        <v/>
      </c>
      <c r="E354" s="24"/>
      <c r="F354" s="13" t="str">
        <f>+IFERROR(VLOOKUP(#REF!&amp;"-"&amp;ROW()-108,[2]ワークシート!$C$2:$BW$498,11,0),"")</f>
        <v/>
      </c>
      <c r="G354" s="24"/>
      <c r="H354" s="40" t="str">
        <f>+IFERROR(VLOOKUP(#REF!&amp;"-"&amp;ROW()-108,[2]ワークシート!$C$2:$BW$498,12,0),"")</f>
        <v/>
      </c>
      <c r="I35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4" s="48"/>
      <c r="K354" s="13" t="str">
        <f>+IFERROR(VLOOKUP(#REF!&amp;"-"&amp;ROW()-108,[2]ワークシート!$C$2:$BW$498,19,0),"")</f>
        <v/>
      </c>
      <c r="L354" s="29"/>
      <c r="M354" s="24"/>
      <c r="N354" s="55" t="str">
        <f>+IFERROR(VLOOKUP(#REF!&amp;"-"&amp;ROW()-108,[2]ワークシート!$C$2:$BW$498,24,0),"")</f>
        <v/>
      </c>
      <c r="O354" s="62"/>
      <c r="P354" s="65" t="str">
        <f>+IFERROR(VLOOKUP(#REF!&amp;"-"&amp;ROW()-108,[2]ワークシート!$C$2:$BW$498,25,0),"")</f>
        <v/>
      </c>
      <c r="Q354" s="65"/>
      <c r="R354" s="74" t="str">
        <f>+IFERROR(VLOOKUP(#REF!&amp;"-"&amp;ROW()-108,[2]ワークシート!$C$2:$BW$498,55,0),"")</f>
        <v/>
      </c>
      <c r="S354" s="74"/>
      <c r="T354" s="74"/>
      <c r="U354" s="74"/>
      <c r="V354" s="65" t="str">
        <f>+IFERROR(VLOOKUP(#REF!&amp;"-"&amp;ROW()-108,[2]ワークシート!$C$2:$BW$498,60,0),"")</f>
        <v/>
      </c>
      <c r="W354" s="65"/>
      <c r="X354" s="65" t="str">
        <f>+IFERROR(VLOOKUP(#REF!&amp;"-"&amp;ROW()-108,[2]ワークシート!$C$2:$BW$498,61,0),"")</f>
        <v/>
      </c>
      <c r="Y354" s="65"/>
      <c r="Z354" s="65"/>
      <c r="AA354" s="40" t="str">
        <f t="shared" si="8"/>
        <v/>
      </c>
      <c r="AB354" s="40"/>
      <c r="AC354" s="98" t="str">
        <f>+IFERROR(IF(VLOOKUP(#REF!&amp;"-"&amp;ROW()-108,[2]ワークシート!$C$2:$BW$498,13,0)="","",VLOOKUP(#REF!&amp;"-"&amp;ROW()-108,[2]ワークシート!$C$2:$BW$498,13,0)),"")</f>
        <v/>
      </c>
      <c r="AD354" s="98"/>
      <c r="AE354" s="98" t="str">
        <f>+IFERROR(VLOOKUP(#REF!&amp;"-"&amp;ROW()-108,[2]ワークシート!$C$2:$BW$498,30,0),"")</f>
        <v/>
      </c>
      <c r="AF354" s="98"/>
      <c r="AG354" s="40" t="str">
        <f t="shared" si="9"/>
        <v/>
      </c>
      <c r="AH354" s="40"/>
      <c r="AI354" s="40"/>
      <c r="AJ354" s="40"/>
      <c r="AK354" s="98" t="str">
        <f>+IFERROR(IF(VLOOKUP(#REF!&amp;"-"&amp;ROW()-108,[2]ワークシート!$C$2:$BW$498,31,0)="","",VLOOKUP(#REF!&amp;"-"&amp;ROW()-108,[2]ワークシート!$C$2:$BW$498,31,0)),"")</f>
        <v/>
      </c>
      <c r="AL354" s="2"/>
      <c r="AM354" s="2"/>
      <c r="AN354" s="2"/>
      <c r="AO354" s="2"/>
      <c r="AP354" s="2"/>
      <c r="AQ354" s="2"/>
      <c r="AR354" s="2"/>
      <c r="AS354" s="2"/>
      <c r="AT354" s="2"/>
      <c r="AU354" s="2"/>
      <c r="AV354" s="2"/>
      <c r="AW354" s="2"/>
      <c r="AX354" s="2"/>
      <c r="AY354" s="2"/>
      <c r="AZ354" s="2"/>
      <c r="BA354" s="2"/>
      <c r="BB354" s="2"/>
      <c r="BC354" s="2"/>
      <c r="BD354" s="2"/>
      <c r="BE354" s="2"/>
      <c r="BF354" s="2"/>
    </row>
    <row r="355" spans="1:58" ht="35.1" hidden="1" customHeight="1">
      <c r="A355" s="2"/>
      <c r="B355" s="13" t="str">
        <f>+IFERROR(VLOOKUP(#REF!&amp;"-"&amp;ROW()-108,[2]ワークシート!$C$2:$BW$498,9,0),"")</f>
        <v/>
      </c>
      <c r="C355" s="24"/>
      <c r="D355" s="29" t="str">
        <f>+IFERROR(IF(VLOOKUP(#REF!&amp;"-"&amp;ROW()-108,[2]ワークシート!$C$2:$BW$498,10,0)="","",VLOOKUP(#REF!&amp;"-"&amp;ROW()-108,[2]ワークシート!$C$2:$BW$498,10,0)),"")</f>
        <v/>
      </c>
      <c r="E355" s="24"/>
      <c r="F355" s="13" t="str">
        <f>+IFERROR(VLOOKUP(#REF!&amp;"-"&amp;ROW()-108,[2]ワークシート!$C$2:$BW$498,11,0),"")</f>
        <v/>
      </c>
      <c r="G355" s="24"/>
      <c r="H355" s="40" t="str">
        <f>+IFERROR(VLOOKUP(#REF!&amp;"-"&amp;ROW()-108,[2]ワークシート!$C$2:$BW$498,12,0),"")</f>
        <v/>
      </c>
      <c r="I35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5" s="48"/>
      <c r="K355" s="13" t="str">
        <f>+IFERROR(VLOOKUP(#REF!&amp;"-"&amp;ROW()-108,[2]ワークシート!$C$2:$BW$498,19,0),"")</f>
        <v/>
      </c>
      <c r="L355" s="29"/>
      <c r="M355" s="24"/>
      <c r="N355" s="55" t="str">
        <f>+IFERROR(VLOOKUP(#REF!&amp;"-"&amp;ROW()-108,[2]ワークシート!$C$2:$BW$498,24,0),"")</f>
        <v/>
      </c>
      <c r="O355" s="62"/>
      <c r="P355" s="65" t="str">
        <f>+IFERROR(VLOOKUP(#REF!&amp;"-"&amp;ROW()-108,[2]ワークシート!$C$2:$BW$498,25,0),"")</f>
        <v/>
      </c>
      <c r="Q355" s="65"/>
      <c r="R355" s="74" t="str">
        <f>+IFERROR(VLOOKUP(#REF!&amp;"-"&amp;ROW()-108,[2]ワークシート!$C$2:$BW$498,55,0),"")</f>
        <v/>
      </c>
      <c r="S355" s="74"/>
      <c r="T355" s="74"/>
      <c r="U355" s="74"/>
      <c r="V355" s="65" t="str">
        <f>+IFERROR(VLOOKUP(#REF!&amp;"-"&amp;ROW()-108,[2]ワークシート!$C$2:$BW$498,60,0),"")</f>
        <v/>
      </c>
      <c r="W355" s="65"/>
      <c r="X355" s="65" t="str">
        <f>+IFERROR(VLOOKUP(#REF!&amp;"-"&amp;ROW()-108,[2]ワークシート!$C$2:$BW$498,61,0),"")</f>
        <v/>
      </c>
      <c r="Y355" s="65"/>
      <c r="Z355" s="65"/>
      <c r="AA355" s="40" t="str">
        <f t="shared" si="8"/>
        <v/>
      </c>
      <c r="AB355" s="40"/>
      <c r="AC355" s="98" t="str">
        <f>+IFERROR(IF(VLOOKUP(#REF!&amp;"-"&amp;ROW()-108,[2]ワークシート!$C$2:$BW$498,13,0)="","",VLOOKUP(#REF!&amp;"-"&amp;ROW()-108,[2]ワークシート!$C$2:$BW$498,13,0)),"")</f>
        <v/>
      </c>
      <c r="AD355" s="98"/>
      <c r="AE355" s="98" t="str">
        <f>+IFERROR(VLOOKUP(#REF!&amp;"-"&amp;ROW()-108,[2]ワークシート!$C$2:$BW$498,30,0),"")</f>
        <v/>
      </c>
      <c r="AF355" s="98"/>
      <c r="AG355" s="40" t="str">
        <f t="shared" si="9"/>
        <v/>
      </c>
      <c r="AH355" s="40"/>
      <c r="AI355" s="40"/>
      <c r="AJ355" s="40"/>
      <c r="AK355" s="98" t="str">
        <f>+IFERROR(IF(VLOOKUP(#REF!&amp;"-"&amp;ROW()-108,[2]ワークシート!$C$2:$BW$498,31,0)="","",VLOOKUP(#REF!&amp;"-"&amp;ROW()-108,[2]ワークシート!$C$2:$BW$498,31,0)),"")</f>
        <v/>
      </c>
      <c r="AL355" s="2"/>
      <c r="AM355" s="2"/>
      <c r="AN355" s="2"/>
      <c r="AO355" s="2"/>
      <c r="AP355" s="2"/>
      <c r="AQ355" s="2"/>
      <c r="AR355" s="2"/>
      <c r="AS355" s="2"/>
      <c r="AT355" s="2"/>
      <c r="AU355" s="2"/>
      <c r="AV355" s="2"/>
      <c r="AW355" s="2"/>
      <c r="AX355" s="2"/>
      <c r="AY355" s="2"/>
      <c r="AZ355" s="2"/>
      <c r="BA355" s="2"/>
      <c r="BB355" s="2"/>
      <c r="BC355" s="2"/>
      <c r="BD355" s="2"/>
      <c r="BE355" s="2"/>
      <c r="BF355" s="2"/>
    </row>
    <row r="356" spans="1:58" ht="35.1" hidden="1" customHeight="1">
      <c r="A356" s="2"/>
      <c r="B356" s="13" t="str">
        <f>+IFERROR(VLOOKUP(#REF!&amp;"-"&amp;ROW()-108,[2]ワークシート!$C$2:$BW$498,9,0),"")</f>
        <v/>
      </c>
      <c r="C356" s="24"/>
      <c r="D356" s="29" t="str">
        <f>+IFERROR(IF(VLOOKUP(#REF!&amp;"-"&amp;ROW()-108,[2]ワークシート!$C$2:$BW$498,10,0)="","",VLOOKUP(#REF!&amp;"-"&amp;ROW()-108,[2]ワークシート!$C$2:$BW$498,10,0)),"")</f>
        <v/>
      </c>
      <c r="E356" s="24"/>
      <c r="F356" s="13" t="str">
        <f>+IFERROR(VLOOKUP(#REF!&amp;"-"&amp;ROW()-108,[2]ワークシート!$C$2:$BW$498,11,0),"")</f>
        <v/>
      </c>
      <c r="G356" s="24"/>
      <c r="H356" s="40" t="str">
        <f>+IFERROR(VLOOKUP(#REF!&amp;"-"&amp;ROW()-108,[2]ワークシート!$C$2:$BW$498,12,0),"")</f>
        <v/>
      </c>
      <c r="I35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6" s="48"/>
      <c r="K356" s="13" t="str">
        <f>+IFERROR(VLOOKUP(#REF!&amp;"-"&amp;ROW()-108,[2]ワークシート!$C$2:$BW$498,19,0),"")</f>
        <v/>
      </c>
      <c r="L356" s="29"/>
      <c r="M356" s="24"/>
      <c r="N356" s="55" t="str">
        <f>+IFERROR(VLOOKUP(#REF!&amp;"-"&amp;ROW()-108,[2]ワークシート!$C$2:$BW$498,24,0),"")</f>
        <v/>
      </c>
      <c r="O356" s="62"/>
      <c r="P356" s="65" t="str">
        <f>+IFERROR(VLOOKUP(#REF!&amp;"-"&amp;ROW()-108,[2]ワークシート!$C$2:$BW$498,25,0),"")</f>
        <v/>
      </c>
      <c r="Q356" s="65"/>
      <c r="R356" s="74" t="str">
        <f>+IFERROR(VLOOKUP(#REF!&amp;"-"&amp;ROW()-108,[2]ワークシート!$C$2:$BW$498,55,0),"")</f>
        <v/>
      </c>
      <c r="S356" s="74"/>
      <c r="T356" s="74"/>
      <c r="U356" s="74"/>
      <c r="V356" s="65" t="str">
        <f>+IFERROR(VLOOKUP(#REF!&amp;"-"&amp;ROW()-108,[2]ワークシート!$C$2:$BW$498,60,0),"")</f>
        <v/>
      </c>
      <c r="W356" s="65"/>
      <c r="X356" s="65" t="str">
        <f>+IFERROR(VLOOKUP(#REF!&amp;"-"&amp;ROW()-108,[2]ワークシート!$C$2:$BW$498,61,0),"")</f>
        <v/>
      </c>
      <c r="Y356" s="65"/>
      <c r="Z356" s="65"/>
      <c r="AA356" s="40" t="str">
        <f t="shared" si="8"/>
        <v/>
      </c>
      <c r="AB356" s="40"/>
      <c r="AC356" s="98" t="str">
        <f>+IFERROR(IF(VLOOKUP(#REF!&amp;"-"&amp;ROW()-108,[2]ワークシート!$C$2:$BW$498,13,0)="","",VLOOKUP(#REF!&amp;"-"&amp;ROW()-108,[2]ワークシート!$C$2:$BW$498,13,0)),"")</f>
        <v/>
      </c>
      <c r="AD356" s="98"/>
      <c r="AE356" s="98" t="str">
        <f>+IFERROR(VLOOKUP(#REF!&amp;"-"&amp;ROW()-108,[2]ワークシート!$C$2:$BW$498,30,0),"")</f>
        <v/>
      </c>
      <c r="AF356" s="98"/>
      <c r="AG356" s="40" t="str">
        <f t="shared" si="9"/>
        <v/>
      </c>
      <c r="AH356" s="40"/>
      <c r="AI356" s="40"/>
      <c r="AJ356" s="40"/>
      <c r="AK356" s="98" t="str">
        <f>+IFERROR(IF(VLOOKUP(#REF!&amp;"-"&amp;ROW()-108,[2]ワークシート!$C$2:$BW$498,31,0)="","",VLOOKUP(#REF!&amp;"-"&amp;ROW()-108,[2]ワークシート!$C$2:$BW$498,31,0)),"")</f>
        <v/>
      </c>
      <c r="AL356" s="2"/>
      <c r="AM356" s="2"/>
      <c r="AN356" s="2"/>
      <c r="AO356" s="2"/>
      <c r="AP356" s="2"/>
      <c r="AQ356" s="2"/>
      <c r="AR356" s="2"/>
      <c r="AS356" s="2"/>
      <c r="AT356" s="2"/>
      <c r="AU356" s="2"/>
      <c r="AV356" s="2"/>
      <c r="AW356" s="2"/>
      <c r="AX356" s="2"/>
      <c r="AY356" s="2"/>
      <c r="AZ356" s="2"/>
      <c r="BA356" s="2"/>
      <c r="BB356" s="2"/>
      <c r="BC356" s="2"/>
      <c r="BD356" s="2"/>
      <c r="BE356" s="2"/>
      <c r="BF356" s="2"/>
    </row>
    <row r="357" spans="1:58" ht="35.1" hidden="1" customHeight="1">
      <c r="A357" s="2"/>
      <c r="B357" s="13" t="str">
        <f>+IFERROR(VLOOKUP(#REF!&amp;"-"&amp;ROW()-108,[2]ワークシート!$C$2:$BW$498,9,0),"")</f>
        <v/>
      </c>
      <c r="C357" s="24"/>
      <c r="D357" s="29" t="str">
        <f>+IFERROR(IF(VLOOKUP(#REF!&amp;"-"&amp;ROW()-108,[2]ワークシート!$C$2:$BW$498,10,0)="","",VLOOKUP(#REF!&amp;"-"&amp;ROW()-108,[2]ワークシート!$C$2:$BW$498,10,0)),"")</f>
        <v/>
      </c>
      <c r="E357" s="24"/>
      <c r="F357" s="13" t="str">
        <f>+IFERROR(VLOOKUP(#REF!&amp;"-"&amp;ROW()-108,[2]ワークシート!$C$2:$BW$498,11,0),"")</f>
        <v/>
      </c>
      <c r="G357" s="24"/>
      <c r="H357" s="40" t="str">
        <f>+IFERROR(VLOOKUP(#REF!&amp;"-"&amp;ROW()-108,[2]ワークシート!$C$2:$BW$498,12,0),"")</f>
        <v/>
      </c>
      <c r="I35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7" s="48"/>
      <c r="K357" s="13" t="str">
        <f>+IFERROR(VLOOKUP(#REF!&amp;"-"&amp;ROW()-108,[2]ワークシート!$C$2:$BW$498,19,0),"")</f>
        <v/>
      </c>
      <c r="L357" s="29"/>
      <c r="M357" s="24"/>
      <c r="N357" s="55" t="str">
        <f>+IFERROR(VLOOKUP(#REF!&amp;"-"&amp;ROW()-108,[2]ワークシート!$C$2:$BW$498,24,0),"")</f>
        <v/>
      </c>
      <c r="O357" s="62"/>
      <c r="P357" s="65" t="str">
        <f>+IFERROR(VLOOKUP(#REF!&amp;"-"&amp;ROW()-108,[2]ワークシート!$C$2:$BW$498,25,0),"")</f>
        <v/>
      </c>
      <c r="Q357" s="65"/>
      <c r="R357" s="74" t="str">
        <f>+IFERROR(VLOOKUP(#REF!&amp;"-"&amp;ROW()-108,[2]ワークシート!$C$2:$BW$498,55,0),"")</f>
        <v/>
      </c>
      <c r="S357" s="74"/>
      <c r="T357" s="74"/>
      <c r="U357" s="74"/>
      <c r="V357" s="65" t="str">
        <f>+IFERROR(VLOOKUP(#REF!&amp;"-"&amp;ROW()-108,[2]ワークシート!$C$2:$BW$498,60,0),"")</f>
        <v/>
      </c>
      <c r="W357" s="65"/>
      <c r="X357" s="65" t="str">
        <f>+IFERROR(VLOOKUP(#REF!&amp;"-"&amp;ROW()-108,[2]ワークシート!$C$2:$BW$498,61,0),"")</f>
        <v/>
      </c>
      <c r="Y357" s="65"/>
      <c r="Z357" s="65"/>
      <c r="AA357" s="40" t="str">
        <f t="shared" si="8"/>
        <v/>
      </c>
      <c r="AB357" s="40"/>
      <c r="AC357" s="98" t="str">
        <f>+IFERROR(IF(VLOOKUP(#REF!&amp;"-"&amp;ROW()-108,[2]ワークシート!$C$2:$BW$498,13,0)="","",VLOOKUP(#REF!&amp;"-"&amp;ROW()-108,[2]ワークシート!$C$2:$BW$498,13,0)),"")</f>
        <v/>
      </c>
      <c r="AD357" s="98"/>
      <c r="AE357" s="98" t="str">
        <f>+IFERROR(VLOOKUP(#REF!&amp;"-"&amp;ROW()-108,[2]ワークシート!$C$2:$BW$498,30,0),"")</f>
        <v/>
      </c>
      <c r="AF357" s="98"/>
      <c r="AG357" s="40" t="str">
        <f t="shared" si="9"/>
        <v/>
      </c>
      <c r="AH357" s="40"/>
      <c r="AI357" s="40"/>
      <c r="AJ357" s="40"/>
      <c r="AK357" s="98" t="str">
        <f>+IFERROR(IF(VLOOKUP(#REF!&amp;"-"&amp;ROW()-108,[2]ワークシート!$C$2:$BW$498,31,0)="","",VLOOKUP(#REF!&amp;"-"&amp;ROW()-108,[2]ワークシート!$C$2:$BW$498,31,0)),"")</f>
        <v/>
      </c>
      <c r="AL357" s="2"/>
      <c r="AM357" s="2"/>
      <c r="AN357" s="2"/>
      <c r="AO357" s="2"/>
      <c r="AP357" s="2"/>
      <c r="AQ357" s="2"/>
      <c r="AR357" s="2"/>
      <c r="AS357" s="2"/>
      <c r="AT357" s="2"/>
      <c r="AU357" s="2"/>
      <c r="AV357" s="2"/>
      <c r="AW357" s="2"/>
      <c r="AX357" s="2"/>
      <c r="AY357" s="2"/>
      <c r="AZ357" s="2"/>
      <c r="BA357" s="2"/>
      <c r="BB357" s="2"/>
      <c r="BC357" s="2"/>
      <c r="BD357" s="2"/>
      <c r="BE357" s="2"/>
      <c r="BF357" s="2"/>
    </row>
    <row r="358" spans="1:58" ht="35.1" hidden="1" customHeight="1">
      <c r="A358" s="2"/>
      <c r="B358" s="13" t="str">
        <f>+IFERROR(VLOOKUP(#REF!&amp;"-"&amp;ROW()-108,[2]ワークシート!$C$2:$BW$498,9,0),"")</f>
        <v/>
      </c>
      <c r="C358" s="24"/>
      <c r="D358" s="29" t="str">
        <f>+IFERROR(IF(VLOOKUP(#REF!&amp;"-"&amp;ROW()-108,[2]ワークシート!$C$2:$BW$498,10,0)="","",VLOOKUP(#REF!&amp;"-"&amp;ROW()-108,[2]ワークシート!$C$2:$BW$498,10,0)),"")</f>
        <v/>
      </c>
      <c r="E358" s="24"/>
      <c r="F358" s="13" t="str">
        <f>+IFERROR(VLOOKUP(#REF!&amp;"-"&amp;ROW()-108,[2]ワークシート!$C$2:$BW$498,11,0),"")</f>
        <v/>
      </c>
      <c r="G358" s="24"/>
      <c r="H358" s="40" t="str">
        <f>+IFERROR(VLOOKUP(#REF!&amp;"-"&amp;ROW()-108,[2]ワークシート!$C$2:$BW$498,12,0),"")</f>
        <v/>
      </c>
      <c r="I35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8" s="48"/>
      <c r="K358" s="13" t="str">
        <f>+IFERROR(VLOOKUP(#REF!&amp;"-"&amp;ROW()-108,[2]ワークシート!$C$2:$BW$498,19,0),"")</f>
        <v/>
      </c>
      <c r="L358" s="29"/>
      <c r="M358" s="24"/>
      <c r="N358" s="55" t="str">
        <f>+IFERROR(VLOOKUP(#REF!&amp;"-"&amp;ROW()-108,[2]ワークシート!$C$2:$BW$498,24,0),"")</f>
        <v/>
      </c>
      <c r="O358" s="62"/>
      <c r="P358" s="65" t="str">
        <f>+IFERROR(VLOOKUP(#REF!&amp;"-"&amp;ROW()-108,[2]ワークシート!$C$2:$BW$498,25,0),"")</f>
        <v/>
      </c>
      <c r="Q358" s="65"/>
      <c r="R358" s="74" t="str">
        <f>+IFERROR(VLOOKUP(#REF!&amp;"-"&amp;ROW()-108,[2]ワークシート!$C$2:$BW$498,55,0),"")</f>
        <v/>
      </c>
      <c r="S358" s="74"/>
      <c r="T358" s="74"/>
      <c r="U358" s="74"/>
      <c r="V358" s="65" t="str">
        <f>+IFERROR(VLOOKUP(#REF!&amp;"-"&amp;ROW()-108,[2]ワークシート!$C$2:$BW$498,60,0),"")</f>
        <v/>
      </c>
      <c r="W358" s="65"/>
      <c r="X358" s="65" t="str">
        <f>+IFERROR(VLOOKUP(#REF!&amp;"-"&amp;ROW()-108,[2]ワークシート!$C$2:$BW$498,61,0),"")</f>
        <v/>
      </c>
      <c r="Y358" s="65"/>
      <c r="Z358" s="65"/>
      <c r="AA358" s="40" t="str">
        <f t="shared" si="8"/>
        <v/>
      </c>
      <c r="AB358" s="40"/>
      <c r="AC358" s="98" t="str">
        <f>+IFERROR(IF(VLOOKUP(#REF!&amp;"-"&amp;ROW()-108,[2]ワークシート!$C$2:$BW$498,13,0)="","",VLOOKUP(#REF!&amp;"-"&amp;ROW()-108,[2]ワークシート!$C$2:$BW$498,13,0)),"")</f>
        <v/>
      </c>
      <c r="AD358" s="98"/>
      <c r="AE358" s="98" t="str">
        <f>+IFERROR(VLOOKUP(#REF!&amp;"-"&amp;ROW()-108,[2]ワークシート!$C$2:$BW$498,30,0),"")</f>
        <v/>
      </c>
      <c r="AF358" s="98"/>
      <c r="AG358" s="40" t="str">
        <f t="shared" si="9"/>
        <v/>
      </c>
      <c r="AH358" s="40"/>
      <c r="AI358" s="40"/>
      <c r="AJ358" s="40"/>
      <c r="AK358" s="98" t="str">
        <f>+IFERROR(IF(VLOOKUP(#REF!&amp;"-"&amp;ROW()-108,[2]ワークシート!$C$2:$BW$498,31,0)="","",VLOOKUP(#REF!&amp;"-"&amp;ROW()-108,[2]ワークシート!$C$2:$BW$498,31,0)),"")</f>
        <v/>
      </c>
      <c r="AL358" s="2"/>
      <c r="AM358" s="2"/>
      <c r="AN358" s="2"/>
      <c r="AO358" s="2"/>
      <c r="AP358" s="2"/>
      <c r="AQ358" s="2"/>
      <c r="AR358" s="2"/>
      <c r="AS358" s="2"/>
      <c r="AT358" s="2"/>
      <c r="AU358" s="2"/>
      <c r="AV358" s="2"/>
      <c r="AW358" s="2"/>
      <c r="AX358" s="2"/>
      <c r="AY358" s="2"/>
      <c r="AZ358" s="2"/>
      <c r="BA358" s="2"/>
      <c r="BB358" s="2"/>
      <c r="BC358" s="2"/>
      <c r="BD358" s="2"/>
      <c r="BE358" s="2"/>
      <c r="BF358" s="2"/>
    </row>
    <row r="359" spans="1:58" ht="35.1" hidden="1" customHeight="1">
      <c r="A359" s="2"/>
      <c r="B359" s="13" t="str">
        <f>+IFERROR(VLOOKUP(#REF!&amp;"-"&amp;ROW()-108,[2]ワークシート!$C$2:$BW$498,9,0),"")</f>
        <v/>
      </c>
      <c r="C359" s="24"/>
      <c r="D359" s="29" t="str">
        <f>+IFERROR(IF(VLOOKUP(#REF!&amp;"-"&amp;ROW()-108,[2]ワークシート!$C$2:$BW$498,10,0)="","",VLOOKUP(#REF!&amp;"-"&amp;ROW()-108,[2]ワークシート!$C$2:$BW$498,10,0)),"")</f>
        <v/>
      </c>
      <c r="E359" s="24"/>
      <c r="F359" s="13" t="str">
        <f>+IFERROR(VLOOKUP(#REF!&amp;"-"&amp;ROW()-108,[2]ワークシート!$C$2:$BW$498,11,0),"")</f>
        <v/>
      </c>
      <c r="G359" s="24"/>
      <c r="H359" s="40" t="str">
        <f>+IFERROR(VLOOKUP(#REF!&amp;"-"&amp;ROW()-108,[2]ワークシート!$C$2:$BW$498,12,0),"")</f>
        <v/>
      </c>
      <c r="I35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9" s="48"/>
      <c r="K359" s="13" t="str">
        <f>+IFERROR(VLOOKUP(#REF!&amp;"-"&amp;ROW()-108,[2]ワークシート!$C$2:$BW$498,19,0),"")</f>
        <v/>
      </c>
      <c r="L359" s="29"/>
      <c r="M359" s="24"/>
      <c r="N359" s="55" t="str">
        <f>+IFERROR(VLOOKUP(#REF!&amp;"-"&amp;ROW()-108,[2]ワークシート!$C$2:$BW$498,24,0),"")</f>
        <v/>
      </c>
      <c r="O359" s="62"/>
      <c r="P359" s="65" t="str">
        <f>+IFERROR(VLOOKUP(#REF!&amp;"-"&amp;ROW()-108,[2]ワークシート!$C$2:$BW$498,25,0),"")</f>
        <v/>
      </c>
      <c r="Q359" s="65"/>
      <c r="R359" s="74" t="str">
        <f>+IFERROR(VLOOKUP(#REF!&amp;"-"&amp;ROW()-108,[2]ワークシート!$C$2:$BW$498,55,0),"")</f>
        <v/>
      </c>
      <c r="S359" s="74"/>
      <c r="T359" s="74"/>
      <c r="U359" s="74"/>
      <c r="V359" s="65" t="str">
        <f>+IFERROR(VLOOKUP(#REF!&amp;"-"&amp;ROW()-108,[2]ワークシート!$C$2:$BW$498,60,0),"")</f>
        <v/>
      </c>
      <c r="W359" s="65"/>
      <c r="X359" s="65" t="str">
        <f>+IFERROR(VLOOKUP(#REF!&amp;"-"&amp;ROW()-108,[2]ワークシート!$C$2:$BW$498,61,0),"")</f>
        <v/>
      </c>
      <c r="Y359" s="65"/>
      <c r="Z359" s="65"/>
      <c r="AA359" s="40" t="str">
        <f t="shared" si="8"/>
        <v/>
      </c>
      <c r="AB359" s="40"/>
      <c r="AC359" s="98" t="str">
        <f>+IFERROR(IF(VLOOKUP(#REF!&amp;"-"&amp;ROW()-108,[2]ワークシート!$C$2:$BW$498,13,0)="","",VLOOKUP(#REF!&amp;"-"&amp;ROW()-108,[2]ワークシート!$C$2:$BW$498,13,0)),"")</f>
        <v/>
      </c>
      <c r="AD359" s="98"/>
      <c r="AE359" s="98" t="str">
        <f>+IFERROR(VLOOKUP(#REF!&amp;"-"&amp;ROW()-108,[2]ワークシート!$C$2:$BW$498,30,0),"")</f>
        <v/>
      </c>
      <c r="AF359" s="98"/>
      <c r="AG359" s="40" t="str">
        <f t="shared" si="9"/>
        <v/>
      </c>
      <c r="AH359" s="40"/>
      <c r="AI359" s="40"/>
      <c r="AJ359" s="40"/>
      <c r="AK359" s="98" t="str">
        <f>+IFERROR(IF(VLOOKUP(#REF!&amp;"-"&amp;ROW()-108,[2]ワークシート!$C$2:$BW$498,31,0)="","",VLOOKUP(#REF!&amp;"-"&amp;ROW()-108,[2]ワークシート!$C$2:$BW$498,31,0)),"")</f>
        <v/>
      </c>
      <c r="AL359" s="2"/>
      <c r="AM359" s="2"/>
      <c r="AN359" s="2"/>
      <c r="AO359" s="2"/>
      <c r="AP359" s="2"/>
      <c r="AQ359" s="2"/>
      <c r="AR359" s="2"/>
      <c r="AS359" s="2"/>
      <c r="AT359" s="2"/>
      <c r="AU359" s="2"/>
      <c r="AV359" s="2"/>
      <c r="AW359" s="2"/>
      <c r="AX359" s="2"/>
      <c r="AY359" s="2"/>
      <c r="AZ359" s="2"/>
      <c r="BA359" s="2"/>
      <c r="BB359" s="2"/>
      <c r="BC359" s="2"/>
      <c r="BD359" s="2"/>
      <c r="BE359" s="2"/>
      <c r="BF359" s="2"/>
    </row>
    <row r="360" spans="1:58" ht="35.1" hidden="1" customHeight="1">
      <c r="A360" s="2"/>
      <c r="B360" s="13" t="str">
        <f>+IFERROR(VLOOKUP(#REF!&amp;"-"&amp;ROW()-108,[2]ワークシート!$C$2:$BW$498,9,0),"")</f>
        <v/>
      </c>
      <c r="C360" s="24"/>
      <c r="D360" s="29" t="str">
        <f>+IFERROR(IF(VLOOKUP(#REF!&amp;"-"&amp;ROW()-108,[2]ワークシート!$C$2:$BW$498,10,0)="","",VLOOKUP(#REF!&amp;"-"&amp;ROW()-108,[2]ワークシート!$C$2:$BW$498,10,0)),"")</f>
        <v/>
      </c>
      <c r="E360" s="24"/>
      <c r="F360" s="13" t="str">
        <f>+IFERROR(VLOOKUP(#REF!&amp;"-"&amp;ROW()-108,[2]ワークシート!$C$2:$BW$498,11,0),"")</f>
        <v/>
      </c>
      <c r="G360" s="24"/>
      <c r="H360" s="40" t="str">
        <f>+IFERROR(VLOOKUP(#REF!&amp;"-"&amp;ROW()-108,[2]ワークシート!$C$2:$BW$498,12,0),"")</f>
        <v/>
      </c>
      <c r="I36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0" s="48"/>
      <c r="K360" s="13" t="str">
        <f>+IFERROR(VLOOKUP(#REF!&amp;"-"&amp;ROW()-108,[2]ワークシート!$C$2:$BW$498,19,0),"")</f>
        <v/>
      </c>
      <c r="L360" s="29"/>
      <c r="M360" s="24"/>
      <c r="N360" s="55" t="str">
        <f>+IFERROR(VLOOKUP(#REF!&amp;"-"&amp;ROW()-108,[2]ワークシート!$C$2:$BW$498,24,0),"")</f>
        <v/>
      </c>
      <c r="O360" s="62"/>
      <c r="P360" s="65" t="str">
        <f>+IFERROR(VLOOKUP(#REF!&amp;"-"&amp;ROW()-108,[2]ワークシート!$C$2:$BW$498,25,0),"")</f>
        <v/>
      </c>
      <c r="Q360" s="65"/>
      <c r="R360" s="74" t="str">
        <f>+IFERROR(VLOOKUP(#REF!&amp;"-"&amp;ROW()-108,[2]ワークシート!$C$2:$BW$498,55,0),"")</f>
        <v/>
      </c>
      <c r="S360" s="74"/>
      <c r="T360" s="74"/>
      <c r="U360" s="74"/>
      <c r="V360" s="65" t="str">
        <f>+IFERROR(VLOOKUP(#REF!&amp;"-"&amp;ROW()-108,[2]ワークシート!$C$2:$BW$498,60,0),"")</f>
        <v/>
      </c>
      <c r="W360" s="65"/>
      <c r="X360" s="65" t="str">
        <f>+IFERROR(VLOOKUP(#REF!&amp;"-"&amp;ROW()-108,[2]ワークシート!$C$2:$BW$498,61,0),"")</f>
        <v/>
      </c>
      <c r="Y360" s="65"/>
      <c r="Z360" s="65"/>
      <c r="AA360" s="40" t="str">
        <f t="shared" si="8"/>
        <v/>
      </c>
      <c r="AB360" s="40"/>
      <c r="AC360" s="98" t="str">
        <f>+IFERROR(IF(VLOOKUP(#REF!&amp;"-"&amp;ROW()-108,[2]ワークシート!$C$2:$BW$498,13,0)="","",VLOOKUP(#REF!&amp;"-"&amp;ROW()-108,[2]ワークシート!$C$2:$BW$498,13,0)),"")</f>
        <v/>
      </c>
      <c r="AD360" s="98"/>
      <c r="AE360" s="98" t="str">
        <f>+IFERROR(VLOOKUP(#REF!&amp;"-"&amp;ROW()-108,[2]ワークシート!$C$2:$BW$498,30,0),"")</f>
        <v/>
      </c>
      <c r="AF360" s="98"/>
      <c r="AG360" s="40" t="str">
        <f t="shared" si="9"/>
        <v/>
      </c>
      <c r="AH360" s="40"/>
      <c r="AI360" s="40"/>
      <c r="AJ360" s="40"/>
      <c r="AK360" s="98" t="str">
        <f>+IFERROR(IF(VLOOKUP(#REF!&amp;"-"&amp;ROW()-108,[2]ワークシート!$C$2:$BW$498,31,0)="","",VLOOKUP(#REF!&amp;"-"&amp;ROW()-108,[2]ワークシート!$C$2:$BW$498,31,0)),"")</f>
        <v/>
      </c>
      <c r="AL360" s="2"/>
      <c r="AM360" s="2"/>
      <c r="AN360" s="2"/>
      <c r="AO360" s="2"/>
      <c r="AP360" s="2"/>
      <c r="AQ360" s="2"/>
      <c r="AR360" s="2"/>
      <c r="AS360" s="2"/>
      <c r="AT360" s="2"/>
      <c r="AU360" s="2"/>
      <c r="AV360" s="2"/>
      <c r="AW360" s="2"/>
      <c r="AX360" s="2"/>
      <c r="AY360" s="2"/>
      <c r="AZ360" s="2"/>
      <c r="BA360" s="2"/>
      <c r="BB360" s="2"/>
      <c r="BC360" s="2"/>
      <c r="BD360" s="2"/>
      <c r="BE360" s="2"/>
      <c r="BF360" s="2"/>
    </row>
    <row r="361" spans="1:58" ht="35.1" hidden="1" customHeight="1">
      <c r="A361" s="2"/>
      <c r="B361" s="13" t="str">
        <f>+IFERROR(VLOOKUP(#REF!&amp;"-"&amp;ROW()-108,[2]ワークシート!$C$2:$BW$498,9,0),"")</f>
        <v/>
      </c>
      <c r="C361" s="24"/>
      <c r="D361" s="29" t="str">
        <f>+IFERROR(IF(VLOOKUP(#REF!&amp;"-"&amp;ROW()-108,[2]ワークシート!$C$2:$BW$498,10,0)="","",VLOOKUP(#REF!&amp;"-"&amp;ROW()-108,[2]ワークシート!$C$2:$BW$498,10,0)),"")</f>
        <v/>
      </c>
      <c r="E361" s="24"/>
      <c r="F361" s="13" t="str">
        <f>+IFERROR(VLOOKUP(#REF!&amp;"-"&amp;ROW()-108,[2]ワークシート!$C$2:$BW$498,11,0),"")</f>
        <v/>
      </c>
      <c r="G361" s="24"/>
      <c r="H361" s="40" t="str">
        <f>+IFERROR(VLOOKUP(#REF!&amp;"-"&amp;ROW()-108,[2]ワークシート!$C$2:$BW$498,12,0),"")</f>
        <v/>
      </c>
      <c r="I36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1" s="48"/>
      <c r="K361" s="13" t="str">
        <f>+IFERROR(VLOOKUP(#REF!&amp;"-"&amp;ROW()-108,[2]ワークシート!$C$2:$BW$498,19,0),"")</f>
        <v/>
      </c>
      <c r="L361" s="29"/>
      <c r="M361" s="24"/>
      <c r="N361" s="55" t="str">
        <f>+IFERROR(VLOOKUP(#REF!&amp;"-"&amp;ROW()-108,[2]ワークシート!$C$2:$BW$498,24,0),"")</f>
        <v/>
      </c>
      <c r="O361" s="62"/>
      <c r="P361" s="65" t="str">
        <f>+IFERROR(VLOOKUP(#REF!&amp;"-"&amp;ROW()-108,[2]ワークシート!$C$2:$BW$498,25,0),"")</f>
        <v/>
      </c>
      <c r="Q361" s="65"/>
      <c r="R361" s="74" t="str">
        <f>+IFERROR(VLOOKUP(#REF!&amp;"-"&amp;ROW()-108,[2]ワークシート!$C$2:$BW$498,55,0),"")</f>
        <v/>
      </c>
      <c r="S361" s="74"/>
      <c r="T361" s="74"/>
      <c r="U361" s="74"/>
      <c r="V361" s="65" t="str">
        <f>+IFERROR(VLOOKUP(#REF!&amp;"-"&amp;ROW()-108,[2]ワークシート!$C$2:$BW$498,60,0),"")</f>
        <v/>
      </c>
      <c r="W361" s="65"/>
      <c r="X361" s="65" t="str">
        <f>+IFERROR(VLOOKUP(#REF!&amp;"-"&amp;ROW()-108,[2]ワークシート!$C$2:$BW$498,61,0),"")</f>
        <v/>
      </c>
      <c r="Y361" s="65"/>
      <c r="Z361" s="65"/>
      <c r="AA361" s="40" t="str">
        <f t="shared" si="8"/>
        <v/>
      </c>
      <c r="AB361" s="40"/>
      <c r="AC361" s="98" t="str">
        <f>+IFERROR(IF(VLOOKUP(#REF!&amp;"-"&amp;ROW()-108,[2]ワークシート!$C$2:$BW$498,13,0)="","",VLOOKUP(#REF!&amp;"-"&amp;ROW()-108,[2]ワークシート!$C$2:$BW$498,13,0)),"")</f>
        <v/>
      </c>
      <c r="AD361" s="98"/>
      <c r="AE361" s="98" t="str">
        <f>+IFERROR(VLOOKUP(#REF!&amp;"-"&amp;ROW()-108,[2]ワークシート!$C$2:$BW$498,30,0),"")</f>
        <v/>
      </c>
      <c r="AF361" s="98"/>
      <c r="AG361" s="40" t="str">
        <f t="shared" si="9"/>
        <v/>
      </c>
      <c r="AH361" s="40"/>
      <c r="AI361" s="40"/>
      <c r="AJ361" s="40"/>
      <c r="AK361" s="98" t="str">
        <f>+IFERROR(IF(VLOOKUP(#REF!&amp;"-"&amp;ROW()-108,[2]ワークシート!$C$2:$BW$498,31,0)="","",VLOOKUP(#REF!&amp;"-"&amp;ROW()-108,[2]ワークシート!$C$2:$BW$498,31,0)),"")</f>
        <v/>
      </c>
      <c r="AL361" s="2"/>
      <c r="AM361" s="2"/>
      <c r="AN361" s="2"/>
      <c r="AO361" s="2"/>
      <c r="AP361" s="2"/>
      <c r="AQ361" s="2"/>
      <c r="AR361" s="2"/>
      <c r="AS361" s="2"/>
      <c r="AT361" s="2"/>
      <c r="AU361" s="2"/>
      <c r="AV361" s="2"/>
      <c r="AW361" s="2"/>
      <c r="AX361" s="2"/>
      <c r="AY361" s="2"/>
      <c r="AZ361" s="2"/>
      <c r="BA361" s="2"/>
      <c r="BB361" s="2"/>
      <c r="BC361" s="2"/>
      <c r="BD361" s="2"/>
      <c r="BE361" s="2"/>
      <c r="BF361" s="2"/>
    </row>
    <row r="362" spans="1:58" ht="35.1" hidden="1" customHeight="1">
      <c r="A362" s="2"/>
      <c r="B362" s="13" t="str">
        <f>+IFERROR(VLOOKUP(#REF!&amp;"-"&amp;ROW()-108,[2]ワークシート!$C$2:$BW$498,9,0),"")</f>
        <v/>
      </c>
      <c r="C362" s="24"/>
      <c r="D362" s="29" t="str">
        <f>+IFERROR(IF(VLOOKUP(#REF!&amp;"-"&amp;ROW()-108,[2]ワークシート!$C$2:$BW$498,10,0)="","",VLOOKUP(#REF!&amp;"-"&amp;ROW()-108,[2]ワークシート!$C$2:$BW$498,10,0)),"")</f>
        <v/>
      </c>
      <c r="E362" s="24"/>
      <c r="F362" s="13" t="str">
        <f>+IFERROR(VLOOKUP(#REF!&amp;"-"&amp;ROW()-108,[2]ワークシート!$C$2:$BW$498,11,0),"")</f>
        <v/>
      </c>
      <c r="G362" s="24"/>
      <c r="H362" s="40" t="str">
        <f>+IFERROR(VLOOKUP(#REF!&amp;"-"&amp;ROW()-108,[2]ワークシート!$C$2:$BW$498,12,0),"")</f>
        <v/>
      </c>
      <c r="I36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2" s="48"/>
      <c r="K362" s="13" t="str">
        <f>+IFERROR(VLOOKUP(#REF!&amp;"-"&amp;ROW()-108,[2]ワークシート!$C$2:$BW$498,19,0),"")</f>
        <v/>
      </c>
      <c r="L362" s="29"/>
      <c r="M362" s="24"/>
      <c r="N362" s="55" t="str">
        <f>+IFERROR(VLOOKUP(#REF!&amp;"-"&amp;ROW()-108,[2]ワークシート!$C$2:$BW$498,24,0),"")</f>
        <v/>
      </c>
      <c r="O362" s="62"/>
      <c r="P362" s="65" t="str">
        <f>+IFERROR(VLOOKUP(#REF!&amp;"-"&amp;ROW()-108,[2]ワークシート!$C$2:$BW$498,25,0),"")</f>
        <v/>
      </c>
      <c r="Q362" s="65"/>
      <c r="R362" s="74" t="str">
        <f>+IFERROR(VLOOKUP(#REF!&amp;"-"&amp;ROW()-108,[2]ワークシート!$C$2:$BW$498,55,0),"")</f>
        <v/>
      </c>
      <c r="S362" s="74"/>
      <c r="T362" s="74"/>
      <c r="U362" s="74"/>
      <c r="V362" s="65" t="str">
        <f>+IFERROR(VLOOKUP(#REF!&amp;"-"&amp;ROW()-108,[2]ワークシート!$C$2:$BW$498,60,0),"")</f>
        <v/>
      </c>
      <c r="W362" s="65"/>
      <c r="X362" s="65" t="str">
        <f>+IFERROR(VLOOKUP(#REF!&amp;"-"&amp;ROW()-108,[2]ワークシート!$C$2:$BW$498,61,0),"")</f>
        <v/>
      </c>
      <c r="Y362" s="65"/>
      <c r="Z362" s="65"/>
      <c r="AA362" s="40" t="str">
        <f t="shared" si="8"/>
        <v/>
      </c>
      <c r="AB362" s="40"/>
      <c r="AC362" s="98" t="str">
        <f>+IFERROR(IF(VLOOKUP(#REF!&amp;"-"&amp;ROW()-108,[2]ワークシート!$C$2:$BW$498,13,0)="","",VLOOKUP(#REF!&amp;"-"&amp;ROW()-108,[2]ワークシート!$C$2:$BW$498,13,0)),"")</f>
        <v/>
      </c>
      <c r="AD362" s="98"/>
      <c r="AE362" s="98" t="str">
        <f>+IFERROR(VLOOKUP(#REF!&amp;"-"&amp;ROW()-108,[2]ワークシート!$C$2:$BW$498,30,0),"")</f>
        <v/>
      </c>
      <c r="AF362" s="98"/>
      <c r="AG362" s="40" t="str">
        <f t="shared" si="9"/>
        <v/>
      </c>
      <c r="AH362" s="40"/>
      <c r="AI362" s="40"/>
      <c r="AJ362" s="40"/>
      <c r="AK362" s="98" t="str">
        <f>+IFERROR(IF(VLOOKUP(#REF!&amp;"-"&amp;ROW()-108,[2]ワークシート!$C$2:$BW$498,31,0)="","",VLOOKUP(#REF!&amp;"-"&amp;ROW()-108,[2]ワークシート!$C$2:$BW$498,31,0)),"")</f>
        <v/>
      </c>
      <c r="AL362" s="2"/>
      <c r="AM362" s="2"/>
      <c r="AN362" s="2"/>
      <c r="AO362" s="2"/>
      <c r="AP362" s="2"/>
      <c r="AQ362" s="2"/>
      <c r="AR362" s="2"/>
      <c r="AS362" s="2"/>
      <c r="AT362" s="2"/>
      <c r="AU362" s="2"/>
      <c r="AV362" s="2"/>
      <c r="AW362" s="2"/>
      <c r="AX362" s="2"/>
      <c r="AY362" s="2"/>
      <c r="AZ362" s="2"/>
      <c r="BA362" s="2"/>
      <c r="BB362" s="2"/>
      <c r="BC362" s="2"/>
      <c r="BD362" s="2"/>
      <c r="BE362" s="2"/>
      <c r="BF362" s="2"/>
    </row>
    <row r="363" spans="1:58" ht="35.1" hidden="1" customHeight="1">
      <c r="A363" s="2"/>
      <c r="B363" s="13" t="str">
        <f>+IFERROR(VLOOKUP(#REF!&amp;"-"&amp;ROW()-108,[2]ワークシート!$C$2:$BW$498,9,0),"")</f>
        <v/>
      </c>
      <c r="C363" s="24"/>
      <c r="D363" s="29" t="str">
        <f>+IFERROR(IF(VLOOKUP(#REF!&amp;"-"&amp;ROW()-108,[2]ワークシート!$C$2:$BW$498,10,0)="","",VLOOKUP(#REF!&amp;"-"&amp;ROW()-108,[2]ワークシート!$C$2:$BW$498,10,0)),"")</f>
        <v/>
      </c>
      <c r="E363" s="24"/>
      <c r="F363" s="13" t="str">
        <f>+IFERROR(VLOOKUP(#REF!&amp;"-"&amp;ROW()-108,[2]ワークシート!$C$2:$BW$498,11,0),"")</f>
        <v/>
      </c>
      <c r="G363" s="24"/>
      <c r="H363" s="40" t="str">
        <f>+IFERROR(VLOOKUP(#REF!&amp;"-"&amp;ROW()-108,[2]ワークシート!$C$2:$BW$498,12,0),"")</f>
        <v/>
      </c>
      <c r="I36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3" s="48"/>
      <c r="K363" s="13" t="str">
        <f>+IFERROR(VLOOKUP(#REF!&amp;"-"&amp;ROW()-108,[2]ワークシート!$C$2:$BW$498,19,0),"")</f>
        <v/>
      </c>
      <c r="L363" s="29"/>
      <c r="M363" s="24"/>
      <c r="N363" s="55" t="str">
        <f>+IFERROR(VLOOKUP(#REF!&amp;"-"&amp;ROW()-108,[2]ワークシート!$C$2:$BW$498,24,0),"")</f>
        <v/>
      </c>
      <c r="O363" s="62"/>
      <c r="P363" s="65" t="str">
        <f>+IFERROR(VLOOKUP(#REF!&amp;"-"&amp;ROW()-108,[2]ワークシート!$C$2:$BW$498,25,0),"")</f>
        <v/>
      </c>
      <c r="Q363" s="65"/>
      <c r="R363" s="74" t="str">
        <f>+IFERROR(VLOOKUP(#REF!&amp;"-"&amp;ROW()-108,[2]ワークシート!$C$2:$BW$498,55,0),"")</f>
        <v/>
      </c>
      <c r="S363" s="74"/>
      <c r="T363" s="74"/>
      <c r="U363" s="74"/>
      <c r="V363" s="65" t="str">
        <f>+IFERROR(VLOOKUP(#REF!&amp;"-"&amp;ROW()-108,[2]ワークシート!$C$2:$BW$498,60,0),"")</f>
        <v/>
      </c>
      <c r="W363" s="65"/>
      <c r="X363" s="65" t="str">
        <f>+IFERROR(VLOOKUP(#REF!&amp;"-"&amp;ROW()-108,[2]ワークシート!$C$2:$BW$498,61,0),"")</f>
        <v/>
      </c>
      <c r="Y363" s="65"/>
      <c r="Z363" s="65"/>
      <c r="AA363" s="40" t="str">
        <f t="shared" si="8"/>
        <v/>
      </c>
      <c r="AB363" s="40"/>
      <c r="AC363" s="98" t="str">
        <f>+IFERROR(IF(VLOOKUP(#REF!&amp;"-"&amp;ROW()-108,[2]ワークシート!$C$2:$BW$498,13,0)="","",VLOOKUP(#REF!&amp;"-"&amp;ROW()-108,[2]ワークシート!$C$2:$BW$498,13,0)),"")</f>
        <v/>
      </c>
      <c r="AD363" s="98"/>
      <c r="AE363" s="98" t="str">
        <f>+IFERROR(VLOOKUP(#REF!&amp;"-"&amp;ROW()-108,[2]ワークシート!$C$2:$BW$498,30,0),"")</f>
        <v/>
      </c>
      <c r="AF363" s="98"/>
      <c r="AG363" s="40" t="str">
        <f t="shared" si="9"/>
        <v/>
      </c>
      <c r="AH363" s="40"/>
      <c r="AI363" s="40"/>
      <c r="AJ363" s="40"/>
      <c r="AK363" s="98" t="str">
        <f>+IFERROR(IF(VLOOKUP(#REF!&amp;"-"&amp;ROW()-108,[2]ワークシート!$C$2:$BW$498,31,0)="","",VLOOKUP(#REF!&amp;"-"&amp;ROW()-108,[2]ワークシート!$C$2:$BW$498,31,0)),"")</f>
        <v/>
      </c>
      <c r="AL363" s="2"/>
      <c r="AM363" s="2"/>
      <c r="AN363" s="2"/>
      <c r="AO363" s="2"/>
      <c r="AP363" s="2"/>
      <c r="AQ363" s="2"/>
      <c r="AR363" s="2"/>
      <c r="AS363" s="2"/>
      <c r="AT363" s="2"/>
      <c r="AU363" s="2"/>
      <c r="AV363" s="2"/>
      <c r="AW363" s="2"/>
      <c r="AX363" s="2"/>
      <c r="AY363" s="2"/>
      <c r="AZ363" s="2"/>
      <c r="BA363" s="2"/>
      <c r="BB363" s="2"/>
      <c r="BC363" s="2"/>
      <c r="BD363" s="2"/>
      <c r="BE363" s="2"/>
      <c r="BF363" s="2"/>
    </row>
    <row r="364" spans="1:58" ht="35.1" hidden="1" customHeight="1">
      <c r="A364" s="2"/>
      <c r="B364" s="13" t="str">
        <f>+IFERROR(VLOOKUP(#REF!&amp;"-"&amp;ROW()-108,[2]ワークシート!$C$2:$BW$498,9,0),"")</f>
        <v/>
      </c>
      <c r="C364" s="24"/>
      <c r="D364" s="29" t="str">
        <f>+IFERROR(IF(VLOOKUP(#REF!&amp;"-"&amp;ROW()-108,[2]ワークシート!$C$2:$BW$498,10,0)="","",VLOOKUP(#REF!&amp;"-"&amp;ROW()-108,[2]ワークシート!$C$2:$BW$498,10,0)),"")</f>
        <v/>
      </c>
      <c r="E364" s="24"/>
      <c r="F364" s="13" t="str">
        <f>+IFERROR(VLOOKUP(#REF!&amp;"-"&amp;ROW()-108,[2]ワークシート!$C$2:$BW$498,11,0),"")</f>
        <v/>
      </c>
      <c r="G364" s="24"/>
      <c r="H364" s="40" t="str">
        <f>+IFERROR(VLOOKUP(#REF!&amp;"-"&amp;ROW()-108,[2]ワークシート!$C$2:$BW$498,12,0),"")</f>
        <v/>
      </c>
      <c r="I36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4" s="48"/>
      <c r="K364" s="13" t="str">
        <f>+IFERROR(VLOOKUP(#REF!&amp;"-"&amp;ROW()-108,[2]ワークシート!$C$2:$BW$498,19,0),"")</f>
        <v/>
      </c>
      <c r="L364" s="29"/>
      <c r="M364" s="24"/>
      <c r="N364" s="55" t="str">
        <f>+IFERROR(VLOOKUP(#REF!&amp;"-"&amp;ROW()-108,[2]ワークシート!$C$2:$BW$498,24,0),"")</f>
        <v/>
      </c>
      <c r="O364" s="62"/>
      <c r="P364" s="65" t="str">
        <f>+IFERROR(VLOOKUP(#REF!&amp;"-"&amp;ROW()-108,[2]ワークシート!$C$2:$BW$498,25,0),"")</f>
        <v/>
      </c>
      <c r="Q364" s="65"/>
      <c r="R364" s="74" t="str">
        <f>+IFERROR(VLOOKUP(#REF!&amp;"-"&amp;ROW()-108,[2]ワークシート!$C$2:$BW$498,55,0),"")</f>
        <v/>
      </c>
      <c r="S364" s="74"/>
      <c r="T364" s="74"/>
      <c r="U364" s="74"/>
      <c r="V364" s="65" t="str">
        <f>+IFERROR(VLOOKUP(#REF!&amp;"-"&amp;ROW()-108,[2]ワークシート!$C$2:$BW$498,60,0),"")</f>
        <v/>
      </c>
      <c r="W364" s="65"/>
      <c r="X364" s="65" t="str">
        <f>+IFERROR(VLOOKUP(#REF!&amp;"-"&amp;ROW()-108,[2]ワークシート!$C$2:$BW$498,61,0),"")</f>
        <v/>
      </c>
      <c r="Y364" s="65"/>
      <c r="Z364" s="65"/>
      <c r="AA364" s="40" t="str">
        <f t="shared" si="8"/>
        <v/>
      </c>
      <c r="AB364" s="40"/>
      <c r="AC364" s="98" t="str">
        <f>+IFERROR(IF(VLOOKUP(#REF!&amp;"-"&amp;ROW()-108,[2]ワークシート!$C$2:$BW$498,13,0)="","",VLOOKUP(#REF!&amp;"-"&amp;ROW()-108,[2]ワークシート!$C$2:$BW$498,13,0)),"")</f>
        <v/>
      </c>
      <c r="AD364" s="98"/>
      <c r="AE364" s="98" t="str">
        <f>+IFERROR(VLOOKUP(#REF!&amp;"-"&amp;ROW()-108,[2]ワークシート!$C$2:$BW$498,30,0),"")</f>
        <v/>
      </c>
      <c r="AF364" s="98"/>
      <c r="AG364" s="40" t="str">
        <f t="shared" si="9"/>
        <v/>
      </c>
      <c r="AH364" s="40"/>
      <c r="AI364" s="40"/>
      <c r="AJ364" s="40"/>
      <c r="AK364" s="98" t="str">
        <f>+IFERROR(IF(VLOOKUP(#REF!&amp;"-"&amp;ROW()-108,[2]ワークシート!$C$2:$BW$498,31,0)="","",VLOOKUP(#REF!&amp;"-"&amp;ROW()-108,[2]ワークシート!$C$2:$BW$498,31,0)),"")</f>
        <v/>
      </c>
      <c r="AL364" s="2"/>
      <c r="AM364" s="2"/>
      <c r="AN364" s="2"/>
      <c r="AO364" s="2"/>
      <c r="AP364" s="2"/>
      <c r="AQ364" s="2"/>
      <c r="AR364" s="2"/>
      <c r="AS364" s="2"/>
      <c r="AT364" s="2"/>
      <c r="AU364" s="2"/>
      <c r="AV364" s="2"/>
      <c r="AW364" s="2"/>
      <c r="AX364" s="2"/>
      <c r="AY364" s="2"/>
      <c r="AZ364" s="2"/>
      <c r="BA364" s="2"/>
      <c r="BB364" s="2"/>
      <c r="BC364" s="2"/>
      <c r="BD364" s="2"/>
      <c r="BE364" s="2"/>
      <c r="BF364" s="2"/>
    </row>
    <row r="365" spans="1:58" ht="35.1" hidden="1" customHeight="1">
      <c r="A365" s="2"/>
      <c r="B365" s="13" t="str">
        <f>+IFERROR(VLOOKUP(#REF!&amp;"-"&amp;ROW()-108,[2]ワークシート!$C$2:$BW$498,9,0),"")</f>
        <v/>
      </c>
      <c r="C365" s="24"/>
      <c r="D365" s="29" t="str">
        <f>+IFERROR(IF(VLOOKUP(#REF!&amp;"-"&amp;ROW()-108,[2]ワークシート!$C$2:$BW$498,10,0)="","",VLOOKUP(#REF!&amp;"-"&amp;ROW()-108,[2]ワークシート!$C$2:$BW$498,10,0)),"")</f>
        <v/>
      </c>
      <c r="E365" s="24"/>
      <c r="F365" s="13" t="str">
        <f>+IFERROR(VLOOKUP(#REF!&amp;"-"&amp;ROW()-108,[2]ワークシート!$C$2:$BW$498,11,0),"")</f>
        <v/>
      </c>
      <c r="G365" s="24"/>
      <c r="H365" s="40" t="str">
        <f>+IFERROR(VLOOKUP(#REF!&amp;"-"&amp;ROW()-108,[2]ワークシート!$C$2:$BW$498,12,0),"")</f>
        <v/>
      </c>
      <c r="I36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5" s="48"/>
      <c r="K365" s="13" t="str">
        <f>+IFERROR(VLOOKUP(#REF!&amp;"-"&amp;ROW()-108,[2]ワークシート!$C$2:$BW$498,19,0),"")</f>
        <v/>
      </c>
      <c r="L365" s="29"/>
      <c r="M365" s="24"/>
      <c r="N365" s="55" t="str">
        <f>+IFERROR(VLOOKUP(#REF!&amp;"-"&amp;ROW()-108,[2]ワークシート!$C$2:$BW$498,24,0),"")</f>
        <v/>
      </c>
      <c r="O365" s="62"/>
      <c r="P365" s="65" t="str">
        <f>+IFERROR(VLOOKUP(#REF!&amp;"-"&amp;ROW()-108,[2]ワークシート!$C$2:$BW$498,25,0),"")</f>
        <v/>
      </c>
      <c r="Q365" s="65"/>
      <c r="R365" s="74" t="str">
        <f>+IFERROR(VLOOKUP(#REF!&amp;"-"&amp;ROW()-108,[2]ワークシート!$C$2:$BW$498,55,0),"")</f>
        <v/>
      </c>
      <c r="S365" s="74"/>
      <c r="T365" s="74"/>
      <c r="U365" s="74"/>
      <c r="V365" s="65" t="str">
        <f>+IFERROR(VLOOKUP(#REF!&amp;"-"&amp;ROW()-108,[2]ワークシート!$C$2:$BW$498,60,0),"")</f>
        <v/>
      </c>
      <c r="W365" s="65"/>
      <c r="X365" s="65" t="str">
        <f>+IFERROR(VLOOKUP(#REF!&amp;"-"&amp;ROW()-108,[2]ワークシート!$C$2:$BW$498,61,0),"")</f>
        <v/>
      </c>
      <c r="Y365" s="65"/>
      <c r="Z365" s="65"/>
      <c r="AA365" s="40" t="str">
        <f t="shared" si="8"/>
        <v/>
      </c>
      <c r="AB365" s="40"/>
      <c r="AC365" s="98" t="str">
        <f>+IFERROR(IF(VLOOKUP(#REF!&amp;"-"&amp;ROW()-108,[2]ワークシート!$C$2:$BW$498,13,0)="","",VLOOKUP(#REF!&amp;"-"&amp;ROW()-108,[2]ワークシート!$C$2:$BW$498,13,0)),"")</f>
        <v/>
      </c>
      <c r="AD365" s="98"/>
      <c r="AE365" s="98" t="str">
        <f>+IFERROR(VLOOKUP(#REF!&amp;"-"&amp;ROW()-108,[2]ワークシート!$C$2:$BW$498,30,0),"")</f>
        <v/>
      </c>
      <c r="AF365" s="98"/>
      <c r="AG365" s="40" t="str">
        <f t="shared" si="9"/>
        <v/>
      </c>
      <c r="AH365" s="40"/>
      <c r="AI365" s="40"/>
      <c r="AJ365" s="40"/>
      <c r="AK365" s="98" t="str">
        <f>+IFERROR(IF(VLOOKUP(#REF!&amp;"-"&amp;ROW()-108,[2]ワークシート!$C$2:$BW$498,31,0)="","",VLOOKUP(#REF!&amp;"-"&amp;ROW()-108,[2]ワークシート!$C$2:$BW$498,31,0)),"")</f>
        <v/>
      </c>
      <c r="AL365" s="2"/>
      <c r="AM365" s="2"/>
      <c r="AN365" s="2"/>
      <c r="AO365" s="2"/>
      <c r="AP365" s="2"/>
      <c r="AQ365" s="2"/>
      <c r="AR365" s="2"/>
      <c r="AS365" s="2"/>
      <c r="AT365" s="2"/>
      <c r="AU365" s="2"/>
      <c r="AV365" s="2"/>
      <c r="AW365" s="2"/>
      <c r="AX365" s="2"/>
      <c r="AY365" s="2"/>
      <c r="AZ365" s="2"/>
      <c r="BA365" s="2"/>
      <c r="BB365" s="2"/>
      <c r="BC365" s="2"/>
      <c r="BD365" s="2"/>
      <c r="BE365" s="2"/>
      <c r="BF365" s="2"/>
    </row>
    <row r="366" spans="1:58" ht="35.1" hidden="1" customHeight="1">
      <c r="A366" s="2"/>
      <c r="B366" s="13" t="str">
        <f>+IFERROR(VLOOKUP(#REF!&amp;"-"&amp;ROW()-108,[2]ワークシート!$C$2:$BW$498,9,0),"")</f>
        <v/>
      </c>
      <c r="C366" s="24"/>
      <c r="D366" s="29" t="str">
        <f>+IFERROR(IF(VLOOKUP(#REF!&amp;"-"&amp;ROW()-108,[2]ワークシート!$C$2:$BW$498,10,0)="","",VLOOKUP(#REF!&amp;"-"&amp;ROW()-108,[2]ワークシート!$C$2:$BW$498,10,0)),"")</f>
        <v/>
      </c>
      <c r="E366" s="24"/>
      <c r="F366" s="13" t="str">
        <f>+IFERROR(VLOOKUP(#REF!&amp;"-"&amp;ROW()-108,[2]ワークシート!$C$2:$BW$498,11,0),"")</f>
        <v/>
      </c>
      <c r="G366" s="24"/>
      <c r="H366" s="40" t="str">
        <f>+IFERROR(VLOOKUP(#REF!&amp;"-"&amp;ROW()-108,[2]ワークシート!$C$2:$BW$498,12,0),"")</f>
        <v/>
      </c>
      <c r="I36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6" s="48"/>
      <c r="K366" s="13" t="str">
        <f>+IFERROR(VLOOKUP(#REF!&amp;"-"&amp;ROW()-108,[2]ワークシート!$C$2:$BW$498,19,0),"")</f>
        <v/>
      </c>
      <c r="L366" s="29"/>
      <c r="M366" s="24"/>
      <c r="N366" s="55" t="str">
        <f>+IFERROR(VLOOKUP(#REF!&amp;"-"&amp;ROW()-108,[2]ワークシート!$C$2:$BW$498,24,0),"")</f>
        <v/>
      </c>
      <c r="O366" s="62"/>
      <c r="P366" s="65" t="str">
        <f>+IFERROR(VLOOKUP(#REF!&amp;"-"&amp;ROW()-108,[2]ワークシート!$C$2:$BW$498,25,0),"")</f>
        <v/>
      </c>
      <c r="Q366" s="65"/>
      <c r="R366" s="74" t="str">
        <f>+IFERROR(VLOOKUP(#REF!&amp;"-"&amp;ROW()-108,[2]ワークシート!$C$2:$BW$498,55,0),"")</f>
        <v/>
      </c>
      <c r="S366" s="74"/>
      <c r="T366" s="74"/>
      <c r="U366" s="74"/>
      <c r="V366" s="65" t="str">
        <f>+IFERROR(VLOOKUP(#REF!&amp;"-"&amp;ROW()-108,[2]ワークシート!$C$2:$BW$498,60,0),"")</f>
        <v/>
      </c>
      <c r="W366" s="65"/>
      <c r="X366" s="65" t="str">
        <f>+IFERROR(VLOOKUP(#REF!&amp;"-"&amp;ROW()-108,[2]ワークシート!$C$2:$BW$498,61,0),"")</f>
        <v/>
      </c>
      <c r="Y366" s="65"/>
      <c r="Z366" s="65"/>
      <c r="AA366" s="40" t="str">
        <f t="shared" si="8"/>
        <v/>
      </c>
      <c r="AB366" s="40"/>
      <c r="AC366" s="98" t="str">
        <f>+IFERROR(IF(VLOOKUP(#REF!&amp;"-"&amp;ROW()-108,[2]ワークシート!$C$2:$BW$498,13,0)="","",VLOOKUP(#REF!&amp;"-"&amp;ROW()-108,[2]ワークシート!$C$2:$BW$498,13,0)),"")</f>
        <v/>
      </c>
      <c r="AD366" s="98"/>
      <c r="AE366" s="98" t="str">
        <f>+IFERROR(VLOOKUP(#REF!&amp;"-"&amp;ROW()-108,[2]ワークシート!$C$2:$BW$498,30,0),"")</f>
        <v/>
      </c>
      <c r="AF366" s="98"/>
      <c r="AG366" s="40" t="str">
        <f t="shared" si="9"/>
        <v/>
      </c>
      <c r="AH366" s="40"/>
      <c r="AI366" s="40"/>
      <c r="AJ366" s="40"/>
      <c r="AK366" s="98" t="str">
        <f>+IFERROR(IF(VLOOKUP(#REF!&amp;"-"&amp;ROW()-108,[2]ワークシート!$C$2:$BW$498,31,0)="","",VLOOKUP(#REF!&amp;"-"&amp;ROW()-108,[2]ワークシート!$C$2:$BW$498,31,0)),"")</f>
        <v/>
      </c>
      <c r="AL366" s="2"/>
      <c r="AM366" s="2"/>
      <c r="AN366" s="2"/>
      <c r="AO366" s="2"/>
      <c r="AP366" s="2"/>
      <c r="AQ366" s="2"/>
      <c r="AR366" s="2"/>
      <c r="AS366" s="2"/>
      <c r="AT366" s="2"/>
      <c r="AU366" s="2"/>
      <c r="AV366" s="2"/>
      <c r="AW366" s="2"/>
      <c r="AX366" s="2"/>
      <c r="AY366" s="2"/>
      <c r="AZ366" s="2"/>
      <c r="BA366" s="2"/>
      <c r="BB366" s="2"/>
      <c r="BC366" s="2"/>
      <c r="BD366" s="2"/>
      <c r="BE366" s="2"/>
      <c r="BF366" s="2"/>
    </row>
    <row r="367" spans="1:58" ht="35.1" hidden="1" customHeight="1">
      <c r="A367" s="2"/>
      <c r="B367" s="13" t="str">
        <f>+IFERROR(VLOOKUP(#REF!&amp;"-"&amp;ROW()-108,[2]ワークシート!$C$2:$BW$498,9,0),"")</f>
        <v/>
      </c>
      <c r="C367" s="24"/>
      <c r="D367" s="29" t="str">
        <f>+IFERROR(IF(VLOOKUP(#REF!&amp;"-"&amp;ROW()-108,[2]ワークシート!$C$2:$BW$498,10,0)="","",VLOOKUP(#REF!&amp;"-"&amp;ROW()-108,[2]ワークシート!$C$2:$BW$498,10,0)),"")</f>
        <v/>
      </c>
      <c r="E367" s="24"/>
      <c r="F367" s="13" t="str">
        <f>+IFERROR(VLOOKUP(#REF!&amp;"-"&amp;ROW()-108,[2]ワークシート!$C$2:$BW$498,11,0),"")</f>
        <v/>
      </c>
      <c r="G367" s="24"/>
      <c r="H367" s="40" t="str">
        <f>+IFERROR(VLOOKUP(#REF!&amp;"-"&amp;ROW()-108,[2]ワークシート!$C$2:$BW$498,12,0),"")</f>
        <v/>
      </c>
      <c r="I36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7" s="48"/>
      <c r="K367" s="13" t="str">
        <f>+IFERROR(VLOOKUP(#REF!&amp;"-"&amp;ROW()-108,[2]ワークシート!$C$2:$BW$498,19,0),"")</f>
        <v/>
      </c>
      <c r="L367" s="29"/>
      <c r="M367" s="24"/>
      <c r="N367" s="55" t="str">
        <f>+IFERROR(VLOOKUP(#REF!&amp;"-"&amp;ROW()-108,[2]ワークシート!$C$2:$BW$498,24,0),"")</f>
        <v/>
      </c>
      <c r="O367" s="62"/>
      <c r="P367" s="65" t="str">
        <f>+IFERROR(VLOOKUP(#REF!&amp;"-"&amp;ROW()-108,[2]ワークシート!$C$2:$BW$498,25,0),"")</f>
        <v/>
      </c>
      <c r="Q367" s="65"/>
      <c r="R367" s="74" t="str">
        <f>+IFERROR(VLOOKUP(#REF!&amp;"-"&amp;ROW()-108,[2]ワークシート!$C$2:$BW$498,55,0),"")</f>
        <v/>
      </c>
      <c r="S367" s="74"/>
      <c r="T367" s="74"/>
      <c r="U367" s="74"/>
      <c r="V367" s="65" t="str">
        <f>+IFERROR(VLOOKUP(#REF!&amp;"-"&amp;ROW()-108,[2]ワークシート!$C$2:$BW$498,60,0),"")</f>
        <v/>
      </c>
      <c r="W367" s="65"/>
      <c r="X367" s="65" t="str">
        <f>+IFERROR(VLOOKUP(#REF!&amp;"-"&amp;ROW()-108,[2]ワークシート!$C$2:$BW$498,61,0),"")</f>
        <v/>
      </c>
      <c r="Y367" s="65"/>
      <c r="Z367" s="65"/>
      <c r="AA367" s="40" t="str">
        <f t="shared" si="8"/>
        <v/>
      </c>
      <c r="AB367" s="40"/>
      <c r="AC367" s="98" t="str">
        <f>+IFERROR(IF(VLOOKUP(#REF!&amp;"-"&amp;ROW()-108,[2]ワークシート!$C$2:$BW$498,13,0)="","",VLOOKUP(#REF!&amp;"-"&amp;ROW()-108,[2]ワークシート!$C$2:$BW$498,13,0)),"")</f>
        <v/>
      </c>
      <c r="AD367" s="98"/>
      <c r="AE367" s="98" t="str">
        <f>+IFERROR(VLOOKUP(#REF!&amp;"-"&amp;ROW()-108,[2]ワークシート!$C$2:$BW$498,30,0),"")</f>
        <v/>
      </c>
      <c r="AF367" s="98"/>
      <c r="AG367" s="40" t="str">
        <f t="shared" si="9"/>
        <v/>
      </c>
      <c r="AH367" s="40"/>
      <c r="AI367" s="40"/>
      <c r="AJ367" s="40"/>
      <c r="AK367" s="98" t="str">
        <f>+IFERROR(IF(VLOOKUP(#REF!&amp;"-"&amp;ROW()-108,[2]ワークシート!$C$2:$BW$498,31,0)="","",VLOOKUP(#REF!&amp;"-"&amp;ROW()-108,[2]ワークシート!$C$2:$BW$498,31,0)),"")</f>
        <v/>
      </c>
      <c r="AL367" s="2"/>
      <c r="AM367" s="2"/>
      <c r="AN367" s="2"/>
      <c r="AO367" s="2"/>
      <c r="AP367" s="2"/>
      <c r="AQ367" s="2"/>
      <c r="AR367" s="2"/>
      <c r="AS367" s="2"/>
      <c r="AT367" s="2"/>
      <c r="AU367" s="2"/>
      <c r="AV367" s="2"/>
      <c r="AW367" s="2"/>
      <c r="AX367" s="2"/>
      <c r="AY367" s="2"/>
      <c r="AZ367" s="2"/>
      <c r="BA367" s="2"/>
      <c r="BB367" s="2"/>
      <c r="BC367" s="2"/>
      <c r="BD367" s="2"/>
      <c r="BE367" s="2"/>
      <c r="BF367" s="2"/>
    </row>
    <row r="368" spans="1:58" ht="35.1" hidden="1" customHeight="1">
      <c r="A368" s="2"/>
      <c r="B368" s="13" t="str">
        <f>+IFERROR(VLOOKUP(#REF!&amp;"-"&amp;ROW()-108,[2]ワークシート!$C$2:$BW$498,9,0),"")</f>
        <v/>
      </c>
      <c r="C368" s="24"/>
      <c r="D368" s="29" t="str">
        <f>+IFERROR(IF(VLOOKUP(#REF!&amp;"-"&amp;ROW()-108,[2]ワークシート!$C$2:$BW$498,10,0)="","",VLOOKUP(#REF!&amp;"-"&amp;ROW()-108,[2]ワークシート!$C$2:$BW$498,10,0)),"")</f>
        <v/>
      </c>
      <c r="E368" s="24"/>
      <c r="F368" s="13" t="str">
        <f>+IFERROR(VLOOKUP(#REF!&amp;"-"&amp;ROW()-108,[2]ワークシート!$C$2:$BW$498,11,0),"")</f>
        <v/>
      </c>
      <c r="G368" s="24"/>
      <c r="H368" s="40" t="str">
        <f>+IFERROR(VLOOKUP(#REF!&amp;"-"&amp;ROW()-108,[2]ワークシート!$C$2:$BW$498,12,0),"")</f>
        <v/>
      </c>
      <c r="I36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8" s="48"/>
      <c r="K368" s="13" t="str">
        <f>+IFERROR(VLOOKUP(#REF!&amp;"-"&amp;ROW()-108,[2]ワークシート!$C$2:$BW$498,19,0),"")</f>
        <v/>
      </c>
      <c r="L368" s="29"/>
      <c r="M368" s="24"/>
      <c r="N368" s="55" t="str">
        <f>+IFERROR(VLOOKUP(#REF!&amp;"-"&amp;ROW()-108,[2]ワークシート!$C$2:$BW$498,24,0),"")</f>
        <v/>
      </c>
      <c r="O368" s="62"/>
      <c r="P368" s="65" t="str">
        <f>+IFERROR(VLOOKUP(#REF!&amp;"-"&amp;ROW()-108,[2]ワークシート!$C$2:$BW$498,25,0),"")</f>
        <v/>
      </c>
      <c r="Q368" s="65"/>
      <c r="R368" s="74" t="str">
        <f>+IFERROR(VLOOKUP(#REF!&amp;"-"&amp;ROW()-108,[2]ワークシート!$C$2:$BW$498,55,0),"")</f>
        <v/>
      </c>
      <c r="S368" s="74"/>
      <c r="T368" s="74"/>
      <c r="U368" s="74"/>
      <c r="V368" s="65" t="str">
        <f>+IFERROR(VLOOKUP(#REF!&amp;"-"&amp;ROW()-108,[2]ワークシート!$C$2:$BW$498,60,0),"")</f>
        <v/>
      </c>
      <c r="W368" s="65"/>
      <c r="X368" s="65" t="str">
        <f>+IFERROR(VLOOKUP(#REF!&amp;"-"&amp;ROW()-108,[2]ワークシート!$C$2:$BW$498,61,0),"")</f>
        <v/>
      </c>
      <c r="Y368" s="65"/>
      <c r="Z368" s="65"/>
      <c r="AA368" s="40" t="str">
        <f t="shared" si="8"/>
        <v/>
      </c>
      <c r="AB368" s="40"/>
      <c r="AC368" s="98" t="str">
        <f>+IFERROR(IF(VLOOKUP(#REF!&amp;"-"&amp;ROW()-108,[2]ワークシート!$C$2:$BW$498,13,0)="","",VLOOKUP(#REF!&amp;"-"&amp;ROW()-108,[2]ワークシート!$C$2:$BW$498,13,0)),"")</f>
        <v/>
      </c>
      <c r="AD368" s="98"/>
      <c r="AE368" s="98" t="str">
        <f>+IFERROR(VLOOKUP(#REF!&amp;"-"&amp;ROW()-108,[2]ワークシート!$C$2:$BW$498,30,0),"")</f>
        <v/>
      </c>
      <c r="AF368" s="98"/>
      <c r="AG368" s="40" t="str">
        <f t="shared" si="9"/>
        <v/>
      </c>
      <c r="AH368" s="40"/>
      <c r="AI368" s="40"/>
      <c r="AJ368" s="40"/>
      <c r="AK368" s="98" t="str">
        <f>+IFERROR(IF(VLOOKUP(#REF!&amp;"-"&amp;ROW()-108,[2]ワークシート!$C$2:$BW$498,31,0)="","",VLOOKUP(#REF!&amp;"-"&amp;ROW()-108,[2]ワークシート!$C$2:$BW$498,31,0)),"")</f>
        <v/>
      </c>
      <c r="AL368" s="2"/>
      <c r="AM368" s="2"/>
      <c r="AN368" s="2"/>
      <c r="AO368" s="2"/>
      <c r="AP368" s="2"/>
      <c r="AQ368" s="2"/>
      <c r="AR368" s="2"/>
      <c r="AS368" s="2"/>
      <c r="AT368" s="2"/>
      <c r="AU368" s="2"/>
      <c r="AV368" s="2"/>
      <c r="AW368" s="2"/>
      <c r="AX368" s="2"/>
      <c r="AY368" s="2"/>
      <c r="AZ368" s="2"/>
      <c r="BA368" s="2"/>
      <c r="BB368" s="2"/>
      <c r="BC368" s="2"/>
      <c r="BD368" s="2"/>
      <c r="BE368" s="2"/>
      <c r="BF368" s="2"/>
    </row>
    <row r="369" spans="1:58" ht="35.1" hidden="1" customHeight="1">
      <c r="A369" s="2"/>
      <c r="B369" s="13" t="str">
        <f>+IFERROR(VLOOKUP(#REF!&amp;"-"&amp;ROW()-108,[2]ワークシート!$C$2:$BW$498,9,0),"")</f>
        <v/>
      </c>
      <c r="C369" s="24"/>
      <c r="D369" s="29" t="str">
        <f>+IFERROR(IF(VLOOKUP(#REF!&amp;"-"&amp;ROW()-108,[2]ワークシート!$C$2:$BW$498,10,0)="","",VLOOKUP(#REF!&amp;"-"&amp;ROW()-108,[2]ワークシート!$C$2:$BW$498,10,0)),"")</f>
        <v/>
      </c>
      <c r="E369" s="24"/>
      <c r="F369" s="13" t="str">
        <f>+IFERROR(VLOOKUP(#REF!&amp;"-"&amp;ROW()-108,[2]ワークシート!$C$2:$BW$498,11,0),"")</f>
        <v/>
      </c>
      <c r="G369" s="24"/>
      <c r="H369" s="40" t="str">
        <f>+IFERROR(VLOOKUP(#REF!&amp;"-"&amp;ROW()-108,[2]ワークシート!$C$2:$BW$498,12,0),"")</f>
        <v/>
      </c>
      <c r="I36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9" s="48"/>
      <c r="K369" s="13" t="str">
        <f>+IFERROR(VLOOKUP(#REF!&amp;"-"&amp;ROW()-108,[2]ワークシート!$C$2:$BW$498,19,0),"")</f>
        <v/>
      </c>
      <c r="L369" s="29"/>
      <c r="M369" s="24"/>
      <c r="N369" s="55" t="str">
        <f>+IFERROR(VLOOKUP(#REF!&amp;"-"&amp;ROW()-108,[2]ワークシート!$C$2:$BW$498,24,0),"")</f>
        <v/>
      </c>
      <c r="O369" s="62"/>
      <c r="P369" s="65" t="str">
        <f>+IFERROR(VLOOKUP(#REF!&amp;"-"&amp;ROW()-108,[2]ワークシート!$C$2:$BW$498,25,0),"")</f>
        <v/>
      </c>
      <c r="Q369" s="65"/>
      <c r="R369" s="74" t="str">
        <f>+IFERROR(VLOOKUP(#REF!&amp;"-"&amp;ROW()-108,[2]ワークシート!$C$2:$BW$498,55,0),"")</f>
        <v/>
      </c>
      <c r="S369" s="74"/>
      <c r="T369" s="74"/>
      <c r="U369" s="74"/>
      <c r="V369" s="65" t="str">
        <f>+IFERROR(VLOOKUP(#REF!&amp;"-"&amp;ROW()-108,[2]ワークシート!$C$2:$BW$498,60,0),"")</f>
        <v/>
      </c>
      <c r="W369" s="65"/>
      <c r="X369" s="65" t="str">
        <f>+IFERROR(VLOOKUP(#REF!&amp;"-"&amp;ROW()-108,[2]ワークシート!$C$2:$BW$498,61,0),"")</f>
        <v/>
      </c>
      <c r="Y369" s="65"/>
      <c r="Z369" s="65"/>
      <c r="AA369" s="40" t="str">
        <f t="shared" si="8"/>
        <v/>
      </c>
      <c r="AB369" s="40"/>
      <c r="AC369" s="98" t="str">
        <f>+IFERROR(IF(VLOOKUP(#REF!&amp;"-"&amp;ROW()-108,[2]ワークシート!$C$2:$BW$498,13,0)="","",VLOOKUP(#REF!&amp;"-"&amp;ROW()-108,[2]ワークシート!$C$2:$BW$498,13,0)),"")</f>
        <v/>
      </c>
      <c r="AD369" s="98"/>
      <c r="AE369" s="98" t="str">
        <f>+IFERROR(VLOOKUP(#REF!&amp;"-"&amp;ROW()-108,[2]ワークシート!$C$2:$BW$498,30,0),"")</f>
        <v/>
      </c>
      <c r="AF369" s="98"/>
      <c r="AG369" s="40" t="str">
        <f t="shared" si="9"/>
        <v/>
      </c>
      <c r="AH369" s="40"/>
      <c r="AI369" s="40"/>
      <c r="AJ369" s="40"/>
      <c r="AK369" s="98" t="str">
        <f>+IFERROR(IF(VLOOKUP(#REF!&amp;"-"&amp;ROW()-108,[2]ワークシート!$C$2:$BW$498,31,0)="","",VLOOKUP(#REF!&amp;"-"&amp;ROW()-108,[2]ワークシート!$C$2:$BW$498,31,0)),"")</f>
        <v/>
      </c>
      <c r="AL369" s="2"/>
      <c r="AM369" s="2"/>
      <c r="AN369" s="2"/>
      <c r="AO369" s="2"/>
      <c r="AP369" s="2"/>
      <c r="AQ369" s="2"/>
      <c r="AR369" s="2"/>
      <c r="AS369" s="2"/>
      <c r="AT369" s="2"/>
      <c r="AU369" s="2"/>
      <c r="AV369" s="2"/>
      <c r="AW369" s="2"/>
      <c r="AX369" s="2"/>
      <c r="AY369" s="2"/>
      <c r="AZ369" s="2"/>
      <c r="BA369" s="2"/>
      <c r="BB369" s="2"/>
      <c r="BC369" s="2"/>
      <c r="BD369" s="2"/>
      <c r="BE369" s="2"/>
      <c r="BF369" s="2"/>
    </row>
    <row r="370" spans="1:58" ht="35.1" hidden="1" customHeight="1">
      <c r="A370" s="2"/>
      <c r="B370" s="13" t="str">
        <f>+IFERROR(VLOOKUP(#REF!&amp;"-"&amp;ROW()-108,[2]ワークシート!$C$2:$BW$498,9,0),"")</f>
        <v/>
      </c>
      <c r="C370" s="24"/>
      <c r="D370" s="29" t="str">
        <f>+IFERROR(IF(VLOOKUP(#REF!&amp;"-"&amp;ROW()-108,[2]ワークシート!$C$2:$BW$498,10,0)="","",VLOOKUP(#REF!&amp;"-"&amp;ROW()-108,[2]ワークシート!$C$2:$BW$498,10,0)),"")</f>
        <v/>
      </c>
      <c r="E370" s="24"/>
      <c r="F370" s="13" t="str">
        <f>+IFERROR(VLOOKUP(#REF!&amp;"-"&amp;ROW()-108,[2]ワークシート!$C$2:$BW$498,11,0),"")</f>
        <v/>
      </c>
      <c r="G370" s="24"/>
      <c r="H370" s="40" t="str">
        <f>+IFERROR(VLOOKUP(#REF!&amp;"-"&amp;ROW()-108,[2]ワークシート!$C$2:$BW$498,12,0),"")</f>
        <v/>
      </c>
      <c r="I37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0" s="48"/>
      <c r="K370" s="13" t="str">
        <f>+IFERROR(VLOOKUP(#REF!&amp;"-"&amp;ROW()-108,[2]ワークシート!$C$2:$BW$498,19,0),"")</f>
        <v/>
      </c>
      <c r="L370" s="29"/>
      <c r="M370" s="24"/>
      <c r="N370" s="55" t="str">
        <f>+IFERROR(VLOOKUP(#REF!&amp;"-"&amp;ROW()-108,[2]ワークシート!$C$2:$BW$498,24,0),"")</f>
        <v/>
      </c>
      <c r="O370" s="62"/>
      <c r="P370" s="65" t="str">
        <f>+IFERROR(VLOOKUP(#REF!&amp;"-"&amp;ROW()-108,[2]ワークシート!$C$2:$BW$498,25,0),"")</f>
        <v/>
      </c>
      <c r="Q370" s="65"/>
      <c r="R370" s="74" t="str">
        <f>+IFERROR(VLOOKUP(#REF!&amp;"-"&amp;ROW()-108,[2]ワークシート!$C$2:$BW$498,55,0),"")</f>
        <v/>
      </c>
      <c r="S370" s="74"/>
      <c r="T370" s="74"/>
      <c r="U370" s="74"/>
      <c r="V370" s="65" t="str">
        <f>+IFERROR(VLOOKUP(#REF!&amp;"-"&amp;ROW()-108,[2]ワークシート!$C$2:$BW$498,60,0),"")</f>
        <v/>
      </c>
      <c r="W370" s="65"/>
      <c r="X370" s="65" t="str">
        <f>+IFERROR(VLOOKUP(#REF!&amp;"-"&amp;ROW()-108,[2]ワークシート!$C$2:$BW$498,61,0),"")</f>
        <v/>
      </c>
      <c r="Y370" s="65"/>
      <c r="Z370" s="65"/>
      <c r="AA370" s="40" t="str">
        <f t="shared" si="8"/>
        <v/>
      </c>
      <c r="AB370" s="40"/>
      <c r="AC370" s="98" t="str">
        <f>+IFERROR(IF(VLOOKUP(#REF!&amp;"-"&amp;ROW()-108,[2]ワークシート!$C$2:$BW$498,13,0)="","",VLOOKUP(#REF!&amp;"-"&amp;ROW()-108,[2]ワークシート!$C$2:$BW$498,13,0)),"")</f>
        <v/>
      </c>
      <c r="AD370" s="98"/>
      <c r="AE370" s="98" t="str">
        <f>+IFERROR(VLOOKUP(#REF!&amp;"-"&amp;ROW()-108,[2]ワークシート!$C$2:$BW$498,30,0),"")</f>
        <v/>
      </c>
      <c r="AF370" s="98"/>
      <c r="AG370" s="40" t="str">
        <f t="shared" si="9"/>
        <v/>
      </c>
      <c r="AH370" s="40"/>
      <c r="AI370" s="40"/>
      <c r="AJ370" s="40"/>
      <c r="AK370" s="98" t="str">
        <f>+IFERROR(IF(VLOOKUP(#REF!&amp;"-"&amp;ROW()-108,[2]ワークシート!$C$2:$BW$498,31,0)="","",VLOOKUP(#REF!&amp;"-"&amp;ROW()-108,[2]ワークシート!$C$2:$BW$498,31,0)),"")</f>
        <v/>
      </c>
      <c r="AL370" s="2"/>
      <c r="AM370" s="2"/>
      <c r="AN370" s="2"/>
      <c r="AO370" s="2"/>
      <c r="AP370" s="2"/>
      <c r="AQ370" s="2"/>
      <c r="AR370" s="2"/>
      <c r="AS370" s="2"/>
      <c r="AT370" s="2"/>
      <c r="AU370" s="2"/>
      <c r="AV370" s="2"/>
      <c r="AW370" s="2"/>
      <c r="AX370" s="2"/>
      <c r="AY370" s="2"/>
      <c r="AZ370" s="2"/>
      <c r="BA370" s="2"/>
      <c r="BB370" s="2"/>
      <c r="BC370" s="2"/>
      <c r="BD370" s="2"/>
      <c r="BE370" s="2"/>
      <c r="BF370" s="2"/>
    </row>
    <row r="371" spans="1:58" ht="35.1" hidden="1" customHeight="1">
      <c r="A371" s="2"/>
      <c r="B371" s="13" t="str">
        <f>+IFERROR(VLOOKUP(#REF!&amp;"-"&amp;ROW()-108,[2]ワークシート!$C$2:$BW$498,9,0),"")</f>
        <v/>
      </c>
      <c r="C371" s="24"/>
      <c r="D371" s="29" t="str">
        <f>+IFERROR(IF(VLOOKUP(#REF!&amp;"-"&amp;ROW()-108,[2]ワークシート!$C$2:$BW$498,10,0)="","",VLOOKUP(#REF!&amp;"-"&amp;ROW()-108,[2]ワークシート!$C$2:$BW$498,10,0)),"")</f>
        <v/>
      </c>
      <c r="E371" s="24"/>
      <c r="F371" s="13" t="str">
        <f>+IFERROR(VLOOKUP(#REF!&amp;"-"&amp;ROW()-108,[2]ワークシート!$C$2:$BW$498,11,0),"")</f>
        <v/>
      </c>
      <c r="G371" s="24"/>
      <c r="H371" s="40" t="str">
        <f>+IFERROR(VLOOKUP(#REF!&amp;"-"&amp;ROW()-108,[2]ワークシート!$C$2:$BW$498,12,0),"")</f>
        <v/>
      </c>
      <c r="I37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1" s="48"/>
      <c r="K371" s="13" t="str">
        <f>+IFERROR(VLOOKUP(#REF!&amp;"-"&amp;ROW()-108,[2]ワークシート!$C$2:$BW$498,19,0),"")</f>
        <v/>
      </c>
      <c r="L371" s="29"/>
      <c r="M371" s="24"/>
      <c r="N371" s="55" t="str">
        <f>+IFERROR(VLOOKUP(#REF!&amp;"-"&amp;ROW()-108,[2]ワークシート!$C$2:$BW$498,24,0),"")</f>
        <v/>
      </c>
      <c r="O371" s="62"/>
      <c r="P371" s="65" t="str">
        <f>+IFERROR(VLOOKUP(#REF!&amp;"-"&amp;ROW()-108,[2]ワークシート!$C$2:$BW$498,25,0),"")</f>
        <v/>
      </c>
      <c r="Q371" s="65"/>
      <c r="R371" s="74" t="str">
        <f>+IFERROR(VLOOKUP(#REF!&amp;"-"&amp;ROW()-108,[2]ワークシート!$C$2:$BW$498,55,0),"")</f>
        <v/>
      </c>
      <c r="S371" s="74"/>
      <c r="T371" s="74"/>
      <c r="U371" s="74"/>
      <c r="V371" s="65" t="str">
        <f>+IFERROR(VLOOKUP(#REF!&amp;"-"&amp;ROW()-108,[2]ワークシート!$C$2:$BW$498,60,0),"")</f>
        <v/>
      </c>
      <c r="W371" s="65"/>
      <c r="X371" s="65" t="str">
        <f>+IFERROR(VLOOKUP(#REF!&amp;"-"&amp;ROW()-108,[2]ワークシート!$C$2:$BW$498,61,0),"")</f>
        <v/>
      </c>
      <c r="Y371" s="65"/>
      <c r="Z371" s="65"/>
      <c r="AA371" s="40" t="str">
        <f t="shared" si="8"/>
        <v/>
      </c>
      <c r="AB371" s="40"/>
      <c r="AC371" s="98" t="str">
        <f>+IFERROR(IF(VLOOKUP(#REF!&amp;"-"&amp;ROW()-108,[2]ワークシート!$C$2:$BW$498,13,0)="","",VLOOKUP(#REF!&amp;"-"&amp;ROW()-108,[2]ワークシート!$C$2:$BW$498,13,0)),"")</f>
        <v/>
      </c>
      <c r="AD371" s="98"/>
      <c r="AE371" s="98" t="str">
        <f>+IFERROR(VLOOKUP(#REF!&amp;"-"&amp;ROW()-108,[2]ワークシート!$C$2:$BW$498,30,0),"")</f>
        <v/>
      </c>
      <c r="AF371" s="98"/>
      <c r="AG371" s="40" t="str">
        <f t="shared" si="9"/>
        <v/>
      </c>
      <c r="AH371" s="40"/>
      <c r="AI371" s="40"/>
      <c r="AJ371" s="40"/>
      <c r="AK371" s="98" t="str">
        <f>+IFERROR(IF(VLOOKUP(#REF!&amp;"-"&amp;ROW()-108,[2]ワークシート!$C$2:$BW$498,31,0)="","",VLOOKUP(#REF!&amp;"-"&amp;ROW()-108,[2]ワークシート!$C$2:$BW$498,31,0)),"")</f>
        <v/>
      </c>
      <c r="AL371" s="2"/>
      <c r="AM371" s="2"/>
      <c r="AN371" s="2"/>
      <c r="AO371" s="2"/>
      <c r="AP371" s="2"/>
      <c r="AQ371" s="2"/>
      <c r="AR371" s="2"/>
      <c r="AS371" s="2"/>
      <c r="AT371" s="2"/>
      <c r="AU371" s="2"/>
      <c r="AV371" s="2"/>
      <c r="AW371" s="2"/>
      <c r="AX371" s="2"/>
      <c r="AY371" s="2"/>
      <c r="AZ371" s="2"/>
      <c r="BA371" s="2"/>
      <c r="BB371" s="2"/>
      <c r="BC371" s="2"/>
      <c r="BD371" s="2"/>
      <c r="BE371" s="2"/>
      <c r="BF371" s="2"/>
    </row>
    <row r="372" spans="1:58" ht="35.1" hidden="1" customHeight="1">
      <c r="A372" s="2"/>
      <c r="B372" s="13" t="str">
        <f>+IFERROR(VLOOKUP(#REF!&amp;"-"&amp;ROW()-108,[2]ワークシート!$C$2:$BW$498,9,0),"")</f>
        <v/>
      </c>
      <c r="C372" s="24"/>
      <c r="D372" s="29" t="str">
        <f>+IFERROR(IF(VLOOKUP(#REF!&amp;"-"&amp;ROW()-108,[2]ワークシート!$C$2:$BW$498,10,0)="","",VLOOKUP(#REF!&amp;"-"&amp;ROW()-108,[2]ワークシート!$C$2:$BW$498,10,0)),"")</f>
        <v/>
      </c>
      <c r="E372" s="24"/>
      <c r="F372" s="13" t="str">
        <f>+IFERROR(VLOOKUP(#REF!&amp;"-"&amp;ROW()-108,[2]ワークシート!$C$2:$BW$498,11,0),"")</f>
        <v/>
      </c>
      <c r="G372" s="24"/>
      <c r="H372" s="40" t="str">
        <f>+IFERROR(VLOOKUP(#REF!&amp;"-"&amp;ROW()-108,[2]ワークシート!$C$2:$BW$498,12,0),"")</f>
        <v/>
      </c>
      <c r="I37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2" s="48"/>
      <c r="K372" s="13" t="str">
        <f>+IFERROR(VLOOKUP(#REF!&amp;"-"&amp;ROW()-108,[2]ワークシート!$C$2:$BW$498,19,0),"")</f>
        <v/>
      </c>
      <c r="L372" s="29"/>
      <c r="M372" s="24"/>
      <c r="N372" s="55" t="str">
        <f>+IFERROR(VLOOKUP(#REF!&amp;"-"&amp;ROW()-108,[2]ワークシート!$C$2:$BW$498,24,0),"")</f>
        <v/>
      </c>
      <c r="O372" s="62"/>
      <c r="P372" s="65" t="str">
        <f>+IFERROR(VLOOKUP(#REF!&amp;"-"&amp;ROW()-108,[2]ワークシート!$C$2:$BW$498,25,0),"")</f>
        <v/>
      </c>
      <c r="Q372" s="65"/>
      <c r="R372" s="74" t="str">
        <f>+IFERROR(VLOOKUP(#REF!&amp;"-"&amp;ROW()-108,[2]ワークシート!$C$2:$BW$498,55,0),"")</f>
        <v/>
      </c>
      <c r="S372" s="74"/>
      <c r="T372" s="74"/>
      <c r="U372" s="74"/>
      <c r="V372" s="65" t="str">
        <f>+IFERROR(VLOOKUP(#REF!&amp;"-"&amp;ROW()-108,[2]ワークシート!$C$2:$BW$498,60,0),"")</f>
        <v/>
      </c>
      <c r="W372" s="65"/>
      <c r="X372" s="65" t="str">
        <f>+IFERROR(VLOOKUP(#REF!&amp;"-"&amp;ROW()-108,[2]ワークシート!$C$2:$BW$498,61,0),"")</f>
        <v/>
      </c>
      <c r="Y372" s="65"/>
      <c r="Z372" s="65"/>
      <c r="AA372" s="40" t="str">
        <f t="shared" si="8"/>
        <v/>
      </c>
      <c r="AB372" s="40"/>
      <c r="AC372" s="98" t="str">
        <f>+IFERROR(IF(VLOOKUP(#REF!&amp;"-"&amp;ROW()-108,[2]ワークシート!$C$2:$BW$498,13,0)="","",VLOOKUP(#REF!&amp;"-"&amp;ROW()-108,[2]ワークシート!$C$2:$BW$498,13,0)),"")</f>
        <v/>
      </c>
      <c r="AD372" s="98"/>
      <c r="AE372" s="98" t="str">
        <f>+IFERROR(VLOOKUP(#REF!&amp;"-"&amp;ROW()-108,[2]ワークシート!$C$2:$BW$498,30,0),"")</f>
        <v/>
      </c>
      <c r="AF372" s="98"/>
      <c r="AG372" s="40" t="str">
        <f t="shared" si="9"/>
        <v/>
      </c>
      <c r="AH372" s="40"/>
      <c r="AI372" s="40"/>
      <c r="AJ372" s="40"/>
      <c r="AK372" s="98" t="str">
        <f>+IFERROR(IF(VLOOKUP(#REF!&amp;"-"&amp;ROW()-108,[2]ワークシート!$C$2:$BW$498,31,0)="","",VLOOKUP(#REF!&amp;"-"&amp;ROW()-108,[2]ワークシート!$C$2:$BW$498,31,0)),"")</f>
        <v/>
      </c>
      <c r="AL372" s="2"/>
      <c r="AM372" s="2"/>
      <c r="AN372" s="2"/>
      <c r="AO372" s="2"/>
      <c r="AP372" s="2"/>
      <c r="AQ372" s="2"/>
      <c r="AR372" s="2"/>
      <c r="AS372" s="2"/>
      <c r="AT372" s="2"/>
      <c r="AU372" s="2"/>
      <c r="AV372" s="2"/>
      <c r="AW372" s="2"/>
      <c r="AX372" s="2"/>
      <c r="AY372" s="2"/>
      <c r="AZ372" s="2"/>
      <c r="BA372" s="2"/>
      <c r="BB372" s="2"/>
      <c r="BC372" s="2"/>
      <c r="BD372" s="2"/>
      <c r="BE372" s="2"/>
      <c r="BF372" s="2"/>
    </row>
    <row r="373" spans="1:58" ht="35.1" hidden="1" customHeight="1">
      <c r="A373" s="2"/>
      <c r="B373" s="13" t="str">
        <f>+IFERROR(VLOOKUP(#REF!&amp;"-"&amp;ROW()-108,[2]ワークシート!$C$2:$BW$498,9,0),"")</f>
        <v/>
      </c>
      <c r="C373" s="24"/>
      <c r="D373" s="29" t="str">
        <f>+IFERROR(IF(VLOOKUP(#REF!&amp;"-"&amp;ROW()-108,[2]ワークシート!$C$2:$BW$498,10,0)="","",VLOOKUP(#REF!&amp;"-"&amp;ROW()-108,[2]ワークシート!$C$2:$BW$498,10,0)),"")</f>
        <v/>
      </c>
      <c r="E373" s="24"/>
      <c r="F373" s="13" t="str">
        <f>+IFERROR(VLOOKUP(#REF!&amp;"-"&amp;ROW()-108,[2]ワークシート!$C$2:$BW$498,11,0),"")</f>
        <v/>
      </c>
      <c r="G373" s="24"/>
      <c r="H373" s="40" t="str">
        <f>+IFERROR(VLOOKUP(#REF!&amp;"-"&amp;ROW()-108,[2]ワークシート!$C$2:$BW$498,12,0),"")</f>
        <v/>
      </c>
      <c r="I37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3" s="48"/>
      <c r="K373" s="13" t="str">
        <f>+IFERROR(VLOOKUP(#REF!&amp;"-"&amp;ROW()-108,[2]ワークシート!$C$2:$BW$498,19,0),"")</f>
        <v/>
      </c>
      <c r="L373" s="29"/>
      <c r="M373" s="24"/>
      <c r="N373" s="55" t="str">
        <f>+IFERROR(VLOOKUP(#REF!&amp;"-"&amp;ROW()-108,[2]ワークシート!$C$2:$BW$498,24,0),"")</f>
        <v/>
      </c>
      <c r="O373" s="62"/>
      <c r="P373" s="65" t="str">
        <f>+IFERROR(VLOOKUP(#REF!&amp;"-"&amp;ROW()-108,[2]ワークシート!$C$2:$BW$498,25,0),"")</f>
        <v/>
      </c>
      <c r="Q373" s="65"/>
      <c r="R373" s="74" t="str">
        <f>+IFERROR(VLOOKUP(#REF!&amp;"-"&amp;ROW()-108,[2]ワークシート!$C$2:$BW$498,55,0),"")</f>
        <v/>
      </c>
      <c r="S373" s="74"/>
      <c r="T373" s="74"/>
      <c r="U373" s="74"/>
      <c r="V373" s="65" t="str">
        <f>+IFERROR(VLOOKUP(#REF!&amp;"-"&amp;ROW()-108,[2]ワークシート!$C$2:$BW$498,60,0),"")</f>
        <v/>
      </c>
      <c r="W373" s="65"/>
      <c r="X373" s="65" t="str">
        <f>+IFERROR(VLOOKUP(#REF!&amp;"-"&amp;ROW()-108,[2]ワークシート!$C$2:$BW$498,61,0),"")</f>
        <v/>
      </c>
      <c r="Y373" s="65"/>
      <c r="Z373" s="65"/>
      <c r="AA373" s="40" t="str">
        <f t="shared" si="8"/>
        <v/>
      </c>
      <c r="AB373" s="40"/>
      <c r="AC373" s="98" t="str">
        <f>+IFERROR(IF(VLOOKUP(#REF!&amp;"-"&amp;ROW()-108,[2]ワークシート!$C$2:$BW$498,13,0)="","",VLOOKUP(#REF!&amp;"-"&amp;ROW()-108,[2]ワークシート!$C$2:$BW$498,13,0)),"")</f>
        <v/>
      </c>
      <c r="AD373" s="98"/>
      <c r="AE373" s="98" t="str">
        <f>+IFERROR(VLOOKUP(#REF!&amp;"-"&amp;ROW()-108,[2]ワークシート!$C$2:$BW$498,30,0),"")</f>
        <v/>
      </c>
      <c r="AF373" s="98"/>
      <c r="AG373" s="40" t="str">
        <f t="shared" si="9"/>
        <v/>
      </c>
      <c r="AH373" s="40"/>
      <c r="AI373" s="40"/>
      <c r="AJ373" s="40"/>
      <c r="AK373" s="98" t="str">
        <f>+IFERROR(IF(VLOOKUP(#REF!&amp;"-"&amp;ROW()-108,[2]ワークシート!$C$2:$BW$498,31,0)="","",VLOOKUP(#REF!&amp;"-"&amp;ROW()-108,[2]ワークシート!$C$2:$BW$498,31,0)),"")</f>
        <v/>
      </c>
      <c r="AL373" s="2"/>
      <c r="AM373" s="2"/>
      <c r="AN373" s="2"/>
      <c r="AO373" s="2"/>
      <c r="AP373" s="2"/>
      <c r="AQ373" s="2"/>
      <c r="AR373" s="2"/>
      <c r="AS373" s="2"/>
      <c r="AT373" s="2"/>
      <c r="AU373" s="2"/>
      <c r="AV373" s="2"/>
      <c r="AW373" s="2"/>
      <c r="AX373" s="2"/>
      <c r="AY373" s="2"/>
      <c r="AZ373" s="2"/>
      <c r="BA373" s="2"/>
      <c r="BB373" s="2"/>
      <c r="BC373" s="2"/>
      <c r="BD373" s="2"/>
      <c r="BE373" s="2"/>
      <c r="BF373" s="2"/>
    </row>
    <row r="374" spans="1:58" ht="35.1" hidden="1" customHeight="1">
      <c r="A374" s="2"/>
      <c r="B374" s="13" t="str">
        <f>+IFERROR(VLOOKUP(#REF!&amp;"-"&amp;ROW()-108,[2]ワークシート!$C$2:$BW$498,9,0),"")</f>
        <v/>
      </c>
      <c r="C374" s="24"/>
      <c r="D374" s="29" t="str">
        <f>+IFERROR(IF(VLOOKUP(#REF!&amp;"-"&amp;ROW()-108,[2]ワークシート!$C$2:$BW$498,10,0)="","",VLOOKUP(#REF!&amp;"-"&amp;ROW()-108,[2]ワークシート!$C$2:$BW$498,10,0)),"")</f>
        <v/>
      </c>
      <c r="E374" s="24"/>
      <c r="F374" s="13" t="str">
        <f>+IFERROR(VLOOKUP(#REF!&amp;"-"&amp;ROW()-108,[2]ワークシート!$C$2:$BW$498,11,0),"")</f>
        <v/>
      </c>
      <c r="G374" s="24"/>
      <c r="H374" s="40" t="str">
        <f>+IFERROR(VLOOKUP(#REF!&amp;"-"&amp;ROW()-108,[2]ワークシート!$C$2:$BW$498,12,0),"")</f>
        <v/>
      </c>
      <c r="I37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4" s="48"/>
      <c r="K374" s="13" t="str">
        <f>+IFERROR(VLOOKUP(#REF!&amp;"-"&amp;ROW()-108,[2]ワークシート!$C$2:$BW$498,19,0),"")</f>
        <v/>
      </c>
      <c r="L374" s="29"/>
      <c r="M374" s="24"/>
      <c r="N374" s="55" t="str">
        <f>+IFERROR(VLOOKUP(#REF!&amp;"-"&amp;ROW()-108,[2]ワークシート!$C$2:$BW$498,24,0),"")</f>
        <v/>
      </c>
      <c r="O374" s="62"/>
      <c r="P374" s="65" t="str">
        <f>+IFERROR(VLOOKUP(#REF!&amp;"-"&amp;ROW()-108,[2]ワークシート!$C$2:$BW$498,25,0),"")</f>
        <v/>
      </c>
      <c r="Q374" s="65"/>
      <c r="R374" s="74" t="str">
        <f>+IFERROR(VLOOKUP(#REF!&amp;"-"&amp;ROW()-108,[2]ワークシート!$C$2:$BW$498,55,0),"")</f>
        <v/>
      </c>
      <c r="S374" s="74"/>
      <c r="T374" s="74"/>
      <c r="U374" s="74"/>
      <c r="V374" s="65" t="str">
        <f>+IFERROR(VLOOKUP(#REF!&amp;"-"&amp;ROW()-108,[2]ワークシート!$C$2:$BW$498,60,0),"")</f>
        <v/>
      </c>
      <c r="W374" s="65"/>
      <c r="X374" s="65" t="str">
        <f>+IFERROR(VLOOKUP(#REF!&amp;"-"&amp;ROW()-108,[2]ワークシート!$C$2:$BW$498,61,0),"")</f>
        <v/>
      </c>
      <c r="Y374" s="65"/>
      <c r="Z374" s="65"/>
      <c r="AA374" s="40" t="str">
        <f t="shared" si="8"/>
        <v/>
      </c>
      <c r="AB374" s="40"/>
      <c r="AC374" s="98" t="str">
        <f>+IFERROR(IF(VLOOKUP(#REF!&amp;"-"&amp;ROW()-108,[2]ワークシート!$C$2:$BW$498,13,0)="","",VLOOKUP(#REF!&amp;"-"&amp;ROW()-108,[2]ワークシート!$C$2:$BW$498,13,0)),"")</f>
        <v/>
      </c>
      <c r="AD374" s="98"/>
      <c r="AE374" s="98" t="str">
        <f>+IFERROR(VLOOKUP(#REF!&amp;"-"&amp;ROW()-108,[2]ワークシート!$C$2:$BW$498,30,0),"")</f>
        <v/>
      </c>
      <c r="AF374" s="98"/>
      <c r="AG374" s="40" t="str">
        <f t="shared" si="9"/>
        <v/>
      </c>
      <c r="AH374" s="40"/>
      <c r="AI374" s="40"/>
      <c r="AJ374" s="40"/>
      <c r="AK374" s="98" t="str">
        <f>+IFERROR(IF(VLOOKUP(#REF!&amp;"-"&amp;ROW()-108,[2]ワークシート!$C$2:$BW$498,31,0)="","",VLOOKUP(#REF!&amp;"-"&amp;ROW()-108,[2]ワークシート!$C$2:$BW$498,31,0)),"")</f>
        <v/>
      </c>
      <c r="AL374" s="2"/>
      <c r="AM374" s="2"/>
      <c r="AN374" s="2"/>
      <c r="AO374" s="2"/>
      <c r="AP374" s="2"/>
      <c r="AQ374" s="2"/>
      <c r="AR374" s="2"/>
      <c r="AS374" s="2"/>
      <c r="AT374" s="2"/>
      <c r="AU374" s="2"/>
      <c r="AV374" s="2"/>
      <c r="AW374" s="2"/>
      <c r="AX374" s="2"/>
      <c r="AY374" s="2"/>
      <c r="AZ374" s="2"/>
      <c r="BA374" s="2"/>
      <c r="BB374" s="2"/>
      <c r="BC374" s="2"/>
      <c r="BD374" s="2"/>
      <c r="BE374" s="2"/>
      <c r="BF374" s="2"/>
    </row>
    <row r="375" spans="1:58" ht="35.1" hidden="1" customHeight="1">
      <c r="A375" s="2"/>
      <c r="B375" s="13" t="str">
        <f>+IFERROR(VLOOKUP(#REF!&amp;"-"&amp;ROW()-108,[2]ワークシート!$C$2:$BW$498,9,0),"")</f>
        <v/>
      </c>
      <c r="C375" s="24"/>
      <c r="D375" s="29" t="str">
        <f>+IFERROR(IF(VLOOKUP(#REF!&amp;"-"&amp;ROW()-108,[2]ワークシート!$C$2:$BW$498,10,0)="","",VLOOKUP(#REF!&amp;"-"&amp;ROW()-108,[2]ワークシート!$C$2:$BW$498,10,0)),"")</f>
        <v/>
      </c>
      <c r="E375" s="24"/>
      <c r="F375" s="13" t="str">
        <f>+IFERROR(VLOOKUP(#REF!&amp;"-"&amp;ROW()-108,[2]ワークシート!$C$2:$BW$498,11,0),"")</f>
        <v/>
      </c>
      <c r="G375" s="24"/>
      <c r="H375" s="40" t="str">
        <f>+IFERROR(VLOOKUP(#REF!&amp;"-"&amp;ROW()-108,[2]ワークシート!$C$2:$BW$498,12,0),"")</f>
        <v/>
      </c>
      <c r="I37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5" s="48"/>
      <c r="K375" s="13" t="str">
        <f>+IFERROR(VLOOKUP(#REF!&amp;"-"&amp;ROW()-108,[2]ワークシート!$C$2:$BW$498,19,0),"")</f>
        <v/>
      </c>
      <c r="L375" s="29"/>
      <c r="M375" s="24"/>
      <c r="N375" s="55" t="str">
        <f>+IFERROR(VLOOKUP(#REF!&amp;"-"&amp;ROW()-108,[2]ワークシート!$C$2:$BW$498,24,0),"")</f>
        <v/>
      </c>
      <c r="O375" s="62"/>
      <c r="P375" s="65" t="str">
        <f>+IFERROR(VLOOKUP(#REF!&amp;"-"&amp;ROW()-108,[2]ワークシート!$C$2:$BW$498,25,0),"")</f>
        <v/>
      </c>
      <c r="Q375" s="65"/>
      <c r="R375" s="74" t="str">
        <f>+IFERROR(VLOOKUP(#REF!&amp;"-"&amp;ROW()-108,[2]ワークシート!$C$2:$BW$498,55,0),"")</f>
        <v/>
      </c>
      <c r="S375" s="74"/>
      <c r="T375" s="74"/>
      <c r="U375" s="74"/>
      <c r="V375" s="65" t="str">
        <f>+IFERROR(VLOOKUP(#REF!&amp;"-"&amp;ROW()-108,[2]ワークシート!$C$2:$BW$498,60,0),"")</f>
        <v/>
      </c>
      <c r="W375" s="65"/>
      <c r="X375" s="65" t="str">
        <f>+IFERROR(VLOOKUP(#REF!&amp;"-"&amp;ROW()-108,[2]ワークシート!$C$2:$BW$498,61,0),"")</f>
        <v/>
      </c>
      <c r="Y375" s="65"/>
      <c r="Z375" s="65"/>
      <c r="AA375" s="40" t="str">
        <f t="shared" si="8"/>
        <v/>
      </c>
      <c r="AB375" s="40"/>
      <c r="AC375" s="98" t="str">
        <f>+IFERROR(IF(VLOOKUP(#REF!&amp;"-"&amp;ROW()-108,[2]ワークシート!$C$2:$BW$498,13,0)="","",VLOOKUP(#REF!&amp;"-"&amp;ROW()-108,[2]ワークシート!$C$2:$BW$498,13,0)),"")</f>
        <v/>
      </c>
      <c r="AD375" s="98"/>
      <c r="AE375" s="98" t="str">
        <f>+IFERROR(VLOOKUP(#REF!&amp;"-"&amp;ROW()-108,[2]ワークシート!$C$2:$BW$498,30,0),"")</f>
        <v/>
      </c>
      <c r="AF375" s="98"/>
      <c r="AG375" s="40" t="str">
        <f t="shared" si="9"/>
        <v/>
      </c>
      <c r="AH375" s="40"/>
      <c r="AI375" s="40"/>
      <c r="AJ375" s="40"/>
      <c r="AK375" s="98" t="str">
        <f>+IFERROR(IF(VLOOKUP(#REF!&amp;"-"&amp;ROW()-108,[2]ワークシート!$C$2:$BW$498,31,0)="","",VLOOKUP(#REF!&amp;"-"&amp;ROW()-108,[2]ワークシート!$C$2:$BW$498,31,0)),"")</f>
        <v/>
      </c>
      <c r="AL375" s="2"/>
      <c r="AM375" s="2"/>
      <c r="AN375" s="2"/>
      <c r="AO375" s="2"/>
      <c r="AP375" s="2"/>
      <c r="AQ375" s="2"/>
      <c r="AR375" s="2"/>
      <c r="AS375" s="2"/>
      <c r="AT375" s="2"/>
      <c r="AU375" s="2"/>
      <c r="AV375" s="2"/>
      <c r="AW375" s="2"/>
      <c r="AX375" s="2"/>
      <c r="AY375" s="2"/>
      <c r="AZ375" s="2"/>
      <c r="BA375" s="2"/>
      <c r="BB375" s="2"/>
      <c r="BC375" s="2"/>
      <c r="BD375" s="2"/>
      <c r="BE375" s="2"/>
      <c r="BF375" s="2"/>
    </row>
    <row r="376" spans="1:58" ht="35.1" hidden="1" customHeight="1">
      <c r="A376" s="2"/>
      <c r="B376" s="13" t="str">
        <f>+IFERROR(VLOOKUP(#REF!&amp;"-"&amp;ROW()-108,[2]ワークシート!$C$2:$BW$498,9,0),"")</f>
        <v/>
      </c>
      <c r="C376" s="24"/>
      <c r="D376" s="29" t="str">
        <f>+IFERROR(IF(VLOOKUP(#REF!&amp;"-"&amp;ROW()-108,[2]ワークシート!$C$2:$BW$498,10,0)="","",VLOOKUP(#REF!&amp;"-"&amp;ROW()-108,[2]ワークシート!$C$2:$BW$498,10,0)),"")</f>
        <v/>
      </c>
      <c r="E376" s="24"/>
      <c r="F376" s="13" t="str">
        <f>+IFERROR(VLOOKUP(#REF!&amp;"-"&amp;ROW()-108,[2]ワークシート!$C$2:$BW$498,11,0),"")</f>
        <v/>
      </c>
      <c r="G376" s="24"/>
      <c r="H376" s="40" t="str">
        <f>+IFERROR(VLOOKUP(#REF!&amp;"-"&amp;ROW()-108,[2]ワークシート!$C$2:$BW$498,12,0),"")</f>
        <v/>
      </c>
      <c r="I37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6" s="48"/>
      <c r="K376" s="13" t="str">
        <f>+IFERROR(VLOOKUP(#REF!&amp;"-"&amp;ROW()-108,[2]ワークシート!$C$2:$BW$498,19,0),"")</f>
        <v/>
      </c>
      <c r="L376" s="29"/>
      <c r="M376" s="24"/>
      <c r="N376" s="55" t="str">
        <f>+IFERROR(VLOOKUP(#REF!&amp;"-"&amp;ROW()-108,[2]ワークシート!$C$2:$BW$498,24,0),"")</f>
        <v/>
      </c>
      <c r="O376" s="62"/>
      <c r="P376" s="65" t="str">
        <f>+IFERROR(VLOOKUP(#REF!&amp;"-"&amp;ROW()-108,[2]ワークシート!$C$2:$BW$498,25,0),"")</f>
        <v/>
      </c>
      <c r="Q376" s="65"/>
      <c r="R376" s="74" t="str">
        <f>+IFERROR(VLOOKUP(#REF!&amp;"-"&amp;ROW()-108,[2]ワークシート!$C$2:$BW$498,55,0),"")</f>
        <v/>
      </c>
      <c r="S376" s="74"/>
      <c r="T376" s="74"/>
      <c r="U376" s="74"/>
      <c r="V376" s="65" t="str">
        <f>+IFERROR(VLOOKUP(#REF!&amp;"-"&amp;ROW()-108,[2]ワークシート!$C$2:$BW$498,60,0),"")</f>
        <v/>
      </c>
      <c r="W376" s="65"/>
      <c r="X376" s="65" t="str">
        <f>+IFERROR(VLOOKUP(#REF!&amp;"-"&amp;ROW()-108,[2]ワークシート!$C$2:$BW$498,61,0),"")</f>
        <v/>
      </c>
      <c r="Y376" s="65"/>
      <c r="Z376" s="65"/>
      <c r="AA376" s="40" t="str">
        <f t="shared" si="8"/>
        <v/>
      </c>
      <c r="AB376" s="40"/>
      <c r="AC376" s="98" t="str">
        <f>+IFERROR(IF(VLOOKUP(#REF!&amp;"-"&amp;ROW()-108,[2]ワークシート!$C$2:$BW$498,13,0)="","",VLOOKUP(#REF!&amp;"-"&amp;ROW()-108,[2]ワークシート!$C$2:$BW$498,13,0)),"")</f>
        <v/>
      </c>
      <c r="AD376" s="98"/>
      <c r="AE376" s="98" t="str">
        <f>+IFERROR(VLOOKUP(#REF!&amp;"-"&amp;ROW()-108,[2]ワークシート!$C$2:$BW$498,30,0),"")</f>
        <v/>
      </c>
      <c r="AF376" s="98"/>
      <c r="AG376" s="40" t="str">
        <f t="shared" si="9"/>
        <v/>
      </c>
      <c r="AH376" s="40"/>
      <c r="AI376" s="40"/>
      <c r="AJ376" s="40"/>
      <c r="AK376" s="98" t="str">
        <f>+IFERROR(IF(VLOOKUP(#REF!&amp;"-"&amp;ROW()-108,[2]ワークシート!$C$2:$BW$498,31,0)="","",VLOOKUP(#REF!&amp;"-"&amp;ROW()-108,[2]ワークシート!$C$2:$BW$498,31,0)),"")</f>
        <v/>
      </c>
      <c r="AL376" s="2"/>
      <c r="AM376" s="2"/>
      <c r="AN376" s="2"/>
      <c r="AO376" s="2"/>
      <c r="AP376" s="2"/>
      <c r="AQ376" s="2"/>
      <c r="AR376" s="2"/>
      <c r="AS376" s="2"/>
      <c r="AT376" s="2"/>
      <c r="AU376" s="2"/>
      <c r="AV376" s="2"/>
      <c r="AW376" s="2"/>
      <c r="AX376" s="2"/>
      <c r="AY376" s="2"/>
      <c r="AZ376" s="2"/>
      <c r="BA376" s="2"/>
      <c r="BB376" s="2"/>
      <c r="BC376" s="2"/>
      <c r="BD376" s="2"/>
      <c r="BE376" s="2"/>
      <c r="BF376" s="2"/>
    </row>
    <row r="377" spans="1:58" hidden="1">
      <c r="A377" s="2"/>
      <c r="B377" s="14"/>
      <c r="C377" s="14"/>
      <c r="D377" s="14"/>
      <c r="E377" s="14"/>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row>
    <row r="378" spans="1:58">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row>
    <row r="379" spans="1:58">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row>
    <row r="380" spans="1:58">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row>
    <row r="381" spans="1:58">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row>
    <row r="382" spans="1:58">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row>
    <row r="383" spans="1:58">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row>
    <row r="384" spans="1:58">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row>
    <row r="385" spans="1:44">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row>
    <row r="386" spans="1:44">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row>
    <row r="387" spans="1:44">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row>
    <row r="388" spans="1:44">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row>
    <row r="389" spans="1:44">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row>
    <row r="390" spans="1:44">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row>
    <row r="391" spans="1:44">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row>
    <row r="392" spans="1:44">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row>
    <row r="393" spans="1:44">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row>
    <row r="394" spans="1:4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row>
    <row r="395" spans="1:44">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row>
    <row r="396" spans="1:44">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row>
    <row r="397" spans="1:44">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row>
    <row r="398" spans="1:44">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row>
    <row r="399" spans="1:44">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row>
    <row r="400" spans="1:44">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row>
    <row r="401" spans="1:44">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row>
    <row r="402" spans="1:44">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row>
    <row r="403" spans="1:44">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row>
    <row r="404" spans="1:4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row>
    <row r="405" spans="1:44">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row>
    <row r="406" spans="1:44">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row>
    <row r="407" spans="1:44">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row>
    <row r="408" spans="1:44">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row>
    <row r="409" spans="1:44">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row>
  </sheetData>
  <mergeCells count="4397">
    <mergeCell ref="B1:C1"/>
    <mergeCell ref="AE1:AF1"/>
    <mergeCell ref="AG1:AK1"/>
    <mergeCell ref="B2:E2"/>
    <mergeCell ref="S3:Y3"/>
    <mergeCell ref="S4:Y4"/>
    <mergeCell ref="B7:J7"/>
    <mergeCell ref="K7:M7"/>
    <mergeCell ref="N7:P7"/>
    <mergeCell ref="Q7:AA7"/>
    <mergeCell ref="B8:G8"/>
    <mergeCell ref="B9:C9"/>
    <mergeCell ref="D9:E9"/>
    <mergeCell ref="F9:G9"/>
    <mergeCell ref="B10:C10"/>
    <mergeCell ref="D10:E10"/>
    <mergeCell ref="F10:G10"/>
    <mergeCell ref="I10:J10"/>
    <mergeCell ref="K10:M10"/>
    <mergeCell ref="N10:P10"/>
    <mergeCell ref="Q10:R10"/>
    <mergeCell ref="S10:T10"/>
    <mergeCell ref="V10:W10"/>
    <mergeCell ref="X10:Y10"/>
    <mergeCell ref="Z10:AA10"/>
    <mergeCell ref="AB10:AD10"/>
    <mergeCell ref="AE10:AF10"/>
    <mergeCell ref="AG10:AK10"/>
    <mergeCell ref="B11:C11"/>
    <mergeCell ref="D11:E11"/>
    <mergeCell ref="F11:G11"/>
    <mergeCell ref="I11:J11"/>
    <mergeCell ref="K11:M11"/>
    <mergeCell ref="N11:P11"/>
    <mergeCell ref="Q11:R11"/>
    <mergeCell ref="S11:T11"/>
    <mergeCell ref="V11:W11"/>
    <mergeCell ref="X11:Y11"/>
    <mergeCell ref="Z11:AA11"/>
    <mergeCell ref="AB11:AD11"/>
    <mergeCell ref="AE11:AF11"/>
    <mergeCell ref="AG11:AK11"/>
    <mergeCell ref="B12:C12"/>
    <mergeCell ref="D12:E12"/>
    <mergeCell ref="F12:G12"/>
    <mergeCell ref="I12:J12"/>
    <mergeCell ref="K12:M12"/>
    <mergeCell ref="N12:P12"/>
    <mergeCell ref="Q12:R12"/>
    <mergeCell ref="S12:T12"/>
    <mergeCell ref="V12:W12"/>
    <mergeCell ref="X12:Y12"/>
    <mergeCell ref="Z12:AA12"/>
    <mergeCell ref="AB12:AD12"/>
    <mergeCell ref="AE12:AF12"/>
    <mergeCell ref="AG12:AK12"/>
    <mergeCell ref="B13:C13"/>
    <mergeCell ref="D13:E13"/>
    <mergeCell ref="F13:G13"/>
    <mergeCell ref="I13:J13"/>
    <mergeCell ref="K13:M13"/>
    <mergeCell ref="N13:P13"/>
    <mergeCell ref="Q13:R13"/>
    <mergeCell ref="S13:T13"/>
    <mergeCell ref="V13:W13"/>
    <mergeCell ref="X13:Y13"/>
    <mergeCell ref="Z13:AA13"/>
    <mergeCell ref="AB13:AD13"/>
    <mergeCell ref="AE13:AF13"/>
    <mergeCell ref="AG13:AK13"/>
    <mergeCell ref="B14:C14"/>
    <mergeCell ref="D14:E14"/>
    <mergeCell ref="F14:G14"/>
    <mergeCell ref="I14:J14"/>
    <mergeCell ref="K14:M14"/>
    <mergeCell ref="N14:P14"/>
    <mergeCell ref="Q14:R14"/>
    <mergeCell ref="S14:T14"/>
    <mergeCell ref="V14:W14"/>
    <mergeCell ref="X14:Y14"/>
    <mergeCell ref="Z14:AA14"/>
    <mergeCell ref="AB14:AD14"/>
    <mergeCell ref="AE14:AF14"/>
    <mergeCell ref="AG14:AK14"/>
    <mergeCell ref="B15:C15"/>
    <mergeCell ref="D15:E15"/>
    <mergeCell ref="F15:G15"/>
    <mergeCell ref="I15:J15"/>
    <mergeCell ref="K15:M15"/>
    <mergeCell ref="N15:P15"/>
    <mergeCell ref="Q15:R15"/>
    <mergeCell ref="S15:T15"/>
    <mergeCell ref="V15:W15"/>
    <mergeCell ref="X15:Y15"/>
    <mergeCell ref="Z15:AA15"/>
    <mergeCell ref="AB15:AD15"/>
    <mergeCell ref="AE15:AF15"/>
    <mergeCell ref="AG15:AK15"/>
    <mergeCell ref="B17:Q17"/>
    <mergeCell ref="B18:G18"/>
    <mergeCell ref="H18:K18"/>
    <mergeCell ref="L18:M18"/>
    <mergeCell ref="N18:O18"/>
    <mergeCell ref="P18:Q18"/>
    <mergeCell ref="C72:K72"/>
    <mergeCell ref="L72:T72"/>
    <mergeCell ref="B74:J74"/>
    <mergeCell ref="K74:Q74"/>
    <mergeCell ref="R74:Z74"/>
    <mergeCell ref="AA74:AF74"/>
    <mergeCell ref="B75:G75"/>
    <mergeCell ref="B76:C76"/>
    <mergeCell ref="D76:E76"/>
    <mergeCell ref="F76:G76"/>
    <mergeCell ref="B77:C77"/>
    <mergeCell ref="D77:E77"/>
    <mergeCell ref="F77:G77"/>
    <mergeCell ref="I77:J77"/>
    <mergeCell ref="K77:M77"/>
    <mergeCell ref="N77:O77"/>
    <mergeCell ref="P77:Q77"/>
    <mergeCell ref="R77:T77"/>
    <mergeCell ref="V77:W77"/>
    <mergeCell ref="X77:Z77"/>
    <mergeCell ref="AA77:AB77"/>
    <mergeCell ref="AC77:AD77"/>
    <mergeCell ref="AE77:AF77"/>
    <mergeCell ref="AG77:AH77"/>
    <mergeCell ref="B78:C78"/>
    <mergeCell ref="D78:E78"/>
    <mergeCell ref="F78:G78"/>
    <mergeCell ref="I78:J78"/>
    <mergeCell ref="K78:M78"/>
    <mergeCell ref="N78:O78"/>
    <mergeCell ref="P78:Q78"/>
    <mergeCell ref="R78:T78"/>
    <mergeCell ref="V78:W78"/>
    <mergeCell ref="X78:Z78"/>
    <mergeCell ref="AA78:AB78"/>
    <mergeCell ref="AC78:AD78"/>
    <mergeCell ref="AE78:AF78"/>
    <mergeCell ref="AG78:AH78"/>
    <mergeCell ref="B79:C79"/>
    <mergeCell ref="D79:E79"/>
    <mergeCell ref="F79:G79"/>
    <mergeCell ref="I79:J79"/>
    <mergeCell ref="K79:M79"/>
    <mergeCell ref="N79:O79"/>
    <mergeCell ref="P79:Q79"/>
    <mergeCell ref="R79:T79"/>
    <mergeCell ref="V79:W79"/>
    <mergeCell ref="X79:Z79"/>
    <mergeCell ref="AA79:AB79"/>
    <mergeCell ref="AC79:AD79"/>
    <mergeCell ref="AE79:AF79"/>
    <mergeCell ref="AG79:AH79"/>
    <mergeCell ref="B80:C80"/>
    <mergeCell ref="D80:E80"/>
    <mergeCell ref="F80:G80"/>
    <mergeCell ref="I80:J80"/>
    <mergeCell ref="K80:M80"/>
    <mergeCell ref="N80:O80"/>
    <mergeCell ref="P80:Q80"/>
    <mergeCell ref="R80:T80"/>
    <mergeCell ref="V80:W80"/>
    <mergeCell ref="X80:Z80"/>
    <mergeCell ref="AA80:AB80"/>
    <mergeCell ref="AC80:AD80"/>
    <mergeCell ref="AE80:AF80"/>
    <mergeCell ref="AG80:AH80"/>
    <mergeCell ref="B81:C81"/>
    <mergeCell ref="D81:E81"/>
    <mergeCell ref="F81:G81"/>
    <mergeCell ref="I81:J81"/>
    <mergeCell ref="K81:M81"/>
    <mergeCell ref="N81:O81"/>
    <mergeCell ref="P81:Q81"/>
    <mergeCell ref="R81:T81"/>
    <mergeCell ref="V81:W81"/>
    <mergeCell ref="X81:Z81"/>
    <mergeCell ref="AA81:AB81"/>
    <mergeCell ref="AC81:AD81"/>
    <mergeCell ref="AE81:AF81"/>
    <mergeCell ref="AG81:AH81"/>
    <mergeCell ref="B82:C82"/>
    <mergeCell ref="D82:E82"/>
    <mergeCell ref="F82:G82"/>
    <mergeCell ref="I82:J82"/>
    <mergeCell ref="K82:M82"/>
    <mergeCell ref="N82:O82"/>
    <mergeCell ref="P82:Q82"/>
    <mergeCell ref="R82:T82"/>
    <mergeCell ref="V82:W82"/>
    <mergeCell ref="X82:Z82"/>
    <mergeCell ref="AA82:AB82"/>
    <mergeCell ref="AC82:AD82"/>
    <mergeCell ref="AE82:AF82"/>
    <mergeCell ref="AG82:AH82"/>
    <mergeCell ref="B83:C83"/>
    <mergeCell ref="D83:E83"/>
    <mergeCell ref="F83:G83"/>
    <mergeCell ref="I83:J83"/>
    <mergeCell ref="K83:M83"/>
    <mergeCell ref="N83:O83"/>
    <mergeCell ref="P83:Q83"/>
    <mergeCell ref="R83:T83"/>
    <mergeCell ref="V83:W83"/>
    <mergeCell ref="X83:Z83"/>
    <mergeCell ref="AA83:AB83"/>
    <mergeCell ref="AC83:AD83"/>
    <mergeCell ref="AE83:AF83"/>
    <mergeCell ref="AG83:AH83"/>
    <mergeCell ref="B84:C84"/>
    <mergeCell ref="D84:E84"/>
    <mergeCell ref="F84:G84"/>
    <mergeCell ref="I84:J84"/>
    <mergeCell ref="K84:M84"/>
    <mergeCell ref="N84:O84"/>
    <mergeCell ref="P84:Q84"/>
    <mergeCell ref="R84:T84"/>
    <mergeCell ref="V84:W84"/>
    <mergeCell ref="X84:Z84"/>
    <mergeCell ref="AA84:AB84"/>
    <mergeCell ref="AC84:AD84"/>
    <mergeCell ref="AE84:AF84"/>
    <mergeCell ref="AG84:AH84"/>
    <mergeCell ref="B85:C85"/>
    <mergeCell ref="D85:E85"/>
    <mergeCell ref="F85:G85"/>
    <mergeCell ref="I85:J85"/>
    <mergeCell ref="K85:M85"/>
    <mergeCell ref="N85:O85"/>
    <mergeCell ref="P85:Q85"/>
    <mergeCell ref="R85:T85"/>
    <mergeCell ref="V85:W85"/>
    <mergeCell ref="X85:Z85"/>
    <mergeCell ref="AA85:AB85"/>
    <mergeCell ref="AC85:AD85"/>
    <mergeCell ref="AE85:AF85"/>
    <mergeCell ref="AG85:AH85"/>
    <mergeCell ref="B86:C86"/>
    <mergeCell ref="D86:E86"/>
    <mergeCell ref="F86:G86"/>
    <mergeCell ref="I86:J86"/>
    <mergeCell ref="K86:M86"/>
    <mergeCell ref="N86:O86"/>
    <mergeCell ref="P86:Q86"/>
    <mergeCell ref="R86:T86"/>
    <mergeCell ref="V86:W86"/>
    <mergeCell ref="X86:Z86"/>
    <mergeCell ref="AA86:AB86"/>
    <mergeCell ref="AC86:AD86"/>
    <mergeCell ref="AE86:AF86"/>
    <mergeCell ref="AG86:AH86"/>
    <mergeCell ref="B87:C87"/>
    <mergeCell ref="D87:E87"/>
    <mergeCell ref="F87:G87"/>
    <mergeCell ref="I87:J87"/>
    <mergeCell ref="K87:M87"/>
    <mergeCell ref="N87:O87"/>
    <mergeCell ref="P87:Q87"/>
    <mergeCell ref="R87:T87"/>
    <mergeCell ref="V87:W87"/>
    <mergeCell ref="X87:Z87"/>
    <mergeCell ref="AA87:AB87"/>
    <mergeCell ref="AC87:AD87"/>
    <mergeCell ref="AE87:AF87"/>
    <mergeCell ref="AG87:AH87"/>
    <mergeCell ref="B88:C88"/>
    <mergeCell ref="D88:E88"/>
    <mergeCell ref="F88:G88"/>
    <mergeCell ref="I88:J88"/>
    <mergeCell ref="K88:M88"/>
    <mergeCell ref="N88:O88"/>
    <mergeCell ref="P88:Q88"/>
    <mergeCell ref="R88:T88"/>
    <mergeCell ref="V88:W88"/>
    <mergeCell ref="X88:Z88"/>
    <mergeCell ref="AA88:AB88"/>
    <mergeCell ref="AC88:AD88"/>
    <mergeCell ref="AE88:AF88"/>
    <mergeCell ref="AG88:AH88"/>
    <mergeCell ref="B89:C89"/>
    <mergeCell ref="D89:E89"/>
    <mergeCell ref="F89:G89"/>
    <mergeCell ref="I89:J89"/>
    <mergeCell ref="K89:M89"/>
    <mergeCell ref="N89:O89"/>
    <mergeCell ref="P89:Q89"/>
    <mergeCell ref="R89:T89"/>
    <mergeCell ref="V89:W89"/>
    <mergeCell ref="X89:Z89"/>
    <mergeCell ref="AA89:AB89"/>
    <mergeCell ref="AC89:AD89"/>
    <mergeCell ref="AE89:AF89"/>
    <mergeCell ref="AG89:AH89"/>
    <mergeCell ref="B90:C90"/>
    <mergeCell ref="D90:E90"/>
    <mergeCell ref="F90:G90"/>
    <mergeCell ref="I90:J90"/>
    <mergeCell ref="K90:M90"/>
    <mergeCell ref="N90:O90"/>
    <mergeCell ref="P90:Q90"/>
    <mergeCell ref="R90:T90"/>
    <mergeCell ref="V90:W90"/>
    <mergeCell ref="X90:Z90"/>
    <mergeCell ref="AA90:AB90"/>
    <mergeCell ref="AC90:AD90"/>
    <mergeCell ref="AE90:AF90"/>
    <mergeCell ref="AG90:AH90"/>
    <mergeCell ref="B91:C91"/>
    <mergeCell ref="D91:E91"/>
    <mergeCell ref="F91:G91"/>
    <mergeCell ref="I91:J91"/>
    <mergeCell ref="K91:M91"/>
    <mergeCell ref="N91:O91"/>
    <mergeCell ref="P91:Q91"/>
    <mergeCell ref="R91:T91"/>
    <mergeCell ref="V91:W91"/>
    <mergeCell ref="X91:Z91"/>
    <mergeCell ref="AA91:AB91"/>
    <mergeCell ref="AC91:AD91"/>
    <mergeCell ref="AE91:AF91"/>
    <mergeCell ref="AG91:AH91"/>
    <mergeCell ref="B92:C92"/>
    <mergeCell ref="D92:E92"/>
    <mergeCell ref="F92:G92"/>
    <mergeCell ref="I92:J92"/>
    <mergeCell ref="K92:M92"/>
    <mergeCell ref="N92:O92"/>
    <mergeCell ref="P92:Q92"/>
    <mergeCell ref="R92:T92"/>
    <mergeCell ref="V92:W92"/>
    <mergeCell ref="X92:Z92"/>
    <mergeCell ref="AA92:AB92"/>
    <mergeCell ref="AC92:AD92"/>
    <mergeCell ref="AE92:AF92"/>
    <mergeCell ref="AG92:AH92"/>
    <mergeCell ref="B93:C93"/>
    <mergeCell ref="D93:E93"/>
    <mergeCell ref="F93:G93"/>
    <mergeCell ref="I93:J93"/>
    <mergeCell ref="K93:M93"/>
    <mergeCell ref="N93:O93"/>
    <mergeCell ref="P93:Q93"/>
    <mergeCell ref="R93:T93"/>
    <mergeCell ref="V93:W93"/>
    <mergeCell ref="X93:Z93"/>
    <mergeCell ref="AA93:AB93"/>
    <mergeCell ref="AC93:AD93"/>
    <mergeCell ref="AE93:AF93"/>
    <mergeCell ref="AG93:AH93"/>
    <mergeCell ref="B94:C94"/>
    <mergeCell ref="D94:E94"/>
    <mergeCell ref="F94:G94"/>
    <mergeCell ref="I94:J94"/>
    <mergeCell ref="K94:M94"/>
    <mergeCell ref="N94:O94"/>
    <mergeCell ref="P94:Q94"/>
    <mergeCell ref="R94:T94"/>
    <mergeCell ref="V94:W94"/>
    <mergeCell ref="X94:Z94"/>
    <mergeCell ref="AA94:AB94"/>
    <mergeCell ref="AC94:AD94"/>
    <mergeCell ref="AE94:AF94"/>
    <mergeCell ref="AG94:AH94"/>
    <mergeCell ref="B95:C95"/>
    <mergeCell ref="D95:E95"/>
    <mergeCell ref="F95:G95"/>
    <mergeCell ref="I95:J95"/>
    <mergeCell ref="K95:M95"/>
    <mergeCell ref="N95:O95"/>
    <mergeCell ref="P95:Q95"/>
    <mergeCell ref="R95:T95"/>
    <mergeCell ref="V95:W95"/>
    <mergeCell ref="X95:Z95"/>
    <mergeCell ref="AA95:AB95"/>
    <mergeCell ref="AC95:AD95"/>
    <mergeCell ref="AE95:AF95"/>
    <mergeCell ref="AG95:AH95"/>
    <mergeCell ref="B96:C96"/>
    <mergeCell ref="D96:E96"/>
    <mergeCell ref="F96:G96"/>
    <mergeCell ref="I96:J96"/>
    <mergeCell ref="K96:M96"/>
    <mergeCell ref="N96:O96"/>
    <mergeCell ref="P96:Q96"/>
    <mergeCell ref="R96:T96"/>
    <mergeCell ref="V96:W96"/>
    <mergeCell ref="X96:Z96"/>
    <mergeCell ref="AA96:AB96"/>
    <mergeCell ref="AC96:AD96"/>
    <mergeCell ref="AE96:AF96"/>
    <mergeCell ref="AG96:AH96"/>
    <mergeCell ref="B97:C97"/>
    <mergeCell ref="D97:E97"/>
    <mergeCell ref="F97:G97"/>
    <mergeCell ref="I97:J97"/>
    <mergeCell ref="K97:M97"/>
    <mergeCell ref="N97:O97"/>
    <mergeCell ref="P97:Q97"/>
    <mergeCell ref="R97:T97"/>
    <mergeCell ref="V97:W97"/>
    <mergeCell ref="X97:Z97"/>
    <mergeCell ref="AA97:AB97"/>
    <mergeCell ref="AC97:AD97"/>
    <mergeCell ref="AE97:AF97"/>
    <mergeCell ref="AG97:AH97"/>
    <mergeCell ref="B98:C98"/>
    <mergeCell ref="D98:E98"/>
    <mergeCell ref="F98:G98"/>
    <mergeCell ref="I98:J98"/>
    <mergeCell ref="K98:M98"/>
    <mergeCell ref="N98:O98"/>
    <mergeCell ref="P98:Q98"/>
    <mergeCell ref="R98:T98"/>
    <mergeCell ref="V98:W98"/>
    <mergeCell ref="X98:Z98"/>
    <mergeCell ref="AA98:AB98"/>
    <mergeCell ref="AC98:AD98"/>
    <mergeCell ref="AE98:AF98"/>
    <mergeCell ref="AG98:AH98"/>
    <mergeCell ref="B99:C99"/>
    <mergeCell ref="D99:E99"/>
    <mergeCell ref="F99:G99"/>
    <mergeCell ref="I99:J99"/>
    <mergeCell ref="K99:M99"/>
    <mergeCell ref="N99:O99"/>
    <mergeCell ref="P99:Q99"/>
    <mergeCell ref="R99:T99"/>
    <mergeCell ref="V99:W99"/>
    <mergeCell ref="X99:Z99"/>
    <mergeCell ref="AA99:AB99"/>
    <mergeCell ref="AC99:AD99"/>
    <mergeCell ref="AE99:AF99"/>
    <mergeCell ref="AG99:AH99"/>
    <mergeCell ref="B100:C100"/>
    <mergeCell ref="D100:E100"/>
    <mergeCell ref="F100:G100"/>
    <mergeCell ref="I100:J100"/>
    <mergeCell ref="K100:M100"/>
    <mergeCell ref="N100:O100"/>
    <mergeCell ref="P100:Q100"/>
    <mergeCell ref="R100:T100"/>
    <mergeCell ref="V100:W100"/>
    <mergeCell ref="X100:Z100"/>
    <mergeCell ref="AA100:AB100"/>
    <mergeCell ref="AC100:AD100"/>
    <mergeCell ref="AE100:AF100"/>
    <mergeCell ref="AG100:AH100"/>
    <mergeCell ref="B101:C101"/>
    <mergeCell ref="D101:E101"/>
    <mergeCell ref="F101:G101"/>
    <mergeCell ref="I101:J101"/>
    <mergeCell ref="K101:M101"/>
    <mergeCell ref="N101:O101"/>
    <mergeCell ref="P101:Q101"/>
    <mergeCell ref="R101:T101"/>
    <mergeCell ref="V101:W101"/>
    <mergeCell ref="X101:Z101"/>
    <mergeCell ref="AA101:AB101"/>
    <mergeCell ref="AC101:AD101"/>
    <mergeCell ref="AE101:AF101"/>
    <mergeCell ref="AG101:AH101"/>
    <mergeCell ref="B102:C102"/>
    <mergeCell ref="D102:E102"/>
    <mergeCell ref="F102:G102"/>
    <mergeCell ref="I102:J102"/>
    <mergeCell ref="K102:M102"/>
    <mergeCell ref="N102:O102"/>
    <mergeCell ref="P102:Q102"/>
    <mergeCell ref="R102:T102"/>
    <mergeCell ref="V102:W102"/>
    <mergeCell ref="X102:Z102"/>
    <mergeCell ref="AA102:AB102"/>
    <mergeCell ref="AC102:AD102"/>
    <mergeCell ref="AE102:AF102"/>
    <mergeCell ref="AG102:AH102"/>
    <mergeCell ref="B103:C103"/>
    <mergeCell ref="D103:E103"/>
    <mergeCell ref="F103:G103"/>
    <mergeCell ref="I103:J103"/>
    <mergeCell ref="K103:M103"/>
    <mergeCell ref="N103:O103"/>
    <mergeCell ref="P103:Q103"/>
    <mergeCell ref="R103:T103"/>
    <mergeCell ref="V103:W103"/>
    <mergeCell ref="X103:Z103"/>
    <mergeCell ref="AA103:AB103"/>
    <mergeCell ref="AC103:AD103"/>
    <mergeCell ref="AE103:AF103"/>
    <mergeCell ref="AG103:AH103"/>
    <mergeCell ref="B104:C104"/>
    <mergeCell ref="D104:E104"/>
    <mergeCell ref="F104:G104"/>
    <mergeCell ref="I104:J104"/>
    <mergeCell ref="K104:M104"/>
    <mergeCell ref="N104:O104"/>
    <mergeCell ref="P104:Q104"/>
    <mergeCell ref="R104:T104"/>
    <mergeCell ref="V104:W104"/>
    <mergeCell ref="X104:Z104"/>
    <mergeCell ref="AA104:AB104"/>
    <mergeCell ref="AC104:AD104"/>
    <mergeCell ref="AE104:AF104"/>
    <mergeCell ref="AG104:AH104"/>
    <mergeCell ref="B105:C105"/>
    <mergeCell ref="D105:E105"/>
    <mergeCell ref="F105:G105"/>
    <mergeCell ref="I105:J105"/>
    <mergeCell ref="K105:M105"/>
    <mergeCell ref="N105:O105"/>
    <mergeCell ref="P105:Q105"/>
    <mergeCell ref="R105:T105"/>
    <mergeCell ref="V105:W105"/>
    <mergeCell ref="X105:Z105"/>
    <mergeCell ref="AA105:AB105"/>
    <mergeCell ref="AC105:AD105"/>
    <mergeCell ref="AE105:AF105"/>
    <mergeCell ref="AG105:AH105"/>
    <mergeCell ref="B106:C106"/>
    <mergeCell ref="D106:E106"/>
    <mergeCell ref="F106:G106"/>
    <mergeCell ref="I106:J106"/>
    <mergeCell ref="K106:M106"/>
    <mergeCell ref="N106:O106"/>
    <mergeCell ref="P106:Q106"/>
    <mergeCell ref="R106:T106"/>
    <mergeCell ref="V106:W106"/>
    <mergeCell ref="X106:Z106"/>
    <mergeCell ref="AA106:AB106"/>
    <mergeCell ref="AC106:AD106"/>
    <mergeCell ref="AE106:AF106"/>
    <mergeCell ref="AG106:AH106"/>
    <mergeCell ref="B107:C107"/>
    <mergeCell ref="D107:E107"/>
    <mergeCell ref="F107:G107"/>
    <mergeCell ref="I107:J107"/>
    <mergeCell ref="K107:M107"/>
    <mergeCell ref="N107:O107"/>
    <mergeCell ref="P107:Q107"/>
    <mergeCell ref="R107:T107"/>
    <mergeCell ref="V107:W107"/>
    <mergeCell ref="X107:Z107"/>
    <mergeCell ref="AA107:AB107"/>
    <mergeCell ref="AC107:AD107"/>
    <mergeCell ref="AE107:AF107"/>
    <mergeCell ref="AG107:AH107"/>
    <mergeCell ref="B108:C108"/>
    <mergeCell ref="D108:E108"/>
    <mergeCell ref="F108:G108"/>
    <mergeCell ref="I108:J108"/>
    <mergeCell ref="K108:M108"/>
    <mergeCell ref="N108:O108"/>
    <mergeCell ref="P108:Q108"/>
    <mergeCell ref="R108:T108"/>
    <mergeCell ref="V108:W108"/>
    <mergeCell ref="X108:Z108"/>
    <mergeCell ref="AA108:AB108"/>
    <mergeCell ref="AC108:AD108"/>
    <mergeCell ref="AE108:AF108"/>
    <mergeCell ref="AG108:AH108"/>
    <mergeCell ref="B109:C109"/>
    <mergeCell ref="D109:E109"/>
    <mergeCell ref="F109:G109"/>
    <mergeCell ref="I109:J109"/>
    <mergeCell ref="K109:M109"/>
    <mergeCell ref="N109:O109"/>
    <mergeCell ref="P109:Q109"/>
    <mergeCell ref="R109:T109"/>
    <mergeCell ref="V109:W109"/>
    <mergeCell ref="X109:Z109"/>
    <mergeCell ref="AA109:AB109"/>
    <mergeCell ref="AC109:AD109"/>
    <mergeCell ref="AE109:AF109"/>
    <mergeCell ref="AG109:AH109"/>
    <mergeCell ref="B110:C110"/>
    <mergeCell ref="D110:E110"/>
    <mergeCell ref="F110:G110"/>
    <mergeCell ref="I110:J110"/>
    <mergeCell ref="K110:M110"/>
    <mergeCell ref="N110:O110"/>
    <mergeCell ref="P110:Q110"/>
    <mergeCell ref="R110:T110"/>
    <mergeCell ref="V110:W110"/>
    <mergeCell ref="X110:Z110"/>
    <mergeCell ref="AA110:AB110"/>
    <mergeCell ref="AC110:AD110"/>
    <mergeCell ref="AE110:AF110"/>
    <mergeCell ref="AG110:AH110"/>
    <mergeCell ref="B111:C111"/>
    <mergeCell ref="D111:E111"/>
    <mergeCell ref="F111:G111"/>
    <mergeCell ref="I111:J111"/>
    <mergeCell ref="K111:M111"/>
    <mergeCell ref="N111:O111"/>
    <mergeCell ref="P111:Q111"/>
    <mergeCell ref="R111:T111"/>
    <mergeCell ref="V111:W111"/>
    <mergeCell ref="X111:Z111"/>
    <mergeCell ref="AA111:AB111"/>
    <mergeCell ref="AC111:AD111"/>
    <mergeCell ref="AE111:AF111"/>
    <mergeCell ref="AG111:AH111"/>
    <mergeCell ref="B112:C112"/>
    <mergeCell ref="D112:E112"/>
    <mergeCell ref="F112:G112"/>
    <mergeCell ref="I112:J112"/>
    <mergeCell ref="K112:M112"/>
    <mergeCell ref="N112:O112"/>
    <mergeCell ref="P112:Q112"/>
    <mergeCell ref="R112:T112"/>
    <mergeCell ref="V112:W112"/>
    <mergeCell ref="X112:Z112"/>
    <mergeCell ref="AA112:AB112"/>
    <mergeCell ref="AC112:AD112"/>
    <mergeCell ref="AE112:AF112"/>
    <mergeCell ref="AG112:AH112"/>
    <mergeCell ref="B113:C113"/>
    <mergeCell ref="D113:E113"/>
    <mergeCell ref="F113:G113"/>
    <mergeCell ref="I113:J113"/>
    <mergeCell ref="K113:M113"/>
    <mergeCell ref="N113:O113"/>
    <mergeCell ref="P113:Q113"/>
    <mergeCell ref="R113:T113"/>
    <mergeCell ref="V113:W113"/>
    <mergeCell ref="X113:Z113"/>
    <mergeCell ref="AA113:AB113"/>
    <mergeCell ref="AC113:AD113"/>
    <mergeCell ref="AE113:AF113"/>
    <mergeCell ref="AG113:AH113"/>
    <mergeCell ref="B114:C114"/>
    <mergeCell ref="D114:E114"/>
    <mergeCell ref="F114:G114"/>
    <mergeCell ref="I114:J114"/>
    <mergeCell ref="K114:M114"/>
    <mergeCell ref="N114:O114"/>
    <mergeCell ref="P114:Q114"/>
    <mergeCell ref="R114:T114"/>
    <mergeCell ref="V114:W114"/>
    <mergeCell ref="X114:Z114"/>
    <mergeCell ref="AA114:AB114"/>
    <mergeCell ref="AC114:AD114"/>
    <mergeCell ref="AE114:AF114"/>
    <mergeCell ref="AG114:AH114"/>
    <mergeCell ref="B115:C115"/>
    <mergeCell ref="D115:E115"/>
    <mergeCell ref="F115:G115"/>
    <mergeCell ref="I115:J115"/>
    <mergeCell ref="K115:M115"/>
    <mergeCell ref="N115:O115"/>
    <mergeCell ref="P115:Q115"/>
    <mergeCell ref="R115:T115"/>
    <mergeCell ref="V115:W115"/>
    <mergeCell ref="X115:Z115"/>
    <mergeCell ref="AA115:AB115"/>
    <mergeCell ref="AC115:AD115"/>
    <mergeCell ref="AE115:AF115"/>
    <mergeCell ref="AG115:AH115"/>
    <mergeCell ref="B116:C116"/>
    <mergeCell ref="D116:E116"/>
    <mergeCell ref="F116:G116"/>
    <mergeCell ref="I116:J116"/>
    <mergeCell ref="K116:M116"/>
    <mergeCell ref="N116:O116"/>
    <mergeCell ref="P116:Q116"/>
    <mergeCell ref="R116:T116"/>
    <mergeCell ref="V116:W116"/>
    <mergeCell ref="X116:Z116"/>
    <mergeCell ref="AA116:AB116"/>
    <mergeCell ref="AC116:AD116"/>
    <mergeCell ref="AE116:AF116"/>
    <mergeCell ref="AG116:AH116"/>
    <mergeCell ref="B117:C117"/>
    <mergeCell ref="D117:E117"/>
    <mergeCell ref="F117:G117"/>
    <mergeCell ref="I117:J117"/>
    <mergeCell ref="K117:M117"/>
    <mergeCell ref="N117:O117"/>
    <mergeCell ref="P117:Q117"/>
    <mergeCell ref="R117:T117"/>
    <mergeCell ref="V117:W117"/>
    <mergeCell ref="X117:Z117"/>
    <mergeCell ref="AA117:AB117"/>
    <mergeCell ref="AC117:AD117"/>
    <mergeCell ref="AE117:AF117"/>
    <mergeCell ref="AG117:AH117"/>
    <mergeCell ref="B118:C118"/>
    <mergeCell ref="D118:E118"/>
    <mergeCell ref="F118:G118"/>
    <mergeCell ref="I118:J118"/>
    <mergeCell ref="K118:M118"/>
    <mergeCell ref="N118:O118"/>
    <mergeCell ref="P118:Q118"/>
    <mergeCell ref="R118:T118"/>
    <mergeCell ref="V118:W118"/>
    <mergeCell ref="X118:Z118"/>
    <mergeCell ref="AA118:AB118"/>
    <mergeCell ref="AC118:AD118"/>
    <mergeCell ref="AE118:AF118"/>
    <mergeCell ref="AG118:AH118"/>
    <mergeCell ref="B119:C119"/>
    <mergeCell ref="D119:E119"/>
    <mergeCell ref="F119:G119"/>
    <mergeCell ref="I119:J119"/>
    <mergeCell ref="K119:M119"/>
    <mergeCell ref="N119:O119"/>
    <mergeCell ref="P119:Q119"/>
    <mergeCell ref="R119:T119"/>
    <mergeCell ref="V119:W119"/>
    <mergeCell ref="X119:Z119"/>
    <mergeCell ref="AA119:AB119"/>
    <mergeCell ref="AC119:AD119"/>
    <mergeCell ref="AE119:AF119"/>
    <mergeCell ref="AG119:AH119"/>
    <mergeCell ref="B120:C120"/>
    <mergeCell ref="D120:E120"/>
    <mergeCell ref="F120:G120"/>
    <mergeCell ref="I120:J120"/>
    <mergeCell ref="K120:M120"/>
    <mergeCell ref="N120:O120"/>
    <mergeCell ref="P120:Q120"/>
    <mergeCell ref="R120:T120"/>
    <mergeCell ref="V120:W120"/>
    <mergeCell ref="X120:Z120"/>
    <mergeCell ref="AA120:AB120"/>
    <mergeCell ref="AC120:AD120"/>
    <mergeCell ref="AE120:AF120"/>
    <mergeCell ref="AG120:AH120"/>
    <mergeCell ref="B121:C121"/>
    <mergeCell ref="D121:E121"/>
    <mergeCell ref="F121:G121"/>
    <mergeCell ref="I121:J121"/>
    <mergeCell ref="K121:M121"/>
    <mergeCell ref="N121:O121"/>
    <mergeCell ref="P121:Q121"/>
    <mergeCell ref="R121:T121"/>
    <mergeCell ref="V121:W121"/>
    <mergeCell ref="X121:Z121"/>
    <mergeCell ref="AA121:AB121"/>
    <mergeCell ref="AC121:AD121"/>
    <mergeCell ref="AE121:AF121"/>
    <mergeCell ref="AG121:AH121"/>
    <mergeCell ref="B122:C122"/>
    <mergeCell ref="D122:E122"/>
    <mergeCell ref="F122:G122"/>
    <mergeCell ref="I122:J122"/>
    <mergeCell ref="K122:M122"/>
    <mergeCell ref="N122:O122"/>
    <mergeCell ref="P122:Q122"/>
    <mergeCell ref="R122:T122"/>
    <mergeCell ref="V122:W122"/>
    <mergeCell ref="X122:Z122"/>
    <mergeCell ref="AA122:AB122"/>
    <mergeCell ref="AC122:AD122"/>
    <mergeCell ref="AE122:AF122"/>
    <mergeCell ref="AG122:AH122"/>
    <mergeCell ref="B123:C123"/>
    <mergeCell ref="D123:E123"/>
    <mergeCell ref="F123:G123"/>
    <mergeCell ref="I123:J123"/>
    <mergeCell ref="K123:M123"/>
    <mergeCell ref="N123:O123"/>
    <mergeCell ref="P123:Q123"/>
    <mergeCell ref="R123:T123"/>
    <mergeCell ref="V123:W123"/>
    <mergeCell ref="X123:Z123"/>
    <mergeCell ref="AA123:AB123"/>
    <mergeCell ref="AC123:AD123"/>
    <mergeCell ref="AE123:AF123"/>
    <mergeCell ref="AG123:AH123"/>
    <mergeCell ref="B124:C124"/>
    <mergeCell ref="D124:E124"/>
    <mergeCell ref="F124:G124"/>
    <mergeCell ref="I124:J124"/>
    <mergeCell ref="K124:M124"/>
    <mergeCell ref="N124:O124"/>
    <mergeCell ref="P124:Q124"/>
    <mergeCell ref="R124:T124"/>
    <mergeCell ref="V124:W124"/>
    <mergeCell ref="X124:Z124"/>
    <mergeCell ref="AA124:AB124"/>
    <mergeCell ref="AC124:AD124"/>
    <mergeCell ref="AE124:AF124"/>
    <mergeCell ref="AG124:AH124"/>
    <mergeCell ref="B125:C125"/>
    <mergeCell ref="D125:E125"/>
    <mergeCell ref="F125:G125"/>
    <mergeCell ref="I125:J125"/>
    <mergeCell ref="K125:M125"/>
    <mergeCell ref="N125:O125"/>
    <mergeCell ref="P125:Q125"/>
    <mergeCell ref="R125:T125"/>
    <mergeCell ref="V125:W125"/>
    <mergeCell ref="X125:Z125"/>
    <mergeCell ref="AA125:AB125"/>
    <mergeCell ref="AC125:AD125"/>
    <mergeCell ref="AE125:AF125"/>
    <mergeCell ref="AG125:AH125"/>
    <mergeCell ref="B126:C126"/>
    <mergeCell ref="D126:E126"/>
    <mergeCell ref="F126:G126"/>
    <mergeCell ref="I126:J126"/>
    <mergeCell ref="K126:M126"/>
    <mergeCell ref="N126:O126"/>
    <mergeCell ref="P126:Q126"/>
    <mergeCell ref="R126:T126"/>
    <mergeCell ref="V126:W126"/>
    <mergeCell ref="X126:Z126"/>
    <mergeCell ref="AA126:AB126"/>
    <mergeCell ref="AC126:AD126"/>
    <mergeCell ref="AE126:AF126"/>
    <mergeCell ref="AG126:AH126"/>
    <mergeCell ref="B127:C127"/>
    <mergeCell ref="D127:E127"/>
    <mergeCell ref="F127:G127"/>
    <mergeCell ref="I127:J127"/>
    <mergeCell ref="K127:M127"/>
    <mergeCell ref="N127:O127"/>
    <mergeCell ref="P127:Q127"/>
    <mergeCell ref="R127:T127"/>
    <mergeCell ref="V127:W127"/>
    <mergeCell ref="X127:Z127"/>
    <mergeCell ref="AA127:AB127"/>
    <mergeCell ref="AC127:AD127"/>
    <mergeCell ref="AE127:AF127"/>
    <mergeCell ref="AG127:AH127"/>
    <mergeCell ref="B128:C128"/>
    <mergeCell ref="D128:E128"/>
    <mergeCell ref="F128:G128"/>
    <mergeCell ref="I128:J128"/>
    <mergeCell ref="K128:M128"/>
    <mergeCell ref="N128:O128"/>
    <mergeCell ref="P128:Q128"/>
    <mergeCell ref="R128:T128"/>
    <mergeCell ref="V128:W128"/>
    <mergeCell ref="X128:Z128"/>
    <mergeCell ref="AA128:AB128"/>
    <mergeCell ref="AC128:AD128"/>
    <mergeCell ref="AE128:AF128"/>
    <mergeCell ref="AG128:AH128"/>
    <mergeCell ref="B129:C129"/>
    <mergeCell ref="D129:E129"/>
    <mergeCell ref="F129:G129"/>
    <mergeCell ref="I129:J129"/>
    <mergeCell ref="K129:M129"/>
    <mergeCell ref="N129:O129"/>
    <mergeCell ref="P129:Q129"/>
    <mergeCell ref="R129:T129"/>
    <mergeCell ref="V129:W129"/>
    <mergeCell ref="X129:Z129"/>
    <mergeCell ref="AA129:AB129"/>
    <mergeCell ref="AC129:AD129"/>
    <mergeCell ref="AE129:AF129"/>
    <mergeCell ref="AG129:AH129"/>
    <mergeCell ref="B130:C130"/>
    <mergeCell ref="D130:E130"/>
    <mergeCell ref="F130:G130"/>
    <mergeCell ref="I130:J130"/>
    <mergeCell ref="K130:M130"/>
    <mergeCell ref="N130:O130"/>
    <mergeCell ref="P130:Q130"/>
    <mergeCell ref="R130:T130"/>
    <mergeCell ref="V130:W130"/>
    <mergeCell ref="X130:Z130"/>
    <mergeCell ref="AA130:AB130"/>
    <mergeCell ref="AC130:AD130"/>
    <mergeCell ref="AE130:AF130"/>
    <mergeCell ref="AG130:AH130"/>
    <mergeCell ref="B131:C131"/>
    <mergeCell ref="D131:E131"/>
    <mergeCell ref="F131:G131"/>
    <mergeCell ref="I131:J131"/>
    <mergeCell ref="K131:M131"/>
    <mergeCell ref="N131:O131"/>
    <mergeCell ref="P131:Q131"/>
    <mergeCell ref="R131:T131"/>
    <mergeCell ref="V131:W131"/>
    <mergeCell ref="X131:Z131"/>
    <mergeCell ref="AA131:AB131"/>
    <mergeCell ref="AC131:AD131"/>
    <mergeCell ref="AE131:AF131"/>
    <mergeCell ref="AG131:AH131"/>
    <mergeCell ref="B132:C132"/>
    <mergeCell ref="D132:E132"/>
    <mergeCell ref="F132:G132"/>
    <mergeCell ref="I132:J132"/>
    <mergeCell ref="K132:M132"/>
    <mergeCell ref="N132:O132"/>
    <mergeCell ref="P132:Q132"/>
    <mergeCell ref="R132:T132"/>
    <mergeCell ref="V132:W132"/>
    <mergeCell ref="X132:Z132"/>
    <mergeCell ref="AA132:AB132"/>
    <mergeCell ref="AC132:AD132"/>
    <mergeCell ref="AE132:AF132"/>
    <mergeCell ref="AG132:AH132"/>
    <mergeCell ref="B133:C133"/>
    <mergeCell ref="D133:E133"/>
    <mergeCell ref="F133:G133"/>
    <mergeCell ref="I133:J133"/>
    <mergeCell ref="K133:M133"/>
    <mergeCell ref="N133:O133"/>
    <mergeCell ref="P133:Q133"/>
    <mergeCell ref="R133:T133"/>
    <mergeCell ref="V133:W133"/>
    <mergeCell ref="X133:Z133"/>
    <mergeCell ref="AA133:AB133"/>
    <mergeCell ref="AC133:AD133"/>
    <mergeCell ref="AE133:AF133"/>
    <mergeCell ref="AG133:AH133"/>
    <mergeCell ref="B134:C134"/>
    <mergeCell ref="D134:E134"/>
    <mergeCell ref="F134:G134"/>
    <mergeCell ref="I134:J134"/>
    <mergeCell ref="K134:M134"/>
    <mergeCell ref="N134:O134"/>
    <mergeCell ref="P134:Q134"/>
    <mergeCell ref="R134:T134"/>
    <mergeCell ref="V134:W134"/>
    <mergeCell ref="X134:Z134"/>
    <mergeCell ref="AA134:AB134"/>
    <mergeCell ref="AC134:AD134"/>
    <mergeCell ref="AE134:AF134"/>
    <mergeCell ref="AG134:AH134"/>
    <mergeCell ref="B135:C135"/>
    <mergeCell ref="D135:E135"/>
    <mergeCell ref="F135:G135"/>
    <mergeCell ref="I135:J135"/>
    <mergeCell ref="K135:M135"/>
    <mergeCell ref="N135:O135"/>
    <mergeCell ref="P135:Q135"/>
    <mergeCell ref="R135:T135"/>
    <mergeCell ref="V135:W135"/>
    <mergeCell ref="X135:Z135"/>
    <mergeCell ref="AA135:AB135"/>
    <mergeCell ref="AC135:AD135"/>
    <mergeCell ref="AE135:AF135"/>
    <mergeCell ref="AG135:AH135"/>
    <mergeCell ref="B136:C136"/>
    <mergeCell ref="D136:E136"/>
    <mergeCell ref="F136:G136"/>
    <mergeCell ref="I136:J136"/>
    <mergeCell ref="K136:M136"/>
    <mergeCell ref="N136:O136"/>
    <mergeCell ref="P136:Q136"/>
    <mergeCell ref="R136:T136"/>
    <mergeCell ref="V136:W136"/>
    <mergeCell ref="X136:Z136"/>
    <mergeCell ref="AA136:AB136"/>
    <mergeCell ref="AC136:AD136"/>
    <mergeCell ref="AE136:AF136"/>
    <mergeCell ref="AG136:AH136"/>
    <mergeCell ref="B137:C137"/>
    <mergeCell ref="D137:E137"/>
    <mergeCell ref="F137:G137"/>
    <mergeCell ref="I137:J137"/>
    <mergeCell ref="K137:M137"/>
    <mergeCell ref="N137:O137"/>
    <mergeCell ref="P137:Q137"/>
    <mergeCell ref="R137:T137"/>
    <mergeCell ref="V137:W137"/>
    <mergeCell ref="X137:Z137"/>
    <mergeCell ref="AA137:AB137"/>
    <mergeCell ref="AC137:AD137"/>
    <mergeCell ref="AE137:AF137"/>
    <mergeCell ref="AG137:AH137"/>
    <mergeCell ref="B138:C138"/>
    <mergeCell ref="D138:E138"/>
    <mergeCell ref="F138:G138"/>
    <mergeCell ref="I138:J138"/>
    <mergeCell ref="K138:M138"/>
    <mergeCell ref="N138:O138"/>
    <mergeCell ref="P138:Q138"/>
    <mergeCell ref="R138:T138"/>
    <mergeCell ref="V138:W138"/>
    <mergeCell ref="X138:Z138"/>
    <mergeCell ref="AA138:AB138"/>
    <mergeCell ref="AC138:AD138"/>
    <mergeCell ref="AE138:AF138"/>
    <mergeCell ref="AG138:AH138"/>
    <mergeCell ref="B139:C139"/>
    <mergeCell ref="D139:E139"/>
    <mergeCell ref="F139:G139"/>
    <mergeCell ref="I139:J139"/>
    <mergeCell ref="K139:M139"/>
    <mergeCell ref="N139:O139"/>
    <mergeCell ref="P139:Q139"/>
    <mergeCell ref="R139:T139"/>
    <mergeCell ref="V139:W139"/>
    <mergeCell ref="X139:Z139"/>
    <mergeCell ref="AA139:AB139"/>
    <mergeCell ref="AC139:AD139"/>
    <mergeCell ref="AE139:AF139"/>
    <mergeCell ref="AG139:AH139"/>
    <mergeCell ref="B140:C140"/>
    <mergeCell ref="D140:E140"/>
    <mergeCell ref="F140:G140"/>
    <mergeCell ref="I140:J140"/>
    <mergeCell ref="K140:M140"/>
    <mergeCell ref="N140:O140"/>
    <mergeCell ref="P140:Q140"/>
    <mergeCell ref="R140:T140"/>
    <mergeCell ref="V140:W140"/>
    <mergeCell ref="X140:Z140"/>
    <mergeCell ref="AA140:AB140"/>
    <mergeCell ref="AC140:AD140"/>
    <mergeCell ref="AE140:AF140"/>
    <mergeCell ref="AG140:AH140"/>
    <mergeCell ref="B141:C141"/>
    <mergeCell ref="D141:E141"/>
    <mergeCell ref="F141:G141"/>
    <mergeCell ref="I141:J141"/>
    <mergeCell ref="K141:M141"/>
    <mergeCell ref="N141:O141"/>
    <mergeCell ref="P141:Q141"/>
    <mergeCell ref="R141:T141"/>
    <mergeCell ref="V141:W141"/>
    <mergeCell ref="X141:Z141"/>
    <mergeCell ref="AA141:AB141"/>
    <mergeCell ref="AC141:AD141"/>
    <mergeCell ref="AE141:AF141"/>
    <mergeCell ref="AG141:AH141"/>
    <mergeCell ref="B142:C142"/>
    <mergeCell ref="D142:E142"/>
    <mergeCell ref="F142:G142"/>
    <mergeCell ref="I142:J142"/>
    <mergeCell ref="K142:M142"/>
    <mergeCell ref="N142:O142"/>
    <mergeCell ref="P142:Q142"/>
    <mergeCell ref="R142:T142"/>
    <mergeCell ref="V142:W142"/>
    <mergeCell ref="X142:Z142"/>
    <mergeCell ref="AA142:AB142"/>
    <mergeCell ref="AC142:AD142"/>
    <mergeCell ref="AE142:AF142"/>
    <mergeCell ref="AG142:AH142"/>
    <mergeCell ref="B143:C143"/>
    <mergeCell ref="D143:E143"/>
    <mergeCell ref="F143:G143"/>
    <mergeCell ref="I143:J143"/>
    <mergeCell ref="K143:M143"/>
    <mergeCell ref="N143:O143"/>
    <mergeCell ref="P143:Q143"/>
    <mergeCell ref="R143:T143"/>
    <mergeCell ref="V143:W143"/>
    <mergeCell ref="X143:Z143"/>
    <mergeCell ref="AA143:AB143"/>
    <mergeCell ref="AC143:AD143"/>
    <mergeCell ref="AE143:AF143"/>
    <mergeCell ref="AG143:AH143"/>
    <mergeCell ref="B144:C144"/>
    <mergeCell ref="D144:E144"/>
    <mergeCell ref="F144:G144"/>
    <mergeCell ref="I144:J144"/>
    <mergeCell ref="K144:M144"/>
    <mergeCell ref="N144:O144"/>
    <mergeCell ref="P144:Q144"/>
    <mergeCell ref="R144:T144"/>
    <mergeCell ref="V144:W144"/>
    <mergeCell ref="X144:Z144"/>
    <mergeCell ref="AA144:AB144"/>
    <mergeCell ref="AC144:AD144"/>
    <mergeCell ref="AE144:AF144"/>
    <mergeCell ref="AG144:AH144"/>
    <mergeCell ref="B145:C145"/>
    <mergeCell ref="D145:E145"/>
    <mergeCell ref="F145:G145"/>
    <mergeCell ref="I145:J145"/>
    <mergeCell ref="K145:M145"/>
    <mergeCell ref="N145:O145"/>
    <mergeCell ref="P145:Q145"/>
    <mergeCell ref="R145:T145"/>
    <mergeCell ref="V145:W145"/>
    <mergeCell ref="X145:Z145"/>
    <mergeCell ref="AA145:AB145"/>
    <mergeCell ref="AC145:AD145"/>
    <mergeCell ref="AE145:AF145"/>
    <mergeCell ref="AG145:AH145"/>
    <mergeCell ref="B146:C146"/>
    <mergeCell ref="D146:E146"/>
    <mergeCell ref="F146:G146"/>
    <mergeCell ref="I146:J146"/>
    <mergeCell ref="K146:M146"/>
    <mergeCell ref="N146:O146"/>
    <mergeCell ref="P146:Q146"/>
    <mergeCell ref="R146:T146"/>
    <mergeCell ref="V146:W146"/>
    <mergeCell ref="X146:Z146"/>
    <mergeCell ref="AA146:AB146"/>
    <mergeCell ref="AC146:AD146"/>
    <mergeCell ref="AE146:AF146"/>
    <mergeCell ref="AG146:AH146"/>
    <mergeCell ref="B147:C147"/>
    <mergeCell ref="D147:E147"/>
    <mergeCell ref="F147:G147"/>
    <mergeCell ref="I147:J147"/>
    <mergeCell ref="K147:M147"/>
    <mergeCell ref="N147:O147"/>
    <mergeCell ref="P147:Q147"/>
    <mergeCell ref="R147:T147"/>
    <mergeCell ref="V147:W147"/>
    <mergeCell ref="X147:Z147"/>
    <mergeCell ref="AA147:AB147"/>
    <mergeCell ref="AC147:AD147"/>
    <mergeCell ref="AE147:AF147"/>
    <mergeCell ref="AG147:AH147"/>
    <mergeCell ref="B148:C148"/>
    <mergeCell ref="D148:E148"/>
    <mergeCell ref="F148:G148"/>
    <mergeCell ref="I148:J148"/>
    <mergeCell ref="K148:M148"/>
    <mergeCell ref="N148:O148"/>
    <mergeCell ref="P148:Q148"/>
    <mergeCell ref="R148:T148"/>
    <mergeCell ref="V148:W148"/>
    <mergeCell ref="X148:Z148"/>
    <mergeCell ref="AA148:AB148"/>
    <mergeCell ref="AC148:AD148"/>
    <mergeCell ref="AE148:AF148"/>
    <mergeCell ref="AG148:AH148"/>
    <mergeCell ref="B149:C149"/>
    <mergeCell ref="D149:E149"/>
    <mergeCell ref="F149:G149"/>
    <mergeCell ref="I149:J149"/>
    <mergeCell ref="K149:M149"/>
    <mergeCell ref="N149:O149"/>
    <mergeCell ref="P149:Q149"/>
    <mergeCell ref="R149:T149"/>
    <mergeCell ref="V149:W149"/>
    <mergeCell ref="X149:Z149"/>
    <mergeCell ref="AA149:AB149"/>
    <mergeCell ref="AC149:AD149"/>
    <mergeCell ref="AE149:AF149"/>
    <mergeCell ref="AG149:AH149"/>
    <mergeCell ref="B150:C150"/>
    <mergeCell ref="D150:E150"/>
    <mergeCell ref="F150:G150"/>
    <mergeCell ref="I150:J150"/>
    <mergeCell ref="K150:M150"/>
    <mergeCell ref="N150:O150"/>
    <mergeCell ref="P150:Q150"/>
    <mergeCell ref="R150:T150"/>
    <mergeCell ref="V150:W150"/>
    <mergeCell ref="X150:Z150"/>
    <mergeCell ref="AA150:AB150"/>
    <mergeCell ref="AC150:AD150"/>
    <mergeCell ref="AE150:AF150"/>
    <mergeCell ref="AG150:AH150"/>
    <mergeCell ref="B151:C151"/>
    <mergeCell ref="D151:E151"/>
    <mergeCell ref="F151:G151"/>
    <mergeCell ref="I151:J151"/>
    <mergeCell ref="K151:M151"/>
    <mergeCell ref="N151:O151"/>
    <mergeCell ref="P151:Q151"/>
    <mergeCell ref="R151:T151"/>
    <mergeCell ref="V151:W151"/>
    <mergeCell ref="X151:Z151"/>
    <mergeCell ref="AA151:AB151"/>
    <mergeCell ref="AC151:AD151"/>
    <mergeCell ref="AE151:AF151"/>
    <mergeCell ref="AG151:AH151"/>
    <mergeCell ref="B152:C152"/>
    <mergeCell ref="D152:E152"/>
    <mergeCell ref="F152:G152"/>
    <mergeCell ref="I152:J152"/>
    <mergeCell ref="K152:M152"/>
    <mergeCell ref="N152:O152"/>
    <mergeCell ref="P152:Q152"/>
    <mergeCell ref="R152:T152"/>
    <mergeCell ref="V152:W152"/>
    <mergeCell ref="X152:Z152"/>
    <mergeCell ref="AA152:AB152"/>
    <mergeCell ref="AC152:AD152"/>
    <mergeCell ref="AE152:AF152"/>
    <mergeCell ref="AG152:AH152"/>
    <mergeCell ref="B153:C153"/>
    <mergeCell ref="D153:E153"/>
    <mergeCell ref="F153:G153"/>
    <mergeCell ref="I153:J153"/>
    <mergeCell ref="K153:M153"/>
    <mergeCell ref="N153:O153"/>
    <mergeCell ref="P153:Q153"/>
    <mergeCell ref="R153:T153"/>
    <mergeCell ref="V153:W153"/>
    <mergeCell ref="X153:Z153"/>
    <mergeCell ref="AA153:AB153"/>
    <mergeCell ref="AC153:AD153"/>
    <mergeCell ref="AE153:AF153"/>
    <mergeCell ref="AG153:AH153"/>
    <mergeCell ref="B154:C154"/>
    <mergeCell ref="D154:E154"/>
    <mergeCell ref="F154:G154"/>
    <mergeCell ref="I154:J154"/>
    <mergeCell ref="K154:M154"/>
    <mergeCell ref="N154:O154"/>
    <mergeCell ref="P154:Q154"/>
    <mergeCell ref="R154:T154"/>
    <mergeCell ref="V154:W154"/>
    <mergeCell ref="X154:Z154"/>
    <mergeCell ref="AA154:AB154"/>
    <mergeCell ref="AC154:AD154"/>
    <mergeCell ref="AE154:AF154"/>
    <mergeCell ref="AG154:AH154"/>
    <mergeCell ref="B155:C155"/>
    <mergeCell ref="D155:E155"/>
    <mergeCell ref="F155:G155"/>
    <mergeCell ref="I155:J155"/>
    <mergeCell ref="K155:M155"/>
    <mergeCell ref="N155:O155"/>
    <mergeCell ref="P155:Q155"/>
    <mergeCell ref="R155:T155"/>
    <mergeCell ref="V155:W155"/>
    <mergeCell ref="X155:Z155"/>
    <mergeCell ref="AA155:AB155"/>
    <mergeCell ref="AC155:AD155"/>
    <mergeCell ref="AE155:AF155"/>
    <mergeCell ref="AG155:AH155"/>
    <mergeCell ref="B156:C156"/>
    <mergeCell ref="D156:E156"/>
    <mergeCell ref="F156:G156"/>
    <mergeCell ref="I156:J156"/>
    <mergeCell ref="K156:M156"/>
    <mergeCell ref="N156:O156"/>
    <mergeCell ref="P156:Q156"/>
    <mergeCell ref="R156:T156"/>
    <mergeCell ref="V156:W156"/>
    <mergeCell ref="X156:Z156"/>
    <mergeCell ref="AA156:AB156"/>
    <mergeCell ref="AC156:AD156"/>
    <mergeCell ref="AE156:AF156"/>
    <mergeCell ref="AG156:AH156"/>
    <mergeCell ref="B157:C157"/>
    <mergeCell ref="D157:E157"/>
    <mergeCell ref="F157:G157"/>
    <mergeCell ref="I157:J157"/>
    <mergeCell ref="K157:M157"/>
    <mergeCell ref="N157:O157"/>
    <mergeCell ref="P157:Q157"/>
    <mergeCell ref="R157:T157"/>
    <mergeCell ref="V157:W157"/>
    <mergeCell ref="X157:Z157"/>
    <mergeCell ref="AA157:AB157"/>
    <mergeCell ref="AC157:AD157"/>
    <mergeCell ref="AE157:AF157"/>
    <mergeCell ref="AG157:AH157"/>
    <mergeCell ref="B158:C158"/>
    <mergeCell ref="D158:E158"/>
    <mergeCell ref="F158:G158"/>
    <mergeCell ref="I158:J158"/>
    <mergeCell ref="K158:M158"/>
    <mergeCell ref="N158:O158"/>
    <mergeCell ref="P158:Q158"/>
    <mergeCell ref="R158:T158"/>
    <mergeCell ref="V158:W158"/>
    <mergeCell ref="X158:Z158"/>
    <mergeCell ref="AA158:AB158"/>
    <mergeCell ref="AC158:AD158"/>
    <mergeCell ref="AE158:AF158"/>
    <mergeCell ref="AG158:AH158"/>
    <mergeCell ref="B159:C159"/>
    <mergeCell ref="D159:E159"/>
    <mergeCell ref="F159:G159"/>
    <mergeCell ref="I159:J159"/>
    <mergeCell ref="K159:M159"/>
    <mergeCell ref="N159:O159"/>
    <mergeCell ref="P159:Q159"/>
    <mergeCell ref="R159:T159"/>
    <mergeCell ref="V159:W159"/>
    <mergeCell ref="X159:Z159"/>
    <mergeCell ref="AA159:AB159"/>
    <mergeCell ref="AC159:AD159"/>
    <mergeCell ref="AE159:AF159"/>
    <mergeCell ref="AG159:AH159"/>
    <mergeCell ref="B160:C160"/>
    <mergeCell ref="D160:E160"/>
    <mergeCell ref="F160:G160"/>
    <mergeCell ref="I160:J160"/>
    <mergeCell ref="K160:M160"/>
    <mergeCell ref="N160:O160"/>
    <mergeCell ref="P160:Q160"/>
    <mergeCell ref="R160:T160"/>
    <mergeCell ref="V160:W160"/>
    <mergeCell ref="X160:Z160"/>
    <mergeCell ref="AA160:AB160"/>
    <mergeCell ref="AC160:AD160"/>
    <mergeCell ref="AE160:AF160"/>
    <mergeCell ref="AG160:AH160"/>
    <mergeCell ref="B161:C161"/>
    <mergeCell ref="D161:E161"/>
    <mergeCell ref="F161:G161"/>
    <mergeCell ref="I161:J161"/>
    <mergeCell ref="K161:M161"/>
    <mergeCell ref="N161:O161"/>
    <mergeCell ref="P161:Q161"/>
    <mergeCell ref="R161:T161"/>
    <mergeCell ref="V161:W161"/>
    <mergeCell ref="X161:Z161"/>
    <mergeCell ref="AA161:AB161"/>
    <mergeCell ref="AC161:AD161"/>
    <mergeCell ref="AE161:AF161"/>
    <mergeCell ref="AG161:AH161"/>
    <mergeCell ref="B162:C162"/>
    <mergeCell ref="D162:E162"/>
    <mergeCell ref="F162:G162"/>
    <mergeCell ref="I162:J162"/>
    <mergeCell ref="K162:M162"/>
    <mergeCell ref="N162:O162"/>
    <mergeCell ref="P162:Q162"/>
    <mergeCell ref="R162:T162"/>
    <mergeCell ref="V162:W162"/>
    <mergeCell ref="X162:Z162"/>
    <mergeCell ref="AA162:AB162"/>
    <mergeCell ref="AC162:AD162"/>
    <mergeCell ref="AE162:AF162"/>
    <mergeCell ref="AG162:AH162"/>
    <mergeCell ref="B163:C163"/>
    <mergeCell ref="D163:E163"/>
    <mergeCell ref="F163:G163"/>
    <mergeCell ref="I163:J163"/>
    <mergeCell ref="K163:M163"/>
    <mergeCell ref="N163:O163"/>
    <mergeCell ref="P163:Q163"/>
    <mergeCell ref="R163:T163"/>
    <mergeCell ref="V163:W163"/>
    <mergeCell ref="X163:Z163"/>
    <mergeCell ref="AA163:AB163"/>
    <mergeCell ref="AC163:AD163"/>
    <mergeCell ref="AE163:AF163"/>
    <mergeCell ref="AG163:AH163"/>
    <mergeCell ref="B164:C164"/>
    <mergeCell ref="D164:E164"/>
    <mergeCell ref="F164:G164"/>
    <mergeCell ref="I164:J164"/>
    <mergeCell ref="K164:M164"/>
    <mergeCell ref="N164:O164"/>
    <mergeCell ref="P164:Q164"/>
    <mergeCell ref="R164:T164"/>
    <mergeCell ref="V164:W164"/>
    <mergeCell ref="X164:Z164"/>
    <mergeCell ref="AA164:AB164"/>
    <mergeCell ref="AC164:AD164"/>
    <mergeCell ref="AE164:AF164"/>
    <mergeCell ref="AG164:AH164"/>
    <mergeCell ref="B165:C165"/>
    <mergeCell ref="D165:E165"/>
    <mergeCell ref="F165:G165"/>
    <mergeCell ref="I165:J165"/>
    <mergeCell ref="K165:M165"/>
    <mergeCell ref="N165:O165"/>
    <mergeCell ref="P165:Q165"/>
    <mergeCell ref="R165:T165"/>
    <mergeCell ref="V165:W165"/>
    <mergeCell ref="X165:Z165"/>
    <mergeCell ref="AA165:AB165"/>
    <mergeCell ref="AC165:AD165"/>
    <mergeCell ref="AE165:AF165"/>
    <mergeCell ref="AG165:AH165"/>
    <mergeCell ref="B166:C166"/>
    <mergeCell ref="D166:E166"/>
    <mergeCell ref="F166:G166"/>
    <mergeCell ref="I166:J166"/>
    <mergeCell ref="K166:M166"/>
    <mergeCell ref="N166:O166"/>
    <mergeCell ref="P166:Q166"/>
    <mergeCell ref="R166:T166"/>
    <mergeCell ref="V166:W166"/>
    <mergeCell ref="X166:Z166"/>
    <mergeCell ref="AA166:AB166"/>
    <mergeCell ref="AC166:AD166"/>
    <mergeCell ref="AE166:AF166"/>
    <mergeCell ref="AG166:AH166"/>
    <mergeCell ref="B167:C167"/>
    <mergeCell ref="D167:E167"/>
    <mergeCell ref="F167:G167"/>
    <mergeCell ref="I167:J167"/>
    <mergeCell ref="K167:M167"/>
    <mergeCell ref="N167:O167"/>
    <mergeCell ref="P167:Q167"/>
    <mergeCell ref="R167:T167"/>
    <mergeCell ref="V167:W167"/>
    <mergeCell ref="X167:Z167"/>
    <mergeCell ref="AA167:AB167"/>
    <mergeCell ref="AC167:AD167"/>
    <mergeCell ref="AE167:AF167"/>
    <mergeCell ref="AG167:AH167"/>
    <mergeCell ref="B168:C168"/>
    <mergeCell ref="D168:E168"/>
    <mergeCell ref="F168:G168"/>
    <mergeCell ref="I168:J168"/>
    <mergeCell ref="K168:M168"/>
    <mergeCell ref="N168:O168"/>
    <mergeCell ref="P168:Q168"/>
    <mergeCell ref="R168:T168"/>
    <mergeCell ref="V168:W168"/>
    <mergeCell ref="X168:Z168"/>
    <mergeCell ref="AA168:AB168"/>
    <mergeCell ref="AC168:AD168"/>
    <mergeCell ref="AE168:AF168"/>
    <mergeCell ref="AG168:AH168"/>
    <mergeCell ref="B169:C169"/>
    <mergeCell ref="D169:E169"/>
    <mergeCell ref="F169:G169"/>
    <mergeCell ref="I169:J169"/>
    <mergeCell ref="K169:M169"/>
    <mergeCell ref="N169:O169"/>
    <mergeCell ref="P169:Q169"/>
    <mergeCell ref="R169:T169"/>
    <mergeCell ref="V169:W169"/>
    <mergeCell ref="X169:Z169"/>
    <mergeCell ref="AA169:AB169"/>
    <mergeCell ref="AC169:AD169"/>
    <mergeCell ref="AE169:AF169"/>
    <mergeCell ref="AG169:AH169"/>
    <mergeCell ref="B170:C170"/>
    <mergeCell ref="D170:E170"/>
    <mergeCell ref="F170:G170"/>
    <mergeCell ref="I170:J170"/>
    <mergeCell ref="K170:M170"/>
    <mergeCell ref="N170:O170"/>
    <mergeCell ref="P170:Q170"/>
    <mergeCell ref="R170:T170"/>
    <mergeCell ref="V170:W170"/>
    <mergeCell ref="X170:Z170"/>
    <mergeCell ref="AA170:AB170"/>
    <mergeCell ref="AC170:AD170"/>
    <mergeCell ref="AE170:AF170"/>
    <mergeCell ref="AG170:AH170"/>
    <mergeCell ref="B171:C171"/>
    <mergeCell ref="D171:E171"/>
    <mergeCell ref="F171:G171"/>
    <mergeCell ref="I171:J171"/>
    <mergeCell ref="K171:M171"/>
    <mergeCell ref="N171:O171"/>
    <mergeCell ref="P171:Q171"/>
    <mergeCell ref="R171:T171"/>
    <mergeCell ref="V171:W171"/>
    <mergeCell ref="X171:Z171"/>
    <mergeCell ref="AA171:AB171"/>
    <mergeCell ref="AC171:AD171"/>
    <mergeCell ref="AE171:AF171"/>
    <mergeCell ref="AG171:AH171"/>
    <mergeCell ref="B172:C172"/>
    <mergeCell ref="D172:E172"/>
    <mergeCell ref="F172:G172"/>
    <mergeCell ref="I172:J172"/>
    <mergeCell ref="K172:M172"/>
    <mergeCell ref="N172:O172"/>
    <mergeCell ref="P172:Q172"/>
    <mergeCell ref="R172:T172"/>
    <mergeCell ref="V172:W172"/>
    <mergeCell ref="X172:Z172"/>
    <mergeCell ref="AA172:AB172"/>
    <mergeCell ref="AC172:AD172"/>
    <mergeCell ref="AE172:AF172"/>
    <mergeCell ref="AG172:AH172"/>
    <mergeCell ref="B173:C173"/>
    <mergeCell ref="D173:E173"/>
    <mergeCell ref="F173:G173"/>
    <mergeCell ref="I173:J173"/>
    <mergeCell ref="K173:M173"/>
    <mergeCell ref="N173:O173"/>
    <mergeCell ref="P173:Q173"/>
    <mergeCell ref="R173:T173"/>
    <mergeCell ref="V173:W173"/>
    <mergeCell ref="X173:Z173"/>
    <mergeCell ref="AA173:AB173"/>
    <mergeCell ref="AC173:AD173"/>
    <mergeCell ref="AE173:AF173"/>
    <mergeCell ref="AG173:AH173"/>
    <mergeCell ref="B174:C174"/>
    <mergeCell ref="D174:E174"/>
    <mergeCell ref="F174:G174"/>
    <mergeCell ref="I174:J174"/>
    <mergeCell ref="K174:M174"/>
    <mergeCell ref="N174:O174"/>
    <mergeCell ref="P174:Q174"/>
    <mergeCell ref="R174:T174"/>
    <mergeCell ref="V174:W174"/>
    <mergeCell ref="X174:Z174"/>
    <mergeCell ref="AA174:AB174"/>
    <mergeCell ref="AC174:AD174"/>
    <mergeCell ref="AE174:AF174"/>
    <mergeCell ref="AG174:AH174"/>
    <mergeCell ref="B175:C175"/>
    <mergeCell ref="D175:E175"/>
    <mergeCell ref="F175:G175"/>
    <mergeCell ref="I175:J175"/>
    <mergeCell ref="K175:M175"/>
    <mergeCell ref="N175:O175"/>
    <mergeCell ref="P175:Q175"/>
    <mergeCell ref="R175:T175"/>
    <mergeCell ref="V175:W175"/>
    <mergeCell ref="X175:Z175"/>
    <mergeCell ref="AA175:AB175"/>
    <mergeCell ref="AC175:AD175"/>
    <mergeCell ref="AE175:AF175"/>
    <mergeCell ref="AG175:AH175"/>
    <mergeCell ref="B176:C176"/>
    <mergeCell ref="D176:E176"/>
    <mergeCell ref="F176:G176"/>
    <mergeCell ref="I176:J176"/>
    <mergeCell ref="K176:M176"/>
    <mergeCell ref="N176:O176"/>
    <mergeCell ref="P176:Q176"/>
    <mergeCell ref="R176:T176"/>
    <mergeCell ref="V176:W176"/>
    <mergeCell ref="X176:Z176"/>
    <mergeCell ref="AA176:AB176"/>
    <mergeCell ref="AC176:AD176"/>
    <mergeCell ref="AE176:AF176"/>
    <mergeCell ref="AG176:AH176"/>
    <mergeCell ref="B177:C177"/>
    <mergeCell ref="D177:E177"/>
    <mergeCell ref="F177:G177"/>
    <mergeCell ref="I177:J177"/>
    <mergeCell ref="K177:M177"/>
    <mergeCell ref="N177:O177"/>
    <mergeCell ref="P177:Q177"/>
    <mergeCell ref="R177:T177"/>
    <mergeCell ref="V177:W177"/>
    <mergeCell ref="X177:Z177"/>
    <mergeCell ref="AA177:AB177"/>
    <mergeCell ref="AC177:AD177"/>
    <mergeCell ref="AE177:AF177"/>
    <mergeCell ref="AG177:AH177"/>
    <mergeCell ref="B178:C178"/>
    <mergeCell ref="D178:E178"/>
    <mergeCell ref="F178:G178"/>
    <mergeCell ref="I178:J178"/>
    <mergeCell ref="K178:M178"/>
    <mergeCell ref="N178:O178"/>
    <mergeCell ref="P178:Q178"/>
    <mergeCell ref="R178:T178"/>
    <mergeCell ref="V178:W178"/>
    <mergeCell ref="X178:Z178"/>
    <mergeCell ref="AA178:AB178"/>
    <mergeCell ref="AC178:AD178"/>
    <mergeCell ref="AE178:AF178"/>
    <mergeCell ref="AG178:AH178"/>
    <mergeCell ref="B179:C179"/>
    <mergeCell ref="D179:E179"/>
    <mergeCell ref="F179:G179"/>
    <mergeCell ref="I179:J179"/>
    <mergeCell ref="K179:M179"/>
    <mergeCell ref="N179:O179"/>
    <mergeCell ref="P179:Q179"/>
    <mergeCell ref="R179:T179"/>
    <mergeCell ref="V179:W179"/>
    <mergeCell ref="X179:Z179"/>
    <mergeCell ref="AA179:AB179"/>
    <mergeCell ref="AC179:AD179"/>
    <mergeCell ref="AE179:AF179"/>
    <mergeCell ref="AG179:AH179"/>
    <mergeCell ref="B180:C180"/>
    <mergeCell ref="D180:E180"/>
    <mergeCell ref="F180:G180"/>
    <mergeCell ref="I180:J180"/>
    <mergeCell ref="K180:M180"/>
    <mergeCell ref="N180:O180"/>
    <mergeCell ref="P180:Q180"/>
    <mergeCell ref="R180:T180"/>
    <mergeCell ref="V180:W180"/>
    <mergeCell ref="X180:Z180"/>
    <mergeCell ref="AA180:AB180"/>
    <mergeCell ref="AC180:AD180"/>
    <mergeCell ref="AE180:AF180"/>
    <mergeCell ref="AG180:AH180"/>
    <mergeCell ref="B181:C181"/>
    <mergeCell ref="D181:E181"/>
    <mergeCell ref="F181:G181"/>
    <mergeCell ref="I181:J181"/>
    <mergeCell ref="K181:M181"/>
    <mergeCell ref="N181:O181"/>
    <mergeCell ref="P181:Q181"/>
    <mergeCell ref="R181:T181"/>
    <mergeCell ref="V181:W181"/>
    <mergeCell ref="X181:Z181"/>
    <mergeCell ref="AA181:AB181"/>
    <mergeCell ref="AC181:AD181"/>
    <mergeCell ref="AE181:AF181"/>
    <mergeCell ref="AG181:AH181"/>
    <mergeCell ref="B182:C182"/>
    <mergeCell ref="D182:E182"/>
    <mergeCell ref="F182:G182"/>
    <mergeCell ref="I182:J182"/>
    <mergeCell ref="K182:M182"/>
    <mergeCell ref="N182:O182"/>
    <mergeCell ref="P182:Q182"/>
    <mergeCell ref="R182:T182"/>
    <mergeCell ref="V182:W182"/>
    <mergeCell ref="X182:Z182"/>
    <mergeCell ref="AA182:AB182"/>
    <mergeCell ref="AC182:AD182"/>
    <mergeCell ref="AE182:AF182"/>
    <mergeCell ref="AG182:AH182"/>
    <mergeCell ref="B183:C183"/>
    <mergeCell ref="D183:E183"/>
    <mergeCell ref="F183:G183"/>
    <mergeCell ref="I183:J183"/>
    <mergeCell ref="K183:M183"/>
    <mergeCell ref="N183:O183"/>
    <mergeCell ref="P183:Q183"/>
    <mergeCell ref="R183:T183"/>
    <mergeCell ref="V183:W183"/>
    <mergeCell ref="X183:Z183"/>
    <mergeCell ref="AA183:AB183"/>
    <mergeCell ref="AC183:AD183"/>
    <mergeCell ref="AE183:AF183"/>
    <mergeCell ref="AG183:AH183"/>
    <mergeCell ref="B184:C184"/>
    <mergeCell ref="D184:E184"/>
    <mergeCell ref="F184:G184"/>
    <mergeCell ref="I184:J184"/>
    <mergeCell ref="K184:M184"/>
    <mergeCell ref="N184:O184"/>
    <mergeCell ref="P184:Q184"/>
    <mergeCell ref="R184:T184"/>
    <mergeCell ref="V184:W184"/>
    <mergeCell ref="X184:Z184"/>
    <mergeCell ref="AA184:AB184"/>
    <mergeCell ref="AC184:AD184"/>
    <mergeCell ref="AE184:AF184"/>
    <mergeCell ref="AG184:AH184"/>
    <mergeCell ref="B185:C185"/>
    <mergeCell ref="D185:E185"/>
    <mergeCell ref="F185:G185"/>
    <mergeCell ref="I185:J185"/>
    <mergeCell ref="K185:M185"/>
    <mergeCell ref="N185:O185"/>
    <mergeCell ref="P185:Q185"/>
    <mergeCell ref="R185:T185"/>
    <mergeCell ref="V185:W185"/>
    <mergeCell ref="X185:Z185"/>
    <mergeCell ref="AA185:AB185"/>
    <mergeCell ref="AC185:AD185"/>
    <mergeCell ref="AE185:AF185"/>
    <mergeCell ref="AG185:AH185"/>
    <mergeCell ref="B186:C186"/>
    <mergeCell ref="D186:E186"/>
    <mergeCell ref="F186:G186"/>
    <mergeCell ref="I186:J186"/>
    <mergeCell ref="K186:M186"/>
    <mergeCell ref="N186:O186"/>
    <mergeCell ref="P186:Q186"/>
    <mergeCell ref="R186:T186"/>
    <mergeCell ref="V186:W186"/>
    <mergeCell ref="X186:Z186"/>
    <mergeCell ref="AA186:AB186"/>
    <mergeCell ref="AC186:AD186"/>
    <mergeCell ref="AE186:AF186"/>
    <mergeCell ref="AG186:AH186"/>
    <mergeCell ref="B187:C187"/>
    <mergeCell ref="D187:E187"/>
    <mergeCell ref="F187:G187"/>
    <mergeCell ref="I187:J187"/>
    <mergeCell ref="K187:M187"/>
    <mergeCell ref="N187:O187"/>
    <mergeCell ref="P187:Q187"/>
    <mergeCell ref="R187:T187"/>
    <mergeCell ref="V187:W187"/>
    <mergeCell ref="X187:Z187"/>
    <mergeCell ref="AA187:AB187"/>
    <mergeCell ref="AC187:AD187"/>
    <mergeCell ref="AE187:AF187"/>
    <mergeCell ref="AG187:AH187"/>
    <mergeCell ref="B188:C188"/>
    <mergeCell ref="D188:E188"/>
    <mergeCell ref="F188:G188"/>
    <mergeCell ref="I188:J188"/>
    <mergeCell ref="K188:M188"/>
    <mergeCell ref="N188:O188"/>
    <mergeCell ref="P188:Q188"/>
    <mergeCell ref="R188:T188"/>
    <mergeCell ref="V188:W188"/>
    <mergeCell ref="X188:Z188"/>
    <mergeCell ref="AA188:AB188"/>
    <mergeCell ref="AC188:AD188"/>
    <mergeCell ref="AE188:AF188"/>
    <mergeCell ref="AG188:AH188"/>
    <mergeCell ref="B189:C189"/>
    <mergeCell ref="D189:E189"/>
    <mergeCell ref="F189:G189"/>
    <mergeCell ref="I189:J189"/>
    <mergeCell ref="K189:M189"/>
    <mergeCell ref="N189:O189"/>
    <mergeCell ref="P189:Q189"/>
    <mergeCell ref="R189:T189"/>
    <mergeCell ref="V189:W189"/>
    <mergeCell ref="X189:Z189"/>
    <mergeCell ref="AA189:AB189"/>
    <mergeCell ref="AC189:AD189"/>
    <mergeCell ref="AE189:AF189"/>
    <mergeCell ref="AG189:AH189"/>
    <mergeCell ref="B190:C190"/>
    <mergeCell ref="D190:E190"/>
    <mergeCell ref="F190:G190"/>
    <mergeCell ref="I190:J190"/>
    <mergeCell ref="K190:M190"/>
    <mergeCell ref="N190:O190"/>
    <mergeCell ref="P190:Q190"/>
    <mergeCell ref="R190:T190"/>
    <mergeCell ref="V190:W190"/>
    <mergeCell ref="X190:Z190"/>
    <mergeCell ref="AA190:AB190"/>
    <mergeCell ref="AC190:AD190"/>
    <mergeCell ref="AE190:AF190"/>
    <mergeCell ref="AG190:AH190"/>
    <mergeCell ref="B191:C191"/>
    <mergeCell ref="D191:E191"/>
    <mergeCell ref="F191:G191"/>
    <mergeCell ref="I191:J191"/>
    <mergeCell ref="K191:M191"/>
    <mergeCell ref="N191:O191"/>
    <mergeCell ref="P191:Q191"/>
    <mergeCell ref="R191:T191"/>
    <mergeCell ref="V191:W191"/>
    <mergeCell ref="X191:Z191"/>
    <mergeCell ref="AA191:AB191"/>
    <mergeCell ref="AC191:AD191"/>
    <mergeCell ref="AE191:AF191"/>
    <mergeCell ref="AG191:AH191"/>
    <mergeCell ref="B192:C192"/>
    <mergeCell ref="D192:E192"/>
    <mergeCell ref="F192:G192"/>
    <mergeCell ref="I192:J192"/>
    <mergeCell ref="K192:M192"/>
    <mergeCell ref="N192:O192"/>
    <mergeCell ref="P192:Q192"/>
    <mergeCell ref="R192:T192"/>
    <mergeCell ref="V192:W192"/>
    <mergeCell ref="X192:Z192"/>
    <mergeCell ref="AA192:AB192"/>
    <mergeCell ref="AC192:AD192"/>
    <mergeCell ref="AE192:AF192"/>
    <mergeCell ref="AG192:AH192"/>
    <mergeCell ref="B193:C193"/>
    <mergeCell ref="D193:E193"/>
    <mergeCell ref="F193:G193"/>
    <mergeCell ref="I193:J193"/>
    <mergeCell ref="K193:M193"/>
    <mergeCell ref="N193:O193"/>
    <mergeCell ref="P193:Q193"/>
    <mergeCell ref="R193:T193"/>
    <mergeCell ref="V193:W193"/>
    <mergeCell ref="X193:Z193"/>
    <mergeCell ref="AA193:AB193"/>
    <mergeCell ref="AC193:AD193"/>
    <mergeCell ref="AE193:AF193"/>
    <mergeCell ref="AG193:AH193"/>
    <mergeCell ref="B194:C194"/>
    <mergeCell ref="D194:E194"/>
    <mergeCell ref="F194:G194"/>
    <mergeCell ref="I194:J194"/>
    <mergeCell ref="K194:M194"/>
    <mergeCell ref="N194:O194"/>
    <mergeCell ref="P194:Q194"/>
    <mergeCell ref="R194:T194"/>
    <mergeCell ref="V194:W194"/>
    <mergeCell ref="X194:Z194"/>
    <mergeCell ref="AA194:AB194"/>
    <mergeCell ref="AC194:AD194"/>
    <mergeCell ref="AE194:AF194"/>
    <mergeCell ref="AG194:AH194"/>
    <mergeCell ref="B195:C195"/>
    <mergeCell ref="D195:E195"/>
    <mergeCell ref="F195:G195"/>
    <mergeCell ref="I195:J195"/>
    <mergeCell ref="K195:M195"/>
    <mergeCell ref="N195:O195"/>
    <mergeCell ref="P195:Q195"/>
    <mergeCell ref="R195:T195"/>
    <mergeCell ref="V195:W195"/>
    <mergeCell ref="X195:Z195"/>
    <mergeCell ref="AA195:AB195"/>
    <mergeCell ref="AC195:AD195"/>
    <mergeCell ref="AE195:AF195"/>
    <mergeCell ref="AG195:AH195"/>
    <mergeCell ref="B196:C196"/>
    <mergeCell ref="D196:E196"/>
    <mergeCell ref="F196:G196"/>
    <mergeCell ref="I196:J196"/>
    <mergeCell ref="K196:M196"/>
    <mergeCell ref="N196:O196"/>
    <mergeCell ref="P196:Q196"/>
    <mergeCell ref="R196:T196"/>
    <mergeCell ref="V196:W196"/>
    <mergeCell ref="X196:Z196"/>
    <mergeCell ref="AA196:AB196"/>
    <mergeCell ref="AC196:AD196"/>
    <mergeCell ref="AE196:AF196"/>
    <mergeCell ref="AG196:AH196"/>
    <mergeCell ref="B197:C197"/>
    <mergeCell ref="D197:E197"/>
    <mergeCell ref="F197:G197"/>
    <mergeCell ref="I197:J197"/>
    <mergeCell ref="K197:M197"/>
    <mergeCell ref="N197:O197"/>
    <mergeCell ref="P197:Q197"/>
    <mergeCell ref="R197:T197"/>
    <mergeCell ref="V197:W197"/>
    <mergeCell ref="X197:Z197"/>
    <mergeCell ref="AA197:AB197"/>
    <mergeCell ref="AC197:AD197"/>
    <mergeCell ref="AE197:AF197"/>
    <mergeCell ref="AG197:AH197"/>
    <mergeCell ref="B198:C198"/>
    <mergeCell ref="D198:E198"/>
    <mergeCell ref="F198:G198"/>
    <mergeCell ref="I198:J198"/>
    <mergeCell ref="K198:M198"/>
    <mergeCell ref="N198:O198"/>
    <mergeCell ref="P198:Q198"/>
    <mergeCell ref="R198:T198"/>
    <mergeCell ref="V198:W198"/>
    <mergeCell ref="X198:Z198"/>
    <mergeCell ref="AA198:AB198"/>
    <mergeCell ref="AC198:AD198"/>
    <mergeCell ref="AE198:AF198"/>
    <mergeCell ref="AG198:AH198"/>
    <mergeCell ref="B199:C199"/>
    <mergeCell ref="D199:E199"/>
    <mergeCell ref="F199:G199"/>
    <mergeCell ref="I199:J199"/>
    <mergeCell ref="K199:M199"/>
    <mergeCell ref="N199:O199"/>
    <mergeCell ref="P199:Q199"/>
    <mergeCell ref="R199:T199"/>
    <mergeCell ref="V199:W199"/>
    <mergeCell ref="X199:Z199"/>
    <mergeCell ref="AA199:AB199"/>
    <mergeCell ref="AC199:AD199"/>
    <mergeCell ref="AE199:AF199"/>
    <mergeCell ref="AG199:AH199"/>
    <mergeCell ref="B200:C200"/>
    <mergeCell ref="D200:E200"/>
    <mergeCell ref="F200:G200"/>
    <mergeCell ref="I200:J200"/>
    <mergeCell ref="K200:M200"/>
    <mergeCell ref="N200:O200"/>
    <mergeCell ref="P200:Q200"/>
    <mergeCell ref="R200:T200"/>
    <mergeCell ref="V200:W200"/>
    <mergeCell ref="X200:Z200"/>
    <mergeCell ref="AA200:AB200"/>
    <mergeCell ref="AC200:AD200"/>
    <mergeCell ref="AE200:AF200"/>
    <mergeCell ref="AG200:AH200"/>
    <mergeCell ref="B201:C201"/>
    <mergeCell ref="D201:E201"/>
    <mergeCell ref="F201:G201"/>
    <mergeCell ref="I201:J201"/>
    <mergeCell ref="K201:M201"/>
    <mergeCell ref="N201:O201"/>
    <mergeCell ref="P201:Q201"/>
    <mergeCell ref="R201:T201"/>
    <mergeCell ref="V201:W201"/>
    <mergeCell ref="X201:Z201"/>
    <mergeCell ref="AA201:AB201"/>
    <mergeCell ref="AC201:AD201"/>
    <mergeCell ref="AE201:AF201"/>
    <mergeCell ref="AG201:AH201"/>
    <mergeCell ref="B202:C202"/>
    <mergeCell ref="D202:E202"/>
    <mergeCell ref="F202:G202"/>
    <mergeCell ref="I202:J202"/>
    <mergeCell ref="K202:M202"/>
    <mergeCell ref="N202:O202"/>
    <mergeCell ref="P202:Q202"/>
    <mergeCell ref="R202:T202"/>
    <mergeCell ref="V202:W202"/>
    <mergeCell ref="X202:Z202"/>
    <mergeCell ref="AA202:AB202"/>
    <mergeCell ref="AC202:AD202"/>
    <mergeCell ref="AE202:AF202"/>
    <mergeCell ref="AG202:AH202"/>
    <mergeCell ref="B203:C203"/>
    <mergeCell ref="D203:E203"/>
    <mergeCell ref="F203:G203"/>
    <mergeCell ref="I203:J203"/>
    <mergeCell ref="K203:M203"/>
    <mergeCell ref="N203:O203"/>
    <mergeCell ref="P203:Q203"/>
    <mergeCell ref="R203:T203"/>
    <mergeCell ref="V203:W203"/>
    <mergeCell ref="X203:Z203"/>
    <mergeCell ref="AA203:AB203"/>
    <mergeCell ref="AC203:AD203"/>
    <mergeCell ref="AE203:AF203"/>
    <mergeCell ref="AG203:AH203"/>
    <mergeCell ref="B204:C204"/>
    <mergeCell ref="D204:E204"/>
    <mergeCell ref="F204:G204"/>
    <mergeCell ref="I204:J204"/>
    <mergeCell ref="K204:M204"/>
    <mergeCell ref="N204:O204"/>
    <mergeCell ref="P204:Q204"/>
    <mergeCell ref="R204:T204"/>
    <mergeCell ref="V204:W204"/>
    <mergeCell ref="X204:Z204"/>
    <mergeCell ref="AA204:AB204"/>
    <mergeCell ref="AC204:AD204"/>
    <mergeCell ref="AE204:AF204"/>
    <mergeCell ref="AG204:AH204"/>
    <mergeCell ref="B205:C205"/>
    <mergeCell ref="D205:E205"/>
    <mergeCell ref="F205:G205"/>
    <mergeCell ref="I205:J205"/>
    <mergeCell ref="K205:M205"/>
    <mergeCell ref="N205:O205"/>
    <mergeCell ref="P205:Q205"/>
    <mergeCell ref="R205:T205"/>
    <mergeCell ref="V205:W205"/>
    <mergeCell ref="X205:Z205"/>
    <mergeCell ref="AA205:AB205"/>
    <mergeCell ref="AC205:AD205"/>
    <mergeCell ref="AE205:AF205"/>
    <mergeCell ref="AG205:AH205"/>
    <mergeCell ref="B206:C206"/>
    <mergeCell ref="D206:E206"/>
    <mergeCell ref="F206:G206"/>
    <mergeCell ref="I206:J206"/>
    <mergeCell ref="K206:M206"/>
    <mergeCell ref="N206:O206"/>
    <mergeCell ref="P206:Q206"/>
    <mergeCell ref="R206:T206"/>
    <mergeCell ref="V206:W206"/>
    <mergeCell ref="X206:Z206"/>
    <mergeCell ref="AA206:AB206"/>
    <mergeCell ref="AC206:AD206"/>
    <mergeCell ref="AE206:AF206"/>
    <mergeCell ref="AG206:AH206"/>
    <mergeCell ref="B207:C207"/>
    <mergeCell ref="D207:E207"/>
    <mergeCell ref="F207:G207"/>
    <mergeCell ref="I207:J207"/>
    <mergeCell ref="K207:M207"/>
    <mergeCell ref="N207:O207"/>
    <mergeCell ref="P207:Q207"/>
    <mergeCell ref="R207:T207"/>
    <mergeCell ref="V207:W207"/>
    <mergeCell ref="X207:Z207"/>
    <mergeCell ref="AA207:AB207"/>
    <mergeCell ref="AC207:AD207"/>
    <mergeCell ref="AE207:AF207"/>
    <mergeCell ref="AG207:AH207"/>
    <mergeCell ref="B208:C208"/>
    <mergeCell ref="D208:E208"/>
    <mergeCell ref="F208:G208"/>
    <mergeCell ref="I208:J208"/>
    <mergeCell ref="K208:M208"/>
    <mergeCell ref="N208:O208"/>
    <mergeCell ref="P208:Q208"/>
    <mergeCell ref="R208:T208"/>
    <mergeCell ref="V208:W208"/>
    <mergeCell ref="X208:Z208"/>
    <mergeCell ref="AA208:AB208"/>
    <mergeCell ref="AC208:AD208"/>
    <mergeCell ref="AE208:AF208"/>
    <mergeCell ref="AG208:AH208"/>
    <mergeCell ref="B209:C209"/>
    <mergeCell ref="D209:E209"/>
    <mergeCell ref="F209:G209"/>
    <mergeCell ref="I209:J209"/>
    <mergeCell ref="K209:M209"/>
    <mergeCell ref="N209:O209"/>
    <mergeCell ref="P209:Q209"/>
    <mergeCell ref="R209:T209"/>
    <mergeCell ref="V209:W209"/>
    <mergeCell ref="X209:Z209"/>
    <mergeCell ref="AA209:AB209"/>
    <mergeCell ref="AC209:AD209"/>
    <mergeCell ref="AE209:AF209"/>
    <mergeCell ref="AG209:AH209"/>
    <mergeCell ref="B210:C210"/>
    <mergeCell ref="D210:E210"/>
    <mergeCell ref="F210:G210"/>
    <mergeCell ref="I210:J210"/>
    <mergeCell ref="K210:M210"/>
    <mergeCell ref="N210:O210"/>
    <mergeCell ref="P210:Q210"/>
    <mergeCell ref="R210:T210"/>
    <mergeCell ref="V210:W210"/>
    <mergeCell ref="X210:Z210"/>
    <mergeCell ref="AA210:AB210"/>
    <mergeCell ref="AC210:AD210"/>
    <mergeCell ref="AE210:AF210"/>
    <mergeCell ref="AG210:AH210"/>
    <mergeCell ref="B211:C211"/>
    <mergeCell ref="D211:E211"/>
    <mergeCell ref="F211:G211"/>
    <mergeCell ref="I211:J211"/>
    <mergeCell ref="K211:M211"/>
    <mergeCell ref="N211:O211"/>
    <mergeCell ref="P211:Q211"/>
    <mergeCell ref="R211:T211"/>
    <mergeCell ref="V211:W211"/>
    <mergeCell ref="X211:Z211"/>
    <mergeCell ref="AA211:AB211"/>
    <mergeCell ref="AC211:AD211"/>
    <mergeCell ref="AE211:AF211"/>
    <mergeCell ref="AG211:AH211"/>
    <mergeCell ref="B212:C212"/>
    <mergeCell ref="D212:E212"/>
    <mergeCell ref="F212:G212"/>
    <mergeCell ref="I212:J212"/>
    <mergeCell ref="K212:M212"/>
    <mergeCell ref="N212:O212"/>
    <mergeCell ref="P212:Q212"/>
    <mergeCell ref="R212:T212"/>
    <mergeCell ref="V212:W212"/>
    <mergeCell ref="X212:Z212"/>
    <mergeCell ref="AA212:AB212"/>
    <mergeCell ref="AC212:AD212"/>
    <mergeCell ref="AE212:AF212"/>
    <mergeCell ref="AG212:AH212"/>
    <mergeCell ref="B213:C213"/>
    <mergeCell ref="D213:E213"/>
    <mergeCell ref="F213:G213"/>
    <mergeCell ref="I213:J213"/>
    <mergeCell ref="K213:M213"/>
    <mergeCell ref="N213:O213"/>
    <mergeCell ref="P213:Q213"/>
    <mergeCell ref="R213:T213"/>
    <mergeCell ref="V213:W213"/>
    <mergeCell ref="X213:Z213"/>
    <mergeCell ref="AA213:AB213"/>
    <mergeCell ref="AC213:AD213"/>
    <mergeCell ref="AE213:AF213"/>
    <mergeCell ref="AG213:AH213"/>
    <mergeCell ref="B214:C214"/>
    <mergeCell ref="D214:E214"/>
    <mergeCell ref="F214:G214"/>
    <mergeCell ref="I214:J214"/>
    <mergeCell ref="K214:M214"/>
    <mergeCell ref="N214:O214"/>
    <mergeCell ref="P214:Q214"/>
    <mergeCell ref="R214:T214"/>
    <mergeCell ref="V214:W214"/>
    <mergeCell ref="X214:Z214"/>
    <mergeCell ref="AA214:AB214"/>
    <mergeCell ref="AC214:AD214"/>
    <mergeCell ref="AE214:AF214"/>
    <mergeCell ref="AG214:AH214"/>
    <mergeCell ref="B215:C215"/>
    <mergeCell ref="D215:E215"/>
    <mergeCell ref="F215:G215"/>
    <mergeCell ref="I215:J215"/>
    <mergeCell ref="K215:M215"/>
    <mergeCell ref="N215:O215"/>
    <mergeCell ref="P215:Q215"/>
    <mergeCell ref="R215:T215"/>
    <mergeCell ref="V215:W215"/>
    <mergeCell ref="X215:Z215"/>
    <mergeCell ref="AA215:AB215"/>
    <mergeCell ref="AC215:AD215"/>
    <mergeCell ref="AE215:AF215"/>
    <mergeCell ref="AG215:AH215"/>
    <mergeCell ref="B216:C216"/>
    <mergeCell ref="D216:E216"/>
    <mergeCell ref="F216:G216"/>
    <mergeCell ref="I216:J216"/>
    <mergeCell ref="K216:M216"/>
    <mergeCell ref="N216:O216"/>
    <mergeCell ref="P216:Q216"/>
    <mergeCell ref="R216:T216"/>
    <mergeCell ref="V216:W216"/>
    <mergeCell ref="X216:Z216"/>
    <mergeCell ref="AA216:AB216"/>
    <mergeCell ref="AC216:AD216"/>
    <mergeCell ref="AE216:AF216"/>
    <mergeCell ref="AG216:AH216"/>
    <mergeCell ref="B217:C217"/>
    <mergeCell ref="D217:E217"/>
    <mergeCell ref="F217:G217"/>
    <mergeCell ref="I217:J217"/>
    <mergeCell ref="K217:M217"/>
    <mergeCell ref="N217:O217"/>
    <mergeCell ref="P217:Q217"/>
    <mergeCell ref="R217:T217"/>
    <mergeCell ref="V217:W217"/>
    <mergeCell ref="X217:Z217"/>
    <mergeCell ref="AA217:AB217"/>
    <mergeCell ref="AC217:AD217"/>
    <mergeCell ref="AE217:AF217"/>
    <mergeCell ref="AG217:AH217"/>
    <mergeCell ref="B218:C218"/>
    <mergeCell ref="D218:E218"/>
    <mergeCell ref="F218:G218"/>
    <mergeCell ref="I218:J218"/>
    <mergeCell ref="K218:M218"/>
    <mergeCell ref="N218:O218"/>
    <mergeCell ref="P218:Q218"/>
    <mergeCell ref="R218:T218"/>
    <mergeCell ref="V218:W218"/>
    <mergeCell ref="X218:Z218"/>
    <mergeCell ref="AA218:AB218"/>
    <mergeCell ref="AC218:AD218"/>
    <mergeCell ref="AE218:AF218"/>
    <mergeCell ref="AG218:AH218"/>
    <mergeCell ref="B219:C219"/>
    <mergeCell ref="D219:E219"/>
    <mergeCell ref="F219:G219"/>
    <mergeCell ref="I219:J219"/>
    <mergeCell ref="K219:M219"/>
    <mergeCell ref="N219:O219"/>
    <mergeCell ref="P219:Q219"/>
    <mergeCell ref="R219:T219"/>
    <mergeCell ref="V219:W219"/>
    <mergeCell ref="X219:Z219"/>
    <mergeCell ref="AA219:AB219"/>
    <mergeCell ref="AC219:AD219"/>
    <mergeCell ref="AE219:AF219"/>
    <mergeCell ref="AG219:AH219"/>
    <mergeCell ref="B220:C220"/>
    <mergeCell ref="D220:E220"/>
    <mergeCell ref="F220:G220"/>
    <mergeCell ref="I220:J220"/>
    <mergeCell ref="K220:M220"/>
    <mergeCell ref="N220:O220"/>
    <mergeCell ref="P220:Q220"/>
    <mergeCell ref="R220:T220"/>
    <mergeCell ref="V220:W220"/>
    <mergeCell ref="X220:Z220"/>
    <mergeCell ref="AA220:AB220"/>
    <mergeCell ref="AC220:AD220"/>
    <mergeCell ref="AE220:AF220"/>
    <mergeCell ref="AG220:AH220"/>
    <mergeCell ref="B221:C221"/>
    <mergeCell ref="D221:E221"/>
    <mergeCell ref="F221:G221"/>
    <mergeCell ref="I221:J221"/>
    <mergeCell ref="K221:M221"/>
    <mergeCell ref="N221:O221"/>
    <mergeCell ref="P221:Q221"/>
    <mergeCell ref="R221:T221"/>
    <mergeCell ref="V221:W221"/>
    <mergeCell ref="X221:Z221"/>
    <mergeCell ref="AA221:AB221"/>
    <mergeCell ref="AC221:AD221"/>
    <mergeCell ref="AE221:AF221"/>
    <mergeCell ref="AG221:AH221"/>
    <mergeCell ref="B222:C222"/>
    <mergeCell ref="D222:E222"/>
    <mergeCell ref="F222:G222"/>
    <mergeCell ref="I222:J222"/>
    <mergeCell ref="K222:M222"/>
    <mergeCell ref="N222:O222"/>
    <mergeCell ref="P222:Q222"/>
    <mergeCell ref="R222:T222"/>
    <mergeCell ref="V222:W222"/>
    <mergeCell ref="X222:Z222"/>
    <mergeCell ref="AA222:AB222"/>
    <mergeCell ref="AC222:AD222"/>
    <mergeCell ref="AE222:AF222"/>
    <mergeCell ref="AG222:AH222"/>
    <mergeCell ref="B223:C223"/>
    <mergeCell ref="D223:E223"/>
    <mergeCell ref="F223:G223"/>
    <mergeCell ref="I223:J223"/>
    <mergeCell ref="K223:M223"/>
    <mergeCell ref="N223:O223"/>
    <mergeCell ref="P223:Q223"/>
    <mergeCell ref="R223:T223"/>
    <mergeCell ref="V223:W223"/>
    <mergeCell ref="X223:Z223"/>
    <mergeCell ref="AA223:AB223"/>
    <mergeCell ref="AC223:AD223"/>
    <mergeCell ref="AE223:AF223"/>
    <mergeCell ref="AG223:AH223"/>
    <mergeCell ref="B224:C224"/>
    <mergeCell ref="D224:E224"/>
    <mergeCell ref="F224:G224"/>
    <mergeCell ref="I224:J224"/>
    <mergeCell ref="K224:M224"/>
    <mergeCell ref="N224:O224"/>
    <mergeCell ref="P224:Q224"/>
    <mergeCell ref="R224:T224"/>
    <mergeCell ref="V224:W224"/>
    <mergeCell ref="X224:Z224"/>
    <mergeCell ref="AA224:AB224"/>
    <mergeCell ref="AC224:AD224"/>
    <mergeCell ref="AE224:AF224"/>
    <mergeCell ref="AG224:AH224"/>
    <mergeCell ref="B225:C225"/>
    <mergeCell ref="D225:E225"/>
    <mergeCell ref="F225:G225"/>
    <mergeCell ref="I225:J225"/>
    <mergeCell ref="K225:M225"/>
    <mergeCell ref="N225:O225"/>
    <mergeCell ref="P225:Q225"/>
    <mergeCell ref="R225:T225"/>
    <mergeCell ref="V225:W225"/>
    <mergeCell ref="X225:Z225"/>
    <mergeCell ref="AA225:AB225"/>
    <mergeCell ref="AC225:AD225"/>
    <mergeCell ref="AE225:AF225"/>
    <mergeCell ref="AG225:AH225"/>
    <mergeCell ref="B226:C226"/>
    <mergeCell ref="D226:E226"/>
    <mergeCell ref="F226:G226"/>
    <mergeCell ref="I226:J226"/>
    <mergeCell ref="K226:M226"/>
    <mergeCell ref="N226:O226"/>
    <mergeCell ref="P226:Q226"/>
    <mergeCell ref="R226:T226"/>
    <mergeCell ref="V226:W226"/>
    <mergeCell ref="X226:Z226"/>
    <mergeCell ref="AA226:AB226"/>
    <mergeCell ref="AC226:AD226"/>
    <mergeCell ref="AE226:AF226"/>
    <mergeCell ref="AG226:AH226"/>
    <mergeCell ref="B227:C227"/>
    <mergeCell ref="D227:E227"/>
    <mergeCell ref="F227:G227"/>
    <mergeCell ref="I227:J227"/>
    <mergeCell ref="K227:M227"/>
    <mergeCell ref="N227:O227"/>
    <mergeCell ref="P227:Q227"/>
    <mergeCell ref="R227:T227"/>
    <mergeCell ref="V227:W227"/>
    <mergeCell ref="X227:Z227"/>
    <mergeCell ref="AA227:AB227"/>
    <mergeCell ref="AC227:AD227"/>
    <mergeCell ref="AE227:AF227"/>
    <mergeCell ref="AG227:AH227"/>
    <mergeCell ref="B228:C228"/>
    <mergeCell ref="D228:E228"/>
    <mergeCell ref="F228:G228"/>
    <mergeCell ref="I228:J228"/>
    <mergeCell ref="K228:M228"/>
    <mergeCell ref="N228:O228"/>
    <mergeCell ref="P228:Q228"/>
    <mergeCell ref="R228:T228"/>
    <mergeCell ref="V228:W228"/>
    <mergeCell ref="X228:Z228"/>
    <mergeCell ref="AA228:AB228"/>
    <mergeCell ref="AC228:AD228"/>
    <mergeCell ref="AE228:AF228"/>
    <mergeCell ref="AG228:AH228"/>
    <mergeCell ref="B229:C229"/>
    <mergeCell ref="D229:E229"/>
    <mergeCell ref="F229:G229"/>
    <mergeCell ref="I229:J229"/>
    <mergeCell ref="K229:M229"/>
    <mergeCell ref="N229:O229"/>
    <mergeCell ref="P229:Q229"/>
    <mergeCell ref="R229:T229"/>
    <mergeCell ref="V229:W229"/>
    <mergeCell ref="X229:Z229"/>
    <mergeCell ref="AA229:AB229"/>
    <mergeCell ref="AC229:AD229"/>
    <mergeCell ref="AE229:AF229"/>
    <mergeCell ref="AG229:AH229"/>
    <mergeCell ref="B230:C230"/>
    <mergeCell ref="D230:E230"/>
    <mergeCell ref="F230:G230"/>
    <mergeCell ref="I230:J230"/>
    <mergeCell ref="K230:M230"/>
    <mergeCell ref="N230:O230"/>
    <mergeCell ref="P230:Q230"/>
    <mergeCell ref="R230:T230"/>
    <mergeCell ref="V230:W230"/>
    <mergeCell ref="X230:Z230"/>
    <mergeCell ref="AA230:AB230"/>
    <mergeCell ref="AC230:AD230"/>
    <mergeCell ref="AE230:AF230"/>
    <mergeCell ref="AG230:AH230"/>
    <mergeCell ref="B231:C231"/>
    <mergeCell ref="D231:E231"/>
    <mergeCell ref="F231:G231"/>
    <mergeCell ref="I231:J231"/>
    <mergeCell ref="K231:M231"/>
    <mergeCell ref="N231:O231"/>
    <mergeCell ref="P231:Q231"/>
    <mergeCell ref="R231:T231"/>
    <mergeCell ref="V231:W231"/>
    <mergeCell ref="X231:Z231"/>
    <mergeCell ref="AA231:AB231"/>
    <mergeCell ref="AC231:AD231"/>
    <mergeCell ref="AE231:AF231"/>
    <mergeCell ref="AG231:AH231"/>
    <mergeCell ref="B232:C232"/>
    <mergeCell ref="D232:E232"/>
    <mergeCell ref="F232:G232"/>
    <mergeCell ref="I232:J232"/>
    <mergeCell ref="K232:M232"/>
    <mergeCell ref="N232:O232"/>
    <mergeCell ref="P232:Q232"/>
    <mergeCell ref="R232:T232"/>
    <mergeCell ref="V232:W232"/>
    <mergeCell ref="X232:Z232"/>
    <mergeCell ref="AA232:AB232"/>
    <mergeCell ref="AC232:AD232"/>
    <mergeCell ref="AE232:AF232"/>
    <mergeCell ref="AG232:AH232"/>
    <mergeCell ref="B233:C233"/>
    <mergeCell ref="D233:E233"/>
    <mergeCell ref="F233:G233"/>
    <mergeCell ref="I233:J233"/>
    <mergeCell ref="K233:M233"/>
    <mergeCell ref="N233:O233"/>
    <mergeCell ref="P233:Q233"/>
    <mergeCell ref="R233:T233"/>
    <mergeCell ref="V233:W233"/>
    <mergeCell ref="X233:Z233"/>
    <mergeCell ref="AA233:AB233"/>
    <mergeCell ref="AC233:AD233"/>
    <mergeCell ref="AE233:AF233"/>
    <mergeCell ref="AG233:AH233"/>
    <mergeCell ref="B234:C234"/>
    <mergeCell ref="D234:E234"/>
    <mergeCell ref="F234:G234"/>
    <mergeCell ref="I234:J234"/>
    <mergeCell ref="K234:M234"/>
    <mergeCell ref="N234:O234"/>
    <mergeCell ref="P234:Q234"/>
    <mergeCell ref="R234:T234"/>
    <mergeCell ref="V234:W234"/>
    <mergeCell ref="X234:Z234"/>
    <mergeCell ref="AA234:AB234"/>
    <mergeCell ref="AC234:AD234"/>
    <mergeCell ref="AE234:AF234"/>
    <mergeCell ref="AG234:AH234"/>
    <mergeCell ref="B235:C235"/>
    <mergeCell ref="D235:E235"/>
    <mergeCell ref="F235:G235"/>
    <mergeCell ref="I235:J235"/>
    <mergeCell ref="K235:M235"/>
    <mergeCell ref="N235:O235"/>
    <mergeCell ref="P235:Q235"/>
    <mergeCell ref="R235:T235"/>
    <mergeCell ref="V235:W235"/>
    <mergeCell ref="X235:Z235"/>
    <mergeCell ref="AA235:AB235"/>
    <mergeCell ref="AC235:AD235"/>
    <mergeCell ref="AE235:AF235"/>
    <mergeCell ref="AG235:AH235"/>
    <mergeCell ref="B236:C236"/>
    <mergeCell ref="D236:E236"/>
    <mergeCell ref="F236:G236"/>
    <mergeCell ref="I236:J236"/>
    <mergeCell ref="K236:M236"/>
    <mergeCell ref="N236:O236"/>
    <mergeCell ref="P236:Q236"/>
    <mergeCell ref="R236:T236"/>
    <mergeCell ref="V236:W236"/>
    <mergeCell ref="X236:Z236"/>
    <mergeCell ref="AA236:AB236"/>
    <mergeCell ref="AC236:AD236"/>
    <mergeCell ref="AE236:AF236"/>
    <mergeCell ref="AG236:AH236"/>
    <mergeCell ref="B237:C237"/>
    <mergeCell ref="D237:E237"/>
    <mergeCell ref="F237:G237"/>
    <mergeCell ref="I237:J237"/>
    <mergeCell ref="K237:M237"/>
    <mergeCell ref="N237:O237"/>
    <mergeCell ref="P237:Q237"/>
    <mergeCell ref="R237:T237"/>
    <mergeCell ref="V237:W237"/>
    <mergeCell ref="X237:Z237"/>
    <mergeCell ref="AA237:AB237"/>
    <mergeCell ref="AC237:AD237"/>
    <mergeCell ref="AE237:AF237"/>
    <mergeCell ref="AG237:AH237"/>
    <mergeCell ref="B238:C238"/>
    <mergeCell ref="D238:E238"/>
    <mergeCell ref="F238:G238"/>
    <mergeCell ref="I238:J238"/>
    <mergeCell ref="K238:M238"/>
    <mergeCell ref="N238:O238"/>
    <mergeCell ref="P238:Q238"/>
    <mergeCell ref="R238:T238"/>
    <mergeCell ref="V238:W238"/>
    <mergeCell ref="X238:Z238"/>
    <mergeCell ref="AA238:AB238"/>
    <mergeCell ref="AC238:AD238"/>
    <mergeCell ref="AE238:AF238"/>
    <mergeCell ref="AG238:AH238"/>
    <mergeCell ref="B239:C239"/>
    <mergeCell ref="D239:E239"/>
    <mergeCell ref="F239:G239"/>
    <mergeCell ref="I239:J239"/>
    <mergeCell ref="K239:M239"/>
    <mergeCell ref="N239:O239"/>
    <mergeCell ref="P239:Q239"/>
    <mergeCell ref="R239:T239"/>
    <mergeCell ref="V239:W239"/>
    <mergeCell ref="X239:Z239"/>
    <mergeCell ref="AA239:AB239"/>
    <mergeCell ref="AC239:AD239"/>
    <mergeCell ref="AE239:AF239"/>
    <mergeCell ref="AG239:AH239"/>
    <mergeCell ref="B240:C240"/>
    <mergeCell ref="D240:E240"/>
    <mergeCell ref="F240:G240"/>
    <mergeCell ref="I240:J240"/>
    <mergeCell ref="K240:M240"/>
    <mergeCell ref="N240:O240"/>
    <mergeCell ref="P240:Q240"/>
    <mergeCell ref="R240:T240"/>
    <mergeCell ref="V240:W240"/>
    <mergeCell ref="X240:Z240"/>
    <mergeCell ref="AA240:AB240"/>
    <mergeCell ref="AC240:AD240"/>
    <mergeCell ref="AE240:AF240"/>
    <mergeCell ref="AG240:AH240"/>
    <mergeCell ref="B241:C241"/>
    <mergeCell ref="D241:E241"/>
    <mergeCell ref="F241:G241"/>
    <mergeCell ref="I241:J241"/>
    <mergeCell ref="K241:M241"/>
    <mergeCell ref="N241:O241"/>
    <mergeCell ref="P241:Q241"/>
    <mergeCell ref="R241:T241"/>
    <mergeCell ref="V241:W241"/>
    <mergeCell ref="X241:Z241"/>
    <mergeCell ref="AA241:AB241"/>
    <mergeCell ref="AC241:AD241"/>
    <mergeCell ref="AE241:AF241"/>
    <mergeCell ref="AG241:AH241"/>
    <mergeCell ref="B242:C242"/>
    <mergeCell ref="D242:E242"/>
    <mergeCell ref="F242:G242"/>
    <mergeCell ref="I242:J242"/>
    <mergeCell ref="K242:M242"/>
    <mergeCell ref="N242:O242"/>
    <mergeCell ref="P242:Q242"/>
    <mergeCell ref="R242:T242"/>
    <mergeCell ref="V242:W242"/>
    <mergeCell ref="X242:Z242"/>
    <mergeCell ref="AA242:AB242"/>
    <mergeCell ref="AC242:AD242"/>
    <mergeCell ref="AE242:AF242"/>
    <mergeCell ref="AG242:AH242"/>
    <mergeCell ref="B243:C243"/>
    <mergeCell ref="D243:E243"/>
    <mergeCell ref="F243:G243"/>
    <mergeCell ref="I243:J243"/>
    <mergeCell ref="K243:M243"/>
    <mergeCell ref="N243:O243"/>
    <mergeCell ref="P243:Q243"/>
    <mergeCell ref="R243:T243"/>
    <mergeCell ref="V243:W243"/>
    <mergeCell ref="X243:Z243"/>
    <mergeCell ref="AA243:AB243"/>
    <mergeCell ref="AC243:AD243"/>
    <mergeCell ref="AE243:AF243"/>
    <mergeCell ref="AG243:AH243"/>
    <mergeCell ref="B244:C244"/>
    <mergeCell ref="D244:E244"/>
    <mergeCell ref="F244:G244"/>
    <mergeCell ref="I244:J244"/>
    <mergeCell ref="K244:M244"/>
    <mergeCell ref="N244:O244"/>
    <mergeCell ref="P244:Q244"/>
    <mergeCell ref="R244:T244"/>
    <mergeCell ref="V244:W244"/>
    <mergeCell ref="X244:Z244"/>
    <mergeCell ref="AA244:AB244"/>
    <mergeCell ref="AC244:AD244"/>
    <mergeCell ref="AE244:AF244"/>
    <mergeCell ref="AG244:AH244"/>
    <mergeCell ref="B245:C245"/>
    <mergeCell ref="D245:E245"/>
    <mergeCell ref="F245:G245"/>
    <mergeCell ref="I245:J245"/>
    <mergeCell ref="K245:M245"/>
    <mergeCell ref="N245:O245"/>
    <mergeCell ref="P245:Q245"/>
    <mergeCell ref="R245:T245"/>
    <mergeCell ref="V245:W245"/>
    <mergeCell ref="X245:Z245"/>
    <mergeCell ref="AA245:AB245"/>
    <mergeCell ref="AC245:AD245"/>
    <mergeCell ref="AE245:AF245"/>
    <mergeCell ref="AG245:AH245"/>
    <mergeCell ref="B246:C246"/>
    <mergeCell ref="D246:E246"/>
    <mergeCell ref="F246:G246"/>
    <mergeCell ref="I246:J246"/>
    <mergeCell ref="K246:M246"/>
    <mergeCell ref="N246:O246"/>
    <mergeCell ref="P246:Q246"/>
    <mergeCell ref="R246:T246"/>
    <mergeCell ref="V246:W246"/>
    <mergeCell ref="X246:Z246"/>
    <mergeCell ref="AA246:AB246"/>
    <mergeCell ref="AC246:AD246"/>
    <mergeCell ref="AE246:AF246"/>
    <mergeCell ref="AG246:AH246"/>
    <mergeCell ref="B247:C247"/>
    <mergeCell ref="D247:E247"/>
    <mergeCell ref="F247:G247"/>
    <mergeCell ref="I247:J247"/>
    <mergeCell ref="K247:M247"/>
    <mergeCell ref="N247:O247"/>
    <mergeCell ref="P247:Q247"/>
    <mergeCell ref="R247:T247"/>
    <mergeCell ref="V247:W247"/>
    <mergeCell ref="X247:Z247"/>
    <mergeCell ref="AA247:AB247"/>
    <mergeCell ref="AC247:AD247"/>
    <mergeCell ref="AE247:AF247"/>
    <mergeCell ref="AG247:AH247"/>
    <mergeCell ref="B248:C248"/>
    <mergeCell ref="D248:E248"/>
    <mergeCell ref="F248:G248"/>
    <mergeCell ref="I248:J248"/>
    <mergeCell ref="K248:M248"/>
    <mergeCell ref="N248:O248"/>
    <mergeCell ref="P248:Q248"/>
    <mergeCell ref="R248:T248"/>
    <mergeCell ref="V248:W248"/>
    <mergeCell ref="X248:Z248"/>
    <mergeCell ref="AA248:AB248"/>
    <mergeCell ref="AC248:AD248"/>
    <mergeCell ref="AE248:AF248"/>
    <mergeCell ref="AG248:AH248"/>
    <mergeCell ref="B249:C249"/>
    <mergeCell ref="D249:E249"/>
    <mergeCell ref="F249:G249"/>
    <mergeCell ref="I249:J249"/>
    <mergeCell ref="K249:M249"/>
    <mergeCell ref="N249:O249"/>
    <mergeCell ref="P249:Q249"/>
    <mergeCell ref="R249:T249"/>
    <mergeCell ref="V249:W249"/>
    <mergeCell ref="X249:Z249"/>
    <mergeCell ref="AA249:AB249"/>
    <mergeCell ref="AC249:AD249"/>
    <mergeCell ref="AE249:AF249"/>
    <mergeCell ref="AG249:AH249"/>
    <mergeCell ref="B250:C250"/>
    <mergeCell ref="D250:E250"/>
    <mergeCell ref="F250:G250"/>
    <mergeCell ref="I250:J250"/>
    <mergeCell ref="K250:M250"/>
    <mergeCell ref="N250:O250"/>
    <mergeCell ref="P250:Q250"/>
    <mergeCell ref="R250:T250"/>
    <mergeCell ref="V250:W250"/>
    <mergeCell ref="X250:Z250"/>
    <mergeCell ref="AA250:AB250"/>
    <mergeCell ref="AC250:AD250"/>
    <mergeCell ref="AE250:AF250"/>
    <mergeCell ref="AG250:AH250"/>
    <mergeCell ref="B251:C251"/>
    <mergeCell ref="D251:E251"/>
    <mergeCell ref="F251:G251"/>
    <mergeCell ref="I251:J251"/>
    <mergeCell ref="K251:M251"/>
    <mergeCell ref="N251:O251"/>
    <mergeCell ref="P251:Q251"/>
    <mergeCell ref="R251:T251"/>
    <mergeCell ref="V251:W251"/>
    <mergeCell ref="X251:Z251"/>
    <mergeCell ref="AA251:AB251"/>
    <mergeCell ref="AC251:AD251"/>
    <mergeCell ref="AE251:AF251"/>
    <mergeCell ref="AG251:AH251"/>
    <mergeCell ref="B252:C252"/>
    <mergeCell ref="D252:E252"/>
    <mergeCell ref="F252:G252"/>
    <mergeCell ref="I252:J252"/>
    <mergeCell ref="K252:M252"/>
    <mergeCell ref="N252:O252"/>
    <mergeCell ref="P252:Q252"/>
    <mergeCell ref="R252:T252"/>
    <mergeCell ref="V252:W252"/>
    <mergeCell ref="X252:Z252"/>
    <mergeCell ref="AA252:AB252"/>
    <mergeCell ref="AC252:AD252"/>
    <mergeCell ref="AE252:AF252"/>
    <mergeCell ref="AG252:AH252"/>
    <mergeCell ref="B253:C253"/>
    <mergeCell ref="D253:E253"/>
    <mergeCell ref="F253:G253"/>
    <mergeCell ref="I253:J253"/>
    <mergeCell ref="K253:M253"/>
    <mergeCell ref="N253:O253"/>
    <mergeCell ref="P253:Q253"/>
    <mergeCell ref="R253:T253"/>
    <mergeCell ref="V253:W253"/>
    <mergeCell ref="X253:Z253"/>
    <mergeCell ref="AA253:AB253"/>
    <mergeCell ref="AC253:AD253"/>
    <mergeCell ref="AE253:AF253"/>
    <mergeCell ref="AG253:AH253"/>
    <mergeCell ref="B254:C254"/>
    <mergeCell ref="D254:E254"/>
    <mergeCell ref="F254:G254"/>
    <mergeCell ref="I254:J254"/>
    <mergeCell ref="K254:M254"/>
    <mergeCell ref="N254:O254"/>
    <mergeCell ref="P254:Q254"/>
    <mergeCell ref="R254:T254"/>
    <mergeCell ref="V254:W254"/>
    <mergeCell ref="X254:Z254"/>
    <mergeCell ref="AA254:AB254"/>
    <mergeCell ref="AC254:AD254"/>
    <mergeCell ref="AE254:AF254"/>
    <mergeCell ref="AG254:AH254"/>
    <mergeCell ref="B255:C255"/>
    <mergeCell ref="D255:E255"/>
    <mergeCell ref="F255:G255"/>
    <mergeCell ref="I255:J255"/>
    <mergeCell ref="K255:M255"/>
    <mergeCell ref="N255:O255"/>
    <mergeCell ref="P255:Q255"/>
    <mergeCell ref="R255:T255"/>
    <mergeCell ref="V255:W255"/>
    <mergeCell ref="X255:Z255"/>
    <mergeCell ref="AA255:AB255"/>
    <mergeCell ref="AC255:AD255"/>
    <mergeCell ref="AE255:AF255"/>
    <mergeCell ref="AG255:AH255"/>
    <mergeCell ref="B256:C256"/>
    <mergeCell ref="D256:E256"/>
    <mergeCell ref="F256:G256"/>
    <mergeCell ref="I256:J256"/>
    <mergeCell ref="K256:M256"/>
    <mergeCell ref="N256:O256"/>
    <mergeCell ref="P256:Q256"/>
    <mergeCell ref="R256:T256"/>
    <mergeCell ref="V256:W256"/>
    <mergeCell ref="X256:Z256"/>
    <mergeCell ref="AA256:AB256"/>
    <mergeCell ref="AC256:AD256"/>
    <mergeCell ref="AE256:AF256"/>
    <mergeCell ref="AG256:AH256"/>
    <mergeCell ref="B257:C257"/>
    <mergeCell ref="D257:E257"/>
    <mergeCell ref="F257:G257"/>
    <mergeCell ref="I257:J257"/>
    <mergeCell ref="K257:M257"/>
    <mergeCell ref="N257:O257"/>
    <mergeCell ref="P257:Q257"/>
    <mergeCell ref="R257:T257"/>
    <mergeCell ref="V257:W257"/>
    <mergeCell ref="X257:Z257"/>
    <mergeCell ref="AA257:AB257"/>
    <mergeCell ref="AC257:AD257"/>
    <mergeCell ref="AE257:AF257"/>
    <mergeCell ref="AG257:AH257"/>
    <mergeCell ref="B258:C258"/>
    <mergeCell ref="D258:E258"/>
    <mergeCell ref="F258:G258"/>
    <mergeCell ref="I258:J258"/>
    <mergeCell ref="K258:M258"/>
    <mergeCell ref="N258:O258"/>
    <mergeCell ref="P258:Q258"/>
    <mergeCell ref="R258:T258"/>
    <mergeCell ref="V258:W258"/>
    <mergeCell ref="X258:Z258"/>
    <mergeCell ref="AA258:AB258"/>
    <mergeCell ref="AC258:AD258"/>
    <mergeCell ref="AE258:AF258"/>
    <mergeCell ref="AG258:AH258"/>
    <mergeCell ref="B259:C259"/>
    <mergeCell ref="D259:E259"/>
    <mergeCell ref="F259:G259"/>
    <mergeCell ref="I259:J259"/>
    <mergeCell ref="K259:M259"/>
    <mergeCell ref="N259:O259"/>
    <mergeCell ref="P259:Q259"/>
    <mergeCell ref="R259:T259"/>
    <mergeCell ref="V259:W259"/>
    <mergeCell ref="X259:Z259"/>
    <mergeCell ref="AA259:AB259"/>
    <mergeCell ref="AC259:AD259"/>
    <mergeCell ref="AE259:AF259"/>
    <mergeCell ref="AG259:AH259"/>
    <mergeCell ref="B260:C260"/>
    <mergeCell ref="D260:E260"/>
    <mergeCell ref="F260:G260"/>
    <mergeCell ref="I260:J260"/>
    <mergeCell ref="K260:M260"/>
    <mergeCell ref="N260:O260"/>
    <mergeCell ref="P260:Q260"/>
    <mergeCell ref="R260:T260"/>
    <mergeCell ref="V260:W260"/>
    <mergeCell ref="X260:Z260"/>
    <mergeCell ref="AA260:AB260"/>
    <mergeCell ref="AC260:AD260"/>
    <mergeCell ref="AE260:AF260"/>
    <mergeCell ref="AG260:AH260"/>
    <mergeCell ref="B261:C261"/>
    <mergeCell ref="D261:E261"/>
    <mergeCell ref="F261:G261"/>
    <mergeCell ref="I261:J261"/>
    <mergeCell ref="K261:M261"/>
    <mergeCell ref="N261:O261"/>
    <mergeCell ref="P261:Q261"/>
    <mergeCell ref="R261:T261"/>
    <mergeCell ref="V261:W261"/>
    <mergeCell ref="X261:Z261"/>
    <mergeCell ref="AA261:AB261"/>
    <mergeCell ref="AC261:AD261"/>
    <mergeCell ref="AE261:AF261"/>
    <mergeCell ref="AG261:AH261"/>
    <mergeCell ref="B262:C262"/>
    <mergeCell ref="D262:E262"/>
    <mergeCell ref="F262:G262"/>
    <mergeCell ref="I262:J262"/>
    <mergeCell ref="K262:M262"/>
    <mergeCell ref="N262:O262"/>
    <mergeCell ref="P262:Q262"/>
    <mergeCell ref="R262:T262"/>
    <mergeCell ref="V262:W262"/>
    <mergeCell ref="X262:Z262"/>
    <mergeCell ref="AA262:AB262"/>
    <mergeCell ref="AC262:AD262"/>
    <mergeCell ref="AE262:AF262"/>
    <mergeCell ref="AG262:AH262"/>
    <mergeCell ref="B263:C263"/>
    <mergeCell ref="D263:E263"/>
    <mergeCell ref="F263:G263"/>
    <mergeCell ref="I263:J263"/>
    <mergeCell ref="K263:M263"/>
    <mergeCell ref="N263:O263"/>
    <mergeCell ref="P263:Q263"/>
    <mergeCell ref="R263:T263"/>
    <mergeCell ref="V263:W263"/>
    <mergeCell ref="X263:Z263"/>
    <mergeCell ref="AA263:AB263"/>
    <mergeCell ref="AC263:AD263"/>
    <mergeCell ref="AE263:AF263"/>
    <mergeCell ref="AG263:AH263"/>
    <mergeCell ref="B264:C264"/>
    <mergeCell ref="D264:E264"/>
    <mergeCell ref="F264:G264"/>
    <mergeCell ref="I264:J264"/>
    <mergeCell ref="K264:M264"/>
    <mergeCell ref="N264:O264"/>
    <mergeCell ref="P264:Q264"/>
    <mergeCell ref="R264:T264"/>
    <mergeCell ref="V264:W264"/>
    <mergeCell ref="X264:Z264"/>
    <mergeCell ref="AA264:AB264"/>
    <mergeCell ref="AC264:AD264"/>
    <mergeCell ref="AE264:AF264"/>
    <mergeCell ref="AG264:AH264"/>
    <mergeCell ref="B265:C265"/>
    <mergeCell ref="D265:E265"/>
    <mergeCell ref="F265:G265"/>
    <mergeCell ref="I265:J265"/>
    <mergeCell ref="K265:M265"/>
    <mergeCell ref="N265:O265"/>
    <mergeCell ref="P265:Q265"/>
    <mergeCell ref="R265:T265"/>
    <mergeCell ref="V265:W265"/>
    <mergeCell ref="X265:Z265"/>
    <mergeCell ref="AA265:AB265"/>
    <mergeCell ref="AC265:AD265"/>
    <mergeCell ref="AE265:AF265"/>
    <mergeCell ref="AG265:AH265"/>
    <mergeCell ref="B266:C266"/>
    <mergeCell ref="D266:E266"/>
    <mergeCell ref="F266:G266"/>
    <mergeCell ref="I266:J266"/>
    <mergeCell ref="K266:M266"/>
    <mergeCell ref="N266:O266"/>
    <mergeCell ref="P266:Q266"/>
    <mergeCell ref="R266:T266"/>
    <mergeCell ref="V266:W266"/>
    <mergeCell ref="X266:Z266"/>
    <mergeCell ref="AA266:AB266"/>
    <mergeCell ref="AC266:AD266"/>
    <mergeCell ref="AE266:AF266"/>
    <mergeCell ref="AG266:AH266"/>
    <mergeCell ref="B267:C267"/>
    <mergeCell ref="D267:E267"/>
    <mergeCell ref="F267:G267"/>
    <mergeCell ref="I267:J267"/>
    <mergeCell ref="K267:M267"/>
    <mergeCell ref="N267:O267"/>
    <mergeCell ref="P267:Q267"/>
    <mergeCell ref="R267:T267"/>
    <mergeCell ref="V267:W267"/>
    <mergeCell ref="X267:Z267"/>
    <mergeCell ref="AA267:AB267"/>
    <mergeCell ref="AC267:AD267"/>
    <mergeCell ref="AE267:AF267"/>
    <mergeCell ref="AG267:AH267"/>
    <mergeCell ref="B268:C268"/>
    <mergeCell ref="D268:E268"/>
    <mergeCell ref="F268:G268"/>
    <mergeCell ref="I268:J268"/>
    <mergeCell ref="K268:M268"/>
    <mergeCell ref="N268:O268"/>
    <mergeCell ref="P268:Q268"/>
    <mergeCell ref="R268:T268"/>
    <mergeCell ref="V268:W268"/>
    <mergeCell ref="X268:Z268"/>
    <mergeCell ref="AA268:AB268"/>
    <mergeCell ref="AC268:AD268"/>
    <mergeCell ref="AE268:AF268"/>
    <mergeCell ref="AG268:AH268"/>
    <mergeCell ref="B269:C269"/>
    <mergeCell ref="D269:E269"/>
    <mergeCell ref="F269:G269"/>
    <mergeCell ref="I269:J269"/>
    <mergeCell ref="K269:M269"/>
    <mergeCell ref="N269:O269"/>
    <mergeCell ref="P269:Q269"/>
    <mergeCell ref="R269:T269"/>
    <mergeCell ref="V269:W269"/>
    <mergeCell ref="X269:Z269"/>
    <mergeCell ref="AA269:AB269"/>
    <mergeCell ref="AC269:AD269"/>
    <mergeCell ref="AE269:AF269"/>
    <mergeCell ref="AG269:AH269"/>
    <mergeCell ref="B270:C270"/>
    <mergeCell ref="D270:E270"/>
    <mergeCell ref="F270:G270"/>
    <mergeCell ref="I270:J270"/>
    <mergeCell ref="K270:M270"/>
    <mergeCell ref="N270:O270"/>
    <mergeCell ref="P270:Q270"/>
    <mergeCell ref="R270:T270"/>
    <mergeCell ref="V270:W270"/>
    <mergeCell ref="X270:Z270"/>
    <mergeCell ref="AA270:AB270"/>
    <mergeCell ref="AC270:AD270"/>
    <mergeCell ref="AE270:AF270"/>
    <mergeCell ref="AG270:AH270"/>
    <mergeCell ref="B271:C271"/>
    <mergeCell ref="D271:E271"/>
    <mergeCell ref="F271:G271"/>
    <mergeCell ref="I271:J271"/>
    <mergeCell ref="K271:M271"/>
    <mergeCell ref="N271:O271"/>
    <mergeCell ref="P271:Q271"/>
    <mergeCell ref="R271:T271"/>
    <mergeCell ref="V271:W271"/>
    <mergeCell ref="X271:Z271"/>
    <mergeCell ref="AA271:AB271"/>
    <mergeCell ref="AC271:AD271"/>
    <mergeCell ref="AE271:AF271"/>
    <mergeCell ref="AG271:AH271"/>
    <mergeCell ref="B272:C272"/>
    <mergeCell ref="D272:E272"/>
    <mergeCell ref="F272:G272"/>
    <mergeCell ref="I272:J272"/>
    <mergeCell ref="K272:M272"/>
    <mergeCell ref="N272:O272"/>
    <mergeCell ref="P272:Q272"/>
    <mergeCell ref="R272:T272"/>
    <mergeCell ref="V272:W272"/>
    <mergeCell ref="X272:Z272"/>
    <mergeCell ref="AA272:AB272"/>
    <mergeCell ref="AC272:AD272"/>
    <mergeCell ref="AE272:AF272"/>
    <mergeCell ref="AG272:AH272"/>
    <mergeCell ref="B273:C273"/>
    <mergeCell ref="D273:E273"/>
    <mergeCell ref="F273:G273"/>
    <mergeCell ref="I273:J273"/>
    <mergeCell ref="K273:M273"/>
    <mergeCell ref="N273:O273"/>
    <mergeCell ref="P273:Q273"/>
    <mergeCell ref="R273:T273"/>
    <mergeCell ref="V273:W273"/>
    <mergeCell ref="X273:Z273"/>
    <mergeCell ref="AA273:AB273"/>
    <mergeCell ref="AC273:AD273"/>
    <mergeCell ref="AE273:AF273"/>
    <mergeCell ref="AG273:AH273"/>
    <mergeCell ref="B274:C274"/>
    <mergeCell ref="D274:E274"/>
    <mergeCell ref="F274:G274"/>
    <mergeCell ref="I274:J274"/>
    <mergeCell ref="K274:M274"/>
    <mergeCell ref="N274:O274"/>
    <mergeCell ref="P274:Q274"/>
    <mergeCell ref="R274:T274"/>
    <mergeCell ref="V274:W274"/>
    <mergeCell ref="X274:Z274"/>
    <mergeCell ref="AA274:AB274"/>
    <mergeCell ref="AC274:AD274"/>
    <mergeCell ref="AE274:AF274"/>
    <mergeCell ref="AG274:AH274"/>
    <mergeCell ref="B275:C275"/>
    <mergeCell ref="D275:E275"/>
    <mergeCell ref="F275:G275"/>
    <mergeCell ref="I275:J275"/>
    <mergeCell ref="K275:M275"/>
    <mergeCell ref="N275:O275"/>
    <mergeCell ref="P275:Q275"/>
    <mergeCell ref="R275:T275"/>
    <mergeCell ref="V275:W275"/>
    <mergeCell ref="X275:Z275"/>
    <mergeCell ref="AA275:AB275"/>
    <mergeCell ref="AC275:AD275"/>
    <mergeCell ref="AE275:AF275"/>
    <mergeCell ref="AG275:AH275"/>
    <mergeCell ref="B276:C276"/>
    <mergeCell ref="D276:E276"/>
    <mergeCell ref="F276:G276"/>
    <mergeCell ref="I276:J276"/>
    <mergeCell ref="K276:M276"/>
    <mergeCell ref="N276:O276"/>
    <mergeCell ref="P276:Q276"/>
    <mergeCell ref="R276:T276"/>
    <mergeCell ref="V276:W276"/>
    <mergeCell ref="X276:Z276"/>
    <mergeCell ref="AA276:AB276"/>
    <mergeCell ref="AC276:AD276"/>
    <mergeCell ref="AE276:AF276"/>
    <mergeCell ref="AG276:AH276"/>
    <mergeCell ref="B277:C277"/>
    <mergeCell ref="D277:E277"/>
    <mergeCell ref="F277:G277"/>
    <mergeCell ref="I277:J277"/>
    <mergeCell ref="K277:M277"/>
    <mergeCell ref="N277:O277"/>
    <mergeCell ref="P277:Q277"/>
    <mergeCell ref="R277:T277"/>
    <mergeCell ref="V277:W277"/>
    <mergeCell ref="X277:Z277"/>
    <mergeCell ref="AA277:AB277"/>
    <mergeCell ref="AC277:AD277"/>
    <mergeCell ref="AE277:AF277"/>
    <mergeCell ref="AG277:AH277"/>
    <mergeCell ref="B278:C278"/>
    <mergeCell ref="D278:E278"/>
    <mergeCell ref="F278:G278"/>
    <mergeCell ref="I278:J278"/>
    <mergeCell ref="K278:M278"/>
    <mergeCell ref="N278:O278"/>
    <mergeCell ref="P278:Q278"/>
    <mergeCell ref="R278:T278"/>
    <mergeCell ref="V278:W278"/>
    <mergeCell ref="X278:Z278"/>
    <mergeCell ref="AA278:AB278"/>
    <mergeCell ref="AC278:AD278"/>
    <mergeCell ref="AE278:AF278"/>
    <mergeCell ref="AG278:AH278"/>
    <mergeCell ref="B279:C279"/>
    <mergeCell ref="D279:E279"/>
    <mergeCell ref="F279:G279"/>
    <mergeCell ref="I279:J279"/>
    <mergeCell ref="K279:M279"/>
    <mergeCell ref="N279:O279"/>
    <mergeCell ref="P279:Q279"/>
    <mergeCell ref="R279:T279"/>
    <mergeCell ref="V279:W279"/>
    <mergeCell ref="X279:Z279"/>
    <mergeCell ref="AA279:AB279"/>
    <mergeCell ref="AC279:AD279"/>
    <mergeCell ref="AE279:AF279"/>
    <mergeCell ref="AG279:AH279"/>
    <mergeCell ref="B280:C280"/>
    <mergeCell ref="D280:E280"/>
    <mergeCell ref="F280:G280"/>
    <mergeCell ref="I280:J280"/>
    <mergeCell ref="K280:M280"/>
    <mergeCell ref="N280:O280"/>
    <mergeCell ref="P280:Q280"/>
    <mergeCell ref="R280:T280"/>
    <mergeCell ref="V280:W280"/>
    <mergeCell ref="X280:Z280"/>
    <mergeCell ref="AA280:AB280"/>
    <mergeCell ref="AC280:AD280"/>
    <mergeCell ref="AE280:AF280"/>
    <mergeCell ref="AG280:AH280"/>
    <mergeCell ref="B281:C281"/>
    <mergeCell ref="D281:E281"/>
    <mergeCell ref="F281:G281"/>
    <mergeCell ref="I281:J281"/>
    <mergeCell ref="K281:M281"/>
    <mergeCell ref="N281:O281"/>
    <mergeCell ref="P281:Q281"/>
    <mergeCell ref="R281:T281"/>
    <mergeCell ref="V281:W281"/>
    <mergeCell ref="X281:Z281"/>
    <mergeCell ref="AA281:AB281"/>
    <mergeCell ref="AC281:AD281"/>
    <mergeCell ref="AE281:AF281"/>
    <mergeCell ref="AG281:AH281"/>
    <mergeCell ref="B282:C282"/>
    <mergeCell ref="D282:E282"/>
    <mergeCell ref="F282:G282"/>
    <mergeCell ref="I282:J282"/>
    <mergeCell ref="K282:M282"/>
    <mergeCell ref="N282:O282"/>
    <mergeCell ref="P282:Q282"/>
    <mergeCell ref="R282:T282"/>
    <mergeCell ref="V282:W282"/>
    <mergeCell ref="X282:Z282"/>
    <mergeCell ref="AA282:AB282"/>
    <mergeCell ref="AC282:AD282"/>
    <mergeCell ref="AE282:AF282"/>
    <mergeCell ref="AG282:AH282"/>
    <mergeCell ref="B283:C283"/>
    <mergeCell ref="D283:E283"/>
    <mergeCell ref="F283:G283"/>
    <mergeCell ref="I283:J283"/>
    <mergeCell ref="K283:M283"/>
    <mergeCell ref="N283:O283"/>
    <mergeCell ref="P283:Q283"/>
    <mergeCell ref="R283:T283"/>
    <mergeCell ref="V283:W283"/>
    <mergeCell ref="X283:Z283"/>
    <mergeCell ref="AA283:AB283"/>
    <mergeCell ref="AC283:AD283"/>
    <mergeCell ref="AE283:AF283"/>
    <mergeCell ref="AG283:AH283"/>
    <mergeCell ref="B284:C284"/>
    <mergeCell ref="D284:E284"/>
    <mergeCell ref="F284:G284"/>
    <mergeCell ref="I284:J284"/>
    <mergeCell ref="K284:M284"/>
    <mergeCell ref="N284:O284"/>
    <mergeCell ref="P284:Q284"/>
    <mergeCell ref="R284:T284"/>
    <mergeCell ref="V284:W284"/>
    <mergeCell ref="X284:Z284"/>
    <mergeCell ref="AA284:AB284"/>
    <mergeCell ref="AC284:AD284"/>
    <mergeCell ref="AE284:AF284"/>
    <mergeCell ref="AG284:AH284"/>
    <mergeCell ref="B285:C285"/>
    <mergeCell ref="D285:E285"/>
    <mergeCell ref="F285:G285"/>
    <mergeCell ref="I285:J285"/>
    <mergeCell ref="K285:M285"/>
    <mergeCell ref="N285:O285"/>
    <mergeCell ref="P285:Q285"/>
    <mergeCell ref="R285:T285"/>
    <mergeCell ref="V285:W285"/>
    <mergeCell ref="X285:Z285"/>
    <mergeCell ref="AA285:AB285"/>
    <mergeCell ref="AC285:AD285"/>
    <mergeCell ref="AE285:AF285"/>
    <mergeCell ref="AG285:AH285"/>
    <mergeCell ref="B286:C286"/>
    <mergeCell ref="D286:E286"/>
    <mergeCell ref="F286:G286"/>
    <mergeCell ref="I286:J286"/>
    <mergeCell ref="K286:M286"/>
    <mergeCell ref="N286:O286"/>
    <mergeCell ref="P286:Q286"/>
    <mergeCell ref="R286:T286"/>
    <mergeCell ref="V286:W286"/>
    <mergeCell ref="X286:Z286"/>
    <mergeCell ref="AA286:AB286"/>
    <mergeCell ref="AC286:AD286"/>
    <mergeCell ref="AE286:AF286"/>
    <mergeCell ref="AG286:AH286"/>
    <mergeCell ref="B287:C287"/>
    <mergeCell ref="D287:E287"/>
    <mergeCell ref="F287:G287"/>
    <mergeCell ref="I287:J287"/>
    <mergeCell ref="K287:M287"/>
    <mergeCell ref="N287:O287"/>
    <mergeCell ref="P287:Q287"/>
    <mergeCell ref="R287:T287"/>
    <mergeCell ref="V287:W287"/>
    <mergeCell ref="X287:Z287"/>
    <mergeCell ref="AA287:AB287"/>
    <mergeCell ref="AC287:AD287"/>
    <mergeCell ref="AE287:AF287"/>
    <mergeCell ref="AG287:AH287"/>
    <mergeCell ref="B288:C288"/>
    <mergeCell ref="D288:E288"/>
    <mergeCell ref="F288:G288"/>
    <mergeCell ref="I288:J288"/>
    <mergeCell ref="K288:M288"/>
    <mergeCell ref="N288:O288"/>
    <mergeCell ref="P288:Q288"/>
    <mergeCell ref="R288:T288"/>
    <mergeCell ref="V288:W288"/>
    <mergeCell ref="X288:Z288"/>
    <mergeCell ref="AA288:AB288"/>
    <mergeCell ref="AC288:AD288"/>
    <mergeCell ref="AE288:AF288"/>
    <mergeCell ref="AG288:AH288"/>
    <mergeCell ref="B289:C289"/>
    <mergeCell ref="D289:E289"/>
    <mergeCell ref="F289:G289"/>
    <mergeCell ref="I289:J289"/>
    <mergeCell ref="K289:M289"/>
    <mergeCell ref="N289:O289"/>
    <mergeCell ref="P289:Q289"/>
    <mergeCell ref="R289:T289"/>
    <mergeCell ref="V289:W289"/>
    <mergeCell ref="X289:Z289"/>
    <mergeCell ref="AA289:AB289"/>
    <mergeCell ref="AC289:AD289"/>
    <mergeCell ref="AE289:AF289"/>
    <mergeCell ref="AG289:AH289"/>
    <mergeCell ref="B290:C290"/>
    <mergeCell ref="D290:E290"/>
    <mergeCell ref="F290:G290"/>
    <mergeCell ref="I290:J290"/>
    <mergeCell ref="K290:M290"/>
    <mergeCell ref="N290:O290"/>
    <mergeCell ref="P290:Q290"/>
    <mergeCell ref="R290:T290"/>
    <mergeCell ref="V290:W290"/>
    <mergeCell ref="X290:Z290"/>
    <mergeCell ref="AA290:AB290"/>
    <mergeCell ref="AC290:AD290"/>
    <mergeCell ref="AE290:AF290"/>
    <mergeCell ref="AG290:AH290"/>
    <mergeCell ref="B291:C291"/>
    <mergeCell ref="D291:E291"/>
    <mergeCell ref="F291:G291"/>
    <mergeCell ref="I291:J291"/>
    <mergeCell ref="K291:M291"/>
    <mergeCell ref="N291:O291"/>
    <mergeCell ref="P291:Q291"/>
    <mergeCell ref="R291:T291"/>
    <mergeCell ref="V291:W291"/>
    <mergeCell ref="X291:Z291"/>
    <mergeCell ref="AA291:AB291"/>
    <mergeCell ref="AC291:AD291"/>
    <mergeCell ref="AE291:AF291"/>
    <mergeCell ref="AG291:AH291"/>
    <mergeCell ref="B292:C292"/>
    <mergeCell ref="D292:E292"/>
    <mergeCell ref="F292:G292"/>
    <mergeCell ref="I292:J292"/>
    <mergeCell ref="K292:M292"/>
    <mergeCell ref="N292:O292"/>
    <mergeCell ref="P292:Q292"/>
    <mergeCell ref="R292:T292"/>
    <mergeCell ref="V292:W292"/>
    <mergeCell ref="X292:Z292"/>
    <mergeCell ref="AA292:AB292"/>
    <mergeCell ref="AC292:AD292"/>
    <mergeCell ref="AE292:AF292"/>
    <mergeCell ref="AG292:AH292"/>
    <mergeCell ref="B293:C293"/>
    <mergeCell ref="D293:E293"/>
    <mergeCell ref="F293:G293"/>
    <mergeCell ref="I293:J293"/>
    <mergeCell ref="K293:M293"/>
    <mergeCell ref="N293:O293"/>
    <mergeCell ref="P293:Q293"/>
    <mergeCell ref="R293:T293"/>
    <mergeCell ref="V293:W293"/>
    <mergeCell ref="X293:Z293"/>
    <mergeCell ref="AA293:AB293"/>
    <mergeCell ref="AC293:AD293"/>
    <mergeCell ref="AE293:AF293"/>
    <mergeCell ref="AG293:AH293"/>
    <mergeCell ref="B294:C294"/>
    <mergeCell ref="D294:E294"/>
    <mergeCell ref="F294:G294"/>
    <mergeCell ref="I294:J294"/>
    <mergeCell ref="K294:M294"/>
    <mergeCell ref="N294:O294"/>
    <mergeCell ref="P294:Q294"/>
    <mergeCell ref="R294:T294"/>
    <mergeCell ref="V294:W294"/>
    <mergeCell ref="X294:Z294"/>
    <mergeCell ref="AA294:AB294"/>
    <mergeCell ref="AC294:AD294"/>
    <mergeCell ref="AE294:AF294"/>
    <mergeCell ref="AG294:AH294"/>
    <mergeCell ref="B295:C295"/>
    <mergeCell ref="D295:E295"/>
    <mergeCell ref="F295:G295"/>
    <mergeCell ref="I295:J295"/>
    <mergeCell ref="K295:M295"/>
    <mergeCell ref="N295:O295"/>
    <mergeCell ref="P295:Q295"/>
    <mergeCell ref="R295:T295"/>
    <mergeCell ref="V295:W295"/>
    <mergeCell ref="X295:Z295"/>
    <mergeCell ref="AA295:AB295"/>
    <mergeCell ref="AC295:AD295"/>
    <mergeCell ref="AE295:AF295"/>
    <mergeCell ref="AG295:AH295"/>
    <mergeCell ref="B296:C296"/>
    <mergeCell ref="D296:E296"/>
    <mergeCell ref="F296:G296"/>
    <mergeCell ref="I296:J296"/>
    <mergeCell ref="K296:M296"/>
    <mergeCell ref="N296:O296"/>
    <mergeCell ref="P296:Q296"/>
    <mergeCell ref="R296:T296"/>
    <mergeCell ref="V296:W296"/>
    <mergeCell ref="X296:Z296"/>
    <mergeCell ref="AA296:AB296"/>
    <mergeCell ref="AC296:AD296"/>
    <mergeCell ref="AE296:AF296"/>
    <mergeCell ref="AG296:AH296"/>
    <mergeCell ref="B297:C297"/>
    <mergeCell ref="D297:E297"/>
    <mergeCell ref="F297:G297"/>
    <mergeCell ref="I297:J297"/>
    <mergeCell ref="K297:M297"/>
    <mergeCell ref="N297:O297"/>
    <mergeCell ref="P297:Q297"/>
    <mergeCell ref="R297:T297"/>
    <mergeCell ref="V297:W297"/>
    <mergeCell ref="X297:Z297"/>
    <mergeCell ref="AA297:AB297"/>
    <mergeCell ref="AC297:AD297"/>
    <mergeCell ref="AE297:AF297"/>
    <mergeCell ref="AG297:AH297"/>
    <mergeCell ref="B298:C298"/>
    <mergeCell ref="D298:E298"/>
    <mergeCell ref="F298:G298"/>
    <mergeCell ref="I298:J298"/>
    <mergeCell ref="K298:M298"/>
    <mergeCell ref="N298:O298"/>
    <mergeCell ref="P298:Q298"/>
    <mergeCell ref="R298:T298"/>
    <mergeCell ref="V298:W298"/>
    <mergeCell ref="X298:Z298"/>
    <mergeCell ref="AA298:AB298"/>
    <mergeCell ref="AC298:AD298"/>
    <mergeCell ref="AE298:AF298"/>
    <mergeCell ref="AG298:AH298"/>
    <mergeCell ref="B299:C299"/>
    <mergeCell ref="D299:E299"/>
    <mergeCell ref="F299:G299"/>
    <mergeCell ref="I299:J299"/>
    <mergeCell ref="K299:M299"/>
    <mergeCell ref="N299:O299"/>
    <mergeCell ref="P299:Q299"/>
    <mergeCell ref="R299:T299"/>
    <mergeCell ref="V299:W299"/>
    <mergeCell ref="X299:Z299"/>
    <mergeCell ref="AA299:AB299"/>
    <mergeCell ref="AC299:AD299"/>
    <mergeCell ref="AE299:AF299"/>
    <mergeCell ref="AG299:AH299"/>
    <mergeCell ref="B300:C300"/>
    <mergeCell ref="D300:E300"/>
    <mergeCell ref="F300:G300"/>
    <mergeCell ref="I300:J300"/>
    <mergeCell ref="K300:M300"/>
    <mergeCell ref="N300:O300"/>
    <mergeCell ref="P300:Q300"/>
    <mergeCell ref="R300:T300"/>
    <mergeCell ref="V300:W300"/>
    <mergeCell ref="X300:Z300"/>
    <mergeCell ref="AA300:AB300"/>
    <mergeCell ref="AC300:AD300"/>
    <mergeCell ref="AE300:AF300"/>
    <mergeCell ref="AG300:AH300"/>
    <mergeCell ref="B301:C301"/>
    <mergeCell ref="D301:E301"/>
    <mergeCell ref="F301:G301"/>
    <mergeCell ref="I301:J301"/>
    <mergeCell ref="K301:M301"/>
    <mergeCell ref="N301:O301"/>
    <mergeCell ref="P301:Q301"/>
    <mergeCell ref="R301:T301"/>
    <mergeCell ref="V301:W301"/>
    <mergeCell ref="X301:Z301"/>
    <mergeCell ref="AA301:AB301"/>
    <mergeCell ref="AC301:AD301"/>
    <mergeCell ref="AE301:AF301"/>
    <mergeCell ref="AG301:AH301"/>
    <mergeCell ref="B302:C302"/>
    <mergeCell ref="D302:E302"/>
    <mergeCell ref="F302:G302"/>
    <mergeCell ref="I302:J302"/>
    <mergeCell ref="K302:M302"/>
    <mergeCell ref="N302:O302"/>
    <mergeCell ref="P302:Q302"/>
    <mergeCell ref="R302:T302"/>
    <mergeCell ref="V302:W302"/>
    <mergeCell ref="X302:Z302"/>
    <mergeCell ref="AA302:AB302"/>
    <mergeCell ref="AC302:AD302"/>
    <mergeCell ref="AE302:AF302"/>
    <mergeCell ref="AG302:AH302"/>
    <mergeCell ref="B303:C303"/>
    <mergeCell ref="D303:E303"/>
    <mergeCell ref="F303:G303"/>
    <mergeCell ref="I303:J303"/>
    <mergeCell ref="K303:M303"/>
    <mergeCell ref="N303:O303"/>
    <mergeCell ref="P303:Q303"/>
    <mergeCell ref="R303:T303"/>
    <mergeCell ref="V303:W303"/>
    <mergeCell ref="X303:Z303"/>
    <mergeCell ref="AA303:AB303"/>
    <mergeCell ref="AC303:AD303"/>
    <mergeCell ref="AE303:AF303"/>
    <mergeCell ref="AG303:AH303"/>
    <mergeCell ref="B304:C304"/>
    <mergeCell ref="D304:E304"/>
    <mergeCell ref="F304:G304"/>
    <mergeCell ref="I304:J304"/>
    <mergeCell ref="K304:M304"/>
    <mergeCell ref="N304:O304"/>
    <mergeCell ref="P304:Q304"/>
    <mergeCell ref="R304:T304"/>
    <mergeCell ref="V304:W304"/>
    <mergeCell ref="X304:Z304"/>
    <mergeCell ref="AA304:AB304"/>
    <mergeCell ref="AC304:AD304"/>
    <mergeCell ref="AE304:AF304"/>
    <mergeCell ref="AG304:AH304"/>
    <mergeCell ref="B305:C305"/>
    <mergeCell ref="D305:E305"/>
    <mergeCell ref="F305:G305"/>
    <mergeCell ref="I305:J305"/>
    <mergeCell ref="K305:M305"/>
    <mergeCell ref="N305:O305"/>
    <mergeCell ref="P305:Q305"/>
    <mergeCell ref="R305:T305"/>
    <mergeCell ref="V305:W305"/>
    <mergeCell ref="X305:Z305"/>
    <mergeCell ref="AA305:AB305"/>
    <mergeCell ref="AC305:AD305"/>
    <mergeCell ref="AE305:AF305"/>
    <mergeCell ref="AG305:AH305"/>
    <mergeCell ref="B306:C306"/>
    <mergeCell ref="D306:E306"/>
    <mergeCell ref="F306:G306"/>
    <mergeCell ref="I306:J306"/>
    <mergeCell ref="K306:M306"/>
    <mergeCell ref="N306:O306"/>
    <mergeCell ref="P306:Q306"/>
    <mergeCell ref="R306:T306"/>
    <mergeCell ref="V306:W306"/>
    <mergeCell ref="X306:Z306"/>
    <mergeCell ref="AA306:AB306"/>
    <mergeCell ref="AC306:AD306"/>
    <mergeCell ref="AE306:AF306"/>
    <mergeCell ref="AG306:AH306"/>
    <mergeCell ref="B307:C307"/>
    <mergeCell ref="D307:E307"/>
    <mergeCell ref="F307:G307"/>
    <mergeCell ref="I307:J307"/>
    <mergeCell ref="K307:M307"/>
    <mergeCell ref="N307:O307"/>
    <mergeCell ref="P307:Q307"/>
    <mergeCell ref="R307:T307"/>
    <mergeCell ref="V307:W307"/>
    <mergeCell ref="X307:Z307"/>
    <mergeCell ref="AA307:AB307"/>
    <mergeCell ref="AC307:AD307"/>
    <mergeCell ref="AE307:AF307"/>
    <mergeCell ref="AG307:AH307"/>
    <mergeCell ref="B308:C308"/>
    <mergeCell ref="D308:E308"/>
    <mergeCell ref="F308:G308"/>
    <mergeCell ref="I308:J308"/>
    <mergeCell ref="K308:M308"/>
    <mergeCell ref="N308:O308"/>
    <mergeCell ref="P308:Q308"/>
    <mergeCell ref="R308:T308"/>
    <mergeCell ref="V308:W308"/>
    <mergeCell ref="X308:Z308"/>
    <mergeCell ref="AA308:AB308"/>
    <mergeCell ref="AC308:AD308"/>
    <mergeCell ref="AE308:AF308"/>
    <mergeCell ref="AG308:AH308"/>
    <mergeCell ref="B309:C309"/>
    <mergeCell ref="D309:E309"/>
    <mergeCell ref="F309:G309"/>
    <mergeCell ref="I309:J309"/>
    <mergeCell ref="K309:M309"/>
    <mergeCell ref="N309:O309"/>
    <mergeCell ref="P309:Q309"/>
    <mergeCell ref="R309:T309"/>
    <mergeCell ref="V309:W309"/>
    <mergeCell ref="X309:Z309"/>
    <mergeCell ref="AA309:AB309"/>
    <mergeCell ref="AC309:AD309"/>
    <mergeCell ref="AE309:AF309"/>
    <mergeCell ref="AG309:AH309"/>
    <mergeCell ref="B310:C310"/>
    <mergeCell ref="D310:E310"/>
    <mergeCell ref="F310:G310"/>
    <mergeCell ref="I310:J310"/>
    <mergeCell ref="K310:M310"/>
    <mergeCell ref="N310:O310"/>
    <mergeCell ref="P310:Q310"/>
    <mergeCell ref="R310:T310"/>
    <mergeCell ref="V310:W310"/>
    <mergeCell ref="X310:Z310"/>
    <mergeCell ref="AA310:AB310"/>
    <mergeCell ref="AC310:AD310"/>
    <mergeCell ref="AE310:AF310"/>
    <mergeCell ref="AG310:AH310"/>
    <mergeCell ref="B311:C311"/>
    <mergeCell ref="D311:E311"/>
    <mergeCell ref="F311:G311"/>
    <mergeCell ref="I311:J311"/>
    <mergeCell ref="K311:M311"/>
    <mergeCell ref="N311:O311"/>
    <mergeCell ref="P311:Q311"/>
    <mergeCell ref="R311:T311"/>
    <mergeCell ref="V311:W311"/>
    <mergeCell ref="X311:Z311"/>
    <mergeCell ref="AA311:AB311"/>
    <mergeCell ref="AC311:AD311"/>
    <mergeCell ref="AE311:AF311"/>
    <mergeCell ref="AG311:AH311"/>
    <mergeCell ref="B312:C312"/>
    <mergeCell ref="D312:E312"/>
    <mergeCell ref="F312:G312"/>
    <mergeCell ref="I312:J312"/>
    <mergeCell ref="K312:M312"/>
    <mergeCell ref="N312:O312"/>
    <mergeCell ref="P312:Q312"/>
    <mergeCell ref="R312:T312"/>
    <mergeCell ref="V312:W312"/>
    <mergeCell ref="X312:Z312"/>
    <mergeCell ref="AA312:AB312"/>
    <mergeCell ref="AC312:AD312"/>
    <mergeCell ref="AE312:AF312"/>
    <mergeCell ref="AG312:AH312"/>
    <mergeCell ref="B313:C313"/>
    <mergeCell ref="D313:E313"/>
    <mergeCell ref="F313:G313"/>
    <mergeCell ref="I313:J313"/>
    <mergeCell ref="K313:M313"/>
    <mergeCell ref="N313:O313"/>
    <mergeCell ref="P313:Q313"/>
    <mergeCell ref="R313:T313"/>
    <mergeCell ref="V313:W313"/>
    <mergeCell ref="X313:Z313"/>
    <mergeCell ref="AA313:AB313"/>
    <mergeCell ref="AC313:AD313"/>
    <mergeCell ref="AE313:AF313"/>
    <mergeCell ref="AG313:AH313"/>
    <mergeCell ref="B314:C314"/>
    <mergeCell ref="D314:E314"/>
    <mergeCell ref="F314:G314"/>
    <mergeCell ref="I314:J314"/>
    <mergeCell ref="K314:M314"/>
    <mergeCell ref="N314:O314"/>
    <mergeCell ref="P314:Q314"/>
    <mergeCell ref="R314:T314"/>
    <mergeCell ref="V314:W314"/>
    <mergeCell ref="X314:Z314"/>
    <mergeCell ref="AA314:AB314"/>
    <mergeCell ref="AC314:AD314"/>
    <mergeCell ref="AE314:AF314"/>
    <mergeCell ref="AG314:AH314"/>
    <mergeCell ref="B315:C315"/>
    <mergeCell ref="D315:E315"/>
    <mergeCell ref="F315:G315"/>
    <mergeCell ref="I315:J315"/>
    <mergeCell ref="K315:M315"/>
    <mergeCell ref="N315:O315"/>
    <mergeCell ref="P315:Q315"/>
    <mergeCell ref="R315:T315"/>
    <mergeCell ref="V315:W315"/>
    <mergeCell ref="X315:Z315"/>
    <mergeCell ref="AA315:AB315"/>
    <mergeCell ref="AC315:AD315"/>
    <mergeCell ref="AE315:AF315"/>
    <mergeCell ref="AG315:AH315"/>
    <mergeCell ref="B316:C316"/>
    <mergeCell ref="D316:E316"/>
    <mergeCell ref="F316:G316"/>
    <mergeCell ref="I316:J316"/>
    <mergeCell ref="K316:M316"/>
    <mergeCell ref="N316:O316"/>
    <mergeCell ref="P316:Q316"/>
    <mergeCell ref="R316:T316"/>
    <mergeCell ref="V316:W316"/>
    <mergeCell ref="X316:Z316"/>
    <mergeCell ref="AA316:AB316"/>
    <mergeCell ref="AC316:AD316"/>
    <mergeCell ref="AE316:AF316"/>
    <mergeCell ref="AG316:AH316"/>
    <mergeCell ref="B317:C317"/>
    <mergeCell ref="D317:E317"/>
    <mergeCell ref="F317:G317"/>
    <mergeCell ref="I317:J317"/>
    <mergeCell ref="K317:M317"/>
    <mergeCell ref="N317:O317"/>
    <mergeCell ref="P317:Q317"/>
    <mergeCell ref="R317:T317"/>
    <mergeCell ref="V317:W317"/>
    <mergeCell ref="X317:Z317"/>
    <mergeCell ref="AA317:AB317"/>
    <mergeCell ref="AC317:AD317"/>
    <mergeCell ref="AE317:AF317"/>
    <mergeCell ref="AG317:AH317"/>
    <mergeCell ref="B318:C318"/>
    <mergeCell ref="D318:E318"/>
    <mergeCell ref="F318:G318"/>
    <mergeCell ref="I318:J318"/>
    <mergeCell ref="K318:M318"/>
    <mergeCell ref="N318:O318"/>
    <mergeCell ref="P318:Q318"/>
    <mergeCell ref="R318:T318"/>
    <mergeCell ref="V318:W318"/>
    <mergeCell ref="X318:Z318"/>
    <mergeCell ref="AA318:AB318"/>
    <mergeCell ref="AC318:AD318"/>
    <mergeCell ref="AE318:AF318"/>
    <mergeCell ref="AG318:AH318"/>
    <mergeCell ref="B319:C319"/>
    <mergeCell ref="D319:E319"/>
    <mergeCell ref="F319:G319"/>
    <mergeCell ref="I319:J319"/>
    <mergeCell ref="K319:M319"/>
    <mergeCell ref="N319:O319"/>
    <mergeCell ref="P319:Q319"/>
    <mergeCell ref="R319:T319"/>
    <mergeCell ref="V319:W319"/>
    <mergeCell ref="X319:Z319"/>
    <mergeCell ref="AA319:AB319"/>
    <mergeCell ref="AC319:AD319"/>
    <mergeCell ref="AE319:AF319"/>
    <mergeCell ref="AG319:AH319"/>
    <mergeCell ref="B320:C320"/>
    <mergeCell ref="D320:E320"/>
    <mergeCell ref="F320:G320"/>
    <mergeCell ref="I320:J320"/>
    <mergeCell ref="K320:M320"/>
    <mergeCell ref="N320:O320"/>
    <mergeCell ref="P320:Q320"/>
    <mergeCell ref="R320:T320"/>
    <mergeCell ref="V320:W320"/>
    <mergeCell ref="X320:Z320"/>
    <mergeCell ref="AA320:AB320"/>
    <mergeCell ref="AC320:AD320"/>
    <mergeCell ref="AE320:AF320"/>
    <mergeCell ref="AG320:AH320"/>
    <mergeCell ref="B321:C321"/>
    <mergeCell ref="D321:E321"/>
    <mergeCell ref="F321:G321"/>
    <mergeCell ref="I321:J321"/>
    <mergeCell ref="K321:M321"/>
    <mergeCell ref="N321:O321"/>
    <mergeCell ref="P321:Q321"/>
    <mergeCell ref="R321:T321"/>
    <mergeCell ref="V321:W321"/>
    <mergeCell ref="X321:Z321"/>
    <mergeCell ref="AA321:AB321"/>
    <mergeCell ref="AC321:AD321"/>
    <mergeCell ref="AE321:AF321"/>
    <mergeCell ref="AG321:AH321"/>
    <mergeCell ref="B322:C322"/>
    <mergeCell ref="D322:E322"/>
    <mergeCell ref="F322:G322"/>
    <mergeCell ref="I322:J322"/>
    <mergeCell ref="K322:M322"/>
    <mergeCell ref="N322:O322"/>
    <mergeCell ref="P322:Q322"/>
    <mergeCell ref="R322:T322"/>
    <mergeCell ref="V322:W322"/>
    <mergeCell ref="X322:Z322"/>
    <mergeCell ref="AA322:AB322"/>
    <mergeCell ref="AC322:AD322"/>
    <mergeCell ref="AE322:AF322"/>
    <mergeCell ref="AG322:AH322"/>
    <mergeCell ref="B323:C323"/>
    <mergeCell ref="D323:E323"/>
    <mergeCell ref="F323:G323"/>
    <mergeCell ref="I323:J323"/>
    <mergeCell ref="K323:M323"/>
    <mergeCell ref="N323:O323"/>
    <mergeCell ref="P323:Q323"/>
    <mergeCell ref="R323:T323"/>
    <mergeCell ref="V323:W323"/>
    <mergeCell ref="X323:Z323"/>
    <mergeCell ref="AA323:AB323"/>
    <mergeCell ref="AC323:AD323"/>
    <mergeCell ref="AE323:AF323"/>
    <mergeCell ref="AG323:AH323"/>
    <mergeCell ref="B324:C324"/>
    <mergeCell ref="D324:E324"/>
    <mergeCell ref="F324:G324"/>
    <mergeCell ref="I324:J324"/>
    <mergeCell ref="K324:M324"/>
    <mergeCell ref="N324:O324"/>
    <mergeCell ref="P324:Q324"/>
    <mergeCell ref="R324:T324"/>
    <mergeCell ref="V324:W324"/>
    <mergeCell ref="X324:Z324"/>
    <mergeCell ref="AA324:AB324"/>
    <mergeCell ref="AC324:AD324"/>
    <mergeCell ref="AE324:AF324"/>
    <mergeCell ref="AG324:AH324"/>
    <mergeCell ref="B325:C325"/>
    <mergeCell ref="D325:E325"/>
    <mergeCell ref="F325:G325"/>
    <mergeCell ref="I325:J325"/>
    <mergeCell ref="K325:M325"/>
    <mergeCell ref="N325:O325"/>
    <mergeCell ref="P325:Q325"/>
    <mergeCell ref="R325:T325"/>
    <mergeCell ref="V325:W325"/>
    <mergeCell ref="X325:Z325"/>
    <mergeCell ref="AA325:AB325"/>
    <mergeCell ref="AC325:AD325"/>
    <mergeCell ref="AE325:AF325"/>
    <mergeCell ref="AG325:AH325"/>
    <mergeCell ref="B326:C326"/>
    <mergeCell ref="D326:E326"/>
    <mergeCell ref="F326:G326"/>
    <mergeCell ref="I326:J326"/>
    <mergeCell ref="K326:M326"/>
    <mergeCell ref="N326:O326"/>
    <mergeCell ref="P326:Q326"/>
    <mergeCell ref="R326:T326"/>
    <mergeCell ref="V326:W326"/>
    <mergeCell ref="X326:Z326"/>
    <mergeCell ref="AA326:AB326"/>
    <mergeCell ref="AC326:AD326"/>
    <mergeCell ref="AE326:AF326"/>
    <mergeCell ref="AG326:AH326"/>
    <mergeCell ref="B327:C327"/>
    <mergeCell ref="D327:E327"/>
    <mergeCell ref="F327:G327"/>
    <mergeCell ref="I327:J327"/>
    <mergeCell ref="K327:M327"/>
    <mergeCell ref="N327:O327"/>
    <mergeCell ref="P327:Q327"/>
    <mergeCell ref="R327:T327"/>
    <mergeCell ref="V327:W327"/>
    <mergeCell ref="X327:Z327"/>
    <mergeCell ref="AA327:AB327"/>
    <mergeCell ref="AC327:AD327"/>
    <mergeCell ref="AE327:AF327"/>
    <mergeCell ref="AG327:AH327"/>
    <mergeCell ref="B328:C328"/>
    <mergeCell ref="D328:E328"/>
    <mergeCell ref="F328:G328"/>
    <mergeCell ref="I328:J328"/>
    <mergeCell ref="K328:M328"/>
    <mergeCell ref="N328:O328"/>
    <mergeCell ref="P328:Q328"/>
    <mergeCell ref="R328:T328"/>
    <mergeCell ref="V328:W328"/>
    <mergeCell ref="X328:Z328"/>
    <mergeCell ref="AA328:AB328"/>
    <mergeCell ref="AC328:AD328"/>
    <mergeCell ref="AE328:AF328"/>
    <mergeCell ref="AG328:AH328"/>
    <mergeCell ref="B329:C329"/>
    <mergeCell ref="D329:E329"/>
    <mergeCell ref="F329:G329"/>
    <mergeCell ref="I329:J329"/>
    <mergeCell ref="K329:M329"/>
    <mergeCell ref="N329:O329"/>
    <mergeCell ref="P329:Q329"/>
    <mergeCell ref="R329:T329"/>
    <mergeCell ref="V329:W329"/>
    <mergeCell ref="X329:Z329"/>
    <mergeCell ref="AA329:AB329"/>
    <mergeCell ref="AC329:AD329"/>
    <mergeCell ref="AE329:AF329"/>
    <mergeCell ref="AG329:AH329"/>
    <mergeCell ref="B330:C330"/>
    <mergeCell ref="D330:E330"/>
    <mergeCell ref="F330:G330"/>
    <mergeCell ref="I330:J330"/>
    <mergeCell ref="K330:M330"/>
    <mergeCell ref="N330:O330"/>
    <mergeCell ref="P330:Q330"/>
    <mergeCell ref="R330:T330"/>
    <mergeCell ref="V330:W330"/>
    <mergeCell ref="X330:Z330"/>
    <mergeCell ref="AA330:AB330"/>
    <mergeCell ref="AC330:AD330"/>
    <mergeCell ref="AE330:AF330"/>
    <mergeCell ref="AG330:AH330"/>
    <mergeCell ref="B331:C331"/>
    <mergeCell ref="D331:E331"/>
    <mergeCell ref="F331:G331"/>
    <mergeCell ref="I331:J331"/>
    <mergeCell ref="K331:M331"/>
    <mergeCell ref="N331:O331"/>
    <mergeCell ref="P331:Q331"/>
    <mergeCell ref="R331:T331"/>
    <mergeCell ref="V331:W331"/>
    <mergeCell ref="X331:Z331"/>
    <mergeCell ref="AA331:AB331"/>
    <mergeCell ref="AC331:AD331"/>
    <mergeCell ref="AE331:AF331"/>
    <mergeCell ref="AG331:AH331"/>
    <mergeCell ref="B332:C332"/>
    <mergeCell ref="D332:E332"/>
    <mergeCell ref="F332:G332"/>
    <mergeCell ref="I332:J332"/>
    <mergeCell ref="K332:M332"/>
    <mergeCell ref="N332:O332"/>
    <mergeCell ref="P332:Q332"/>
    <mergeCell ref="R332:T332"/>
    <mergeCell ref="V332:W332"/>
    <mergeCell ref="X332:Z332"/>
    <mergeCell ref="AA332:AB332"/>
    <mergeCell ref="AC332:AD332"/>
    <mergeCell ref="AE332:AF332"/>
    <mergeCell ref="AG332:AH332"/>
    <mergeCell ref="B333:C333"/>
    <mergeCell ref="D333:E333"/>
    <mergeCell ref="F333:G333"/>
    <mergeCell ref="I333:J333"/>
    <mergeCell ref="K333:M333"/>
    <mergeCell ref="N333:O333"/>
    <mergeCell ref="P333:Q333"/>
    <mergeCell ref="R333:T333"/>
    <mergeCell ref="V333:W333"/>
    <mergeCell ref="X333:Z333"/>
    <mergeCell ref="AA333:AB333"/>
    <mergeCell ref="AC333:AD333"/>
    <mergeCell ref="AE333:AF333"/>
    <mergeCell ref="AG333:AH333"/>
    <mergeCell ref="B334:C334"/>
    <mergeCell ref="D334:E334"/>
    <mergeCell ref="F334:G334"/>
    <mergeCell ref="I334:J334"/>
    <mergeCell ref="K334:M334"/>
    <mergeCell ref="N334:O334"/>
    <mergeCell ref="P334:Q334"/>
    <mergeCell ref="R334:T334"/>
    <mergeCell ref="V334:W334"/>
    <mergeCell ref="X334:Z334"/>
    <mergeCell ref="AA334:AB334"/>
    <mergeCell ref="AC334:AD334"/>
    <mergeCell ref="AE334:AF334"/>
    <mergeCell ref="AG334:AH334"/>
    <mergeCell ref="B335:C335"/>
    <mergeCell ref="D335:E335"/>
    <mergeCell ref="F335:G335"/>
    <mergeCell ref="I335:J335"/>
    <mergeCell ref="K335:M335"/>
    <mergeCell ref="N335:O335"/>
    <mergeCell ref="P335:Q335"/>
    <mergeCell ref="R335:T335"/>
    <mergeCell ref="V335:W335"/>
    <mergeCell ref="X335:Z335"/>
    <mergeCell ref="AA335:AB335"/>
    <mergeCell ref="AC335:AD335"/>
    <mergeCell ref="AE335:AF335"/>
    <mergeCell ref="AG335:AH335"/>
    <mergeCell ref="B336:C336"/>
    <mergeCell ref="D336:E336"/>
    <mergeCell ref="F336:G336"/>
    <mergeCell ref="I336:J336"/>
    <mergeCell ref="K336:M336"/>
    <mergeCell ref="N336:O336"/>
    <mergeCell ref="P336:Q336"/>
    <mergeCell ref="R336:T336"/>
    <mergeCell ref="V336:W336"/>
    <mergeCell ref="X336:Z336"/>
    <mergeCell ref="AA336:AB336"/>
    <mergeCell ref="AC336:AD336"/>
    <mergeCell ref="AE336:AF336"/>
    <mergeCell ref="AG336:AH336"/>
    <mergeCell ref="B337:C337"/>
    <mergeCell ref="D337:E337"/>
    <mergeCell ref="F337:G337"/>
    <mergeCell ref="I337:J337"/>
    <mergeCell ref="K337:M337"/>
    <mergeCell ref="N337:O337"/>
    <mergeCell ref="P337:Q337"/>
    <mergeCell ref="R337:T337"/>
    <mergeCell ref="V337:W337"/>
    <mergeCell ref="X337:Z337"/>
    <mergeCell ref="AA337:AB337"/>
    <mergeCell ref="AC337:AD337"/>
    <mergeCell ref="AE337:AF337"/>
    <mergeCell ref="AG337:AH337"/>
    <mergeCell ref="B338:C338"/>
    <mergeCell ref="D338:E338"/>
    <mergeCell ref="F338:G338"/>
    <mergeCell ref="I338:J338"/>
    <mergeCell ref="K338:M338"/>
    <mergeCell ref="N338:O338"/>
    <mergeCell ref="P338:Q338"/>
    <mergeCell ref="R338:T338"/>
    <mergeCell ref="V338:W338"/>
    <mergeCell ref="X338:Z338"/>
    <mergeCell ref="AA338:AB338"/>
    <mergeCell ref="AC338:AD338"/>
    <mergeCell ref="AE338:AF338"/>
    <mergeCell ref="AG338:AH338"/>
    <mergeCell ref="B339:C339"/>
    <mergeCell ref="D339:E339"/>
    <mergeCell ref="F339:G339"/>
    <mergeCell ref="I339:J339"/>
    <mergeCell ref="K339:M339"/>
    <mergeCell ref="N339:O339"/>
    <mergeCell ref="P339:Q339"/>
    <mergeCell ref="R339:T339"/>
    <mergeCell ref="V339:W339"/>
    <mergeCell ref="X339:Z339"/>
    <mergeCell ref="AA339:AB339"/>
    <mergeCell ref="AC339:AD339"/>
    <mergeCell ref="AE339:AF339"/>
    <mergeCell ref="AG339:AH339"/>
    <mergeCell ref="B340:C340"/>
    <mergeCell ref="D340:E340"/>
    <mergeCell ref="F340:G340"/>
    <mergeCell ref="I340:J340"/>
    <mergeCell ref="K340:M340"/>
    <mergeCell ref="N340:O340"/>
    <mergeCell ref="P340:Q340"/>
    <mergeCell ref="R340:T340"/>
    <mergeCell ref="V340:W340"/>
    <mergeCell ref="X340:Z340"/>
    <mergeCell ref="AA340:AB340"/>
    <mergeCell ref="AC340:AD340"/>
    <mergeCell ref="AE340:AF340"/>
    <mergeCell ref="AG340:AH340"/>
    <mergeCell ref="B341:C341"/>
    <mergeCell ref="D341:E341"/>
    <mergeCell ref="F341:G341"/>
    <mergeCell ref="I341:J341"/>
    <mergeCell ref="K341:M341"/>
    <mergeCell ref="N341:O341"/>
    <mergeCell ref="P341:Q341"/>
    <mergeCell ref="R341:T341"/>
    <mergeCell ref="V341:W341"/>
    <mergeCell ref="X341:Z341"/>
    <mergeCell ref="AA341:AB341"/>
    <mergeCell ref="AC341:AD341"/>
    <mergeCell ref="AE341:AF341"/>
    <mergeCell ref="AG341:AH341"/>
    <mergeCell ref="B342:C342"/>
    <mergeCell ref="D342:E342"/>
    <mergeCell ref="F342:G342"/>
    <mergeCell ref="I342:J342"/>
    <mergeCell ref="K342:M342"/>
    <mergeCell ref="N342:O342"/>
    <mergeCell ref="P342:Q342"/>
    <mergeCell ref="R342:T342"/>
    <mergeCell ref="V342:W342"/>
    <mergeCell ref="X342:Z342"/>
    <mergeCell ref="AA342:AB342"/>
    <mergeCell ref="AC342:AD342"/>
    <mergeCell ref="AE342:AF342"/>
    <mergeCell ref="AG342:AH342"/>
    <mergeCell ref="B343:C343"/>
    <mergeCell ref="D343:E343"/>
    <mergeCell ref="F343:G343"/>
    <mergeCell ref="I343:J343"/>
    <mergeCell ref="K343:M343"/>
    <mergeCell ref="N343:O343"/>
    <mergeCell ref="P343:Q343"/>
    <mergeCell ref="R343:T343"/>
    <mergeCell ref="V343:W343"/>
    <mergeCell ref="X343:Z343"/>
    <mergeCell ref="AA343:AB343"/>
    <mergeCell ref="AC343:AD343"/>
    <mergeCell ref="AE343:AF343"/>
    <mergeCell ref="AG343:AH343"/>
    <mergeCell ref="B344:C344"/>
    <mergeCell ref="D344:E344"/>
    <mergeCell ref="F344:G344"/>
    <mergeCell ref="I344:J344"/>
    <mergeCell ref="K344:M344"/>
    <mergeCell ref="N344:O344"/>
    <mergeCell ref="P344:Q344"/>
    <mergeCell ref="R344:T344"/>
    <mergeCell ref="V344:W344"/>
    <mergeCell ref="X344:Z344"/>
    <mergeCell ref="AA344:AB344"/>
    <mergeCell ref="AC344:AD344"/>
    <mergeCell ref="AE344:AF344"/>
    <mergeCell ref="AG344:AH344"/>
    <mergeCell ref="B345:C345"/>
    <mergeCell ref="D345:E345"/>
    <mergeCell ref="F345:G345"/>
    <mergeCell ref="I345:J345"/>
    <mergeCell ref="K345:M345"/>
    <mergeCell ref="N345:O345"/>
    <mergeCell ref="P345:Q345"/>
    <mergeCell ref="R345:T345"/>
    <mergeCell ref="V345:W345"/>
    <mergeCell ref="X345:Z345"/>
    <mergeCell ref="AA345:AB345"/>
    <mergeCell ref="AC345:AD345"/>
    <mergeCell ref="AE345:AF345"/>
    <mergeCell ref="AG345:AH345"/>
    <mergeCell ref="B346:C346"/>
    <mergeCell ref="D346:E346"/>
    <mergeCell ref="F346:G346"/>
    <mergeCell ref="I346:J346"/>
    <mergeCell ref="K346:M346"/>
    <mergeCell ref="N346:O346"/>
    <mergeCell ref="P346:Q346"/>
    <mergeCell ref="R346:T346"/>
    <mergeCell ref="V346:W346"/>
    <mergeCell ref="X346:Z346"/>
    <mergeCell ref="AA346:AB346"/>
    <mergeCell ref="AC346:AD346"/>
    <mergeCell ref="AE346:AF346"/>
    <mergeCell ref="AG346:AH346"/>
    <mergeCell ref="B347:C347"/>
    <mergeCell ref="D347:E347"/>
    <mergeCell ref="F347:G347"/>
    <mergeCell ref="I347:J347"/>
    <mergeCell ref="K347:M347"/>
    <mergeCell ref="N347:O347"/>
    <mergeCell ref="P347:Q347"/>
    <mergeCell ref="R347:T347"/>
    <mergeCell ref="V347:W347"/>
    <mergeCell ref="X347:Z347"/>
    <mergeCell ref="AA347:AB347"/>
    <mergeCell ref="AC347:AD347"/>
    <mergeCell ref="AE347:AF347"/>
    <mergeCell ref="AG347:AH347"/>
    <mergeCell ref="B348:C348"/>
    <mergeCell ref="D348:E348"/>
    <mergeCell ref="F348:G348"/>
    <mergeCell ref="I348:J348"/>
    <mergeCell ref="K348:M348"/>
    <mergeCell ref="N348:O348"/>
    <mergeCell ref="P348:Q348"/>
    <mergeCell ref="R348:T348"/>
    <mergeCell ref="V348:W348"/>
    <mergeCell ref="X348:Z348"/>
    <mergeCell ref="AA348:AB348"/>
    <mergeCell ref="AC348:AD348"/>
    <mergeCell ref="AE348:AF348"/>
    <mergeCell ref="AG348:AH348"/>
    <mergeCell ref="B349:C349"/>
    <mergeCell ref="D349:E349"/>
    <mergeCell ref="F349:G349"/>
    <mergeCell ref="I349:J349"/>
    <mergeCell ref="K349:M349"/>
    <mergeCell ref="N349:O349"/>
    <mergeCell ref="P349:Q349"/>
    <mergeCell ref="R349:T349"/>
    <mergeCell ref="V349:W349"/>
    <mergeCell ref="X349:Z349"/>
    <mergeCell ref="AA349:AB349"/>
    <mergeCell ref="AC349:AD349"/>
    <mergeCell ref="AE349:AF349"/>
    <mergeCell ref="AG349:AH349"/>
    <mergeCell ref="B350:C350"/>
    <mergeCell ref="D350:E350"/>
    <mergeCell ref="F350:G350"/>
    <mergeCell ref="I350:J350"/>
    <mergeCell ref="K350:M350"/>
    <mergeCell ref="N350:O350"/>
    <mergeCell ref="P350:Q350"/>
    <mergeCell ref="R350:T350"/>
    <mergeCell ref="V350:W350"/>
    <mergeCell ref="X350:Z350"/>
    <mergeCell ref="AA350:AB350"/>
    <mergeCell ref="AC350:AD350"/>
    <mergeCell ref="AE350:AF350"/>
    <mergeCell ref="AG350:AH350"/>
    <mergeCell ref="B351:C351"/>
    <mergeCell ref="D351:E351"/>
    <mergeCell ref="F351:G351"/>
    <mergeCell ref="I351:J351"/>
    <mergeCell ref="K351:M351"/>
    <mergeCell ref="N351:O351"/>
    <mergeCell ref="P351:Q351"/>
    <mergeCell ref="R351:T351"/>
    <mergeCell ref="V351:W351"/>
    <mergeCell ref="X351:Z351"/>
    <mergeCell ref="AA351:AB351"/>
    <mergeCell ref="AC351:AD351"/>
    <mergeCell ref="AE351:AF351"/>
    <mergeCell ref="AG351:AH351"/>
    <mergeCell ref="B352:C352"/>
    <mergeCell ref="D352:E352"/>
    <mergeCell ref="F352:G352"/>
    <mergeCell ref="I352:J352"/>
    <mergeCell ref="K352:M352"/>
    <mergeCell ref="N352:O352"/>
    <mergeCell ref="P352:Q352"/>
    <mergeCell ref="R352:T352"/>
    <mergeCell ref="V352:W352"/>
    <mergeCell ref="X352:Z352"/>
    <mergeCell ref="AA352:AB352"/>
    <mergeCell ref="AC352:AD352"/>
    <mergeCell ref="AE352:AF352"/>
    <mergeCell ref="AG352:AH352"/>
    <mergeCell ref="B353:C353"/>
    <mergeCell ref="D353:E353"/>
    <mergeCell ref="F353:G353"/>
    <mergeCell ref="I353:J353"/>
    <mergeCell ref="K353:M353"/>
    <mergeCell ref="N353:O353"/>
    <mergeCell ref="P353:Q353"/>
    <mergeCell ref="R353:T353"/>
    <mergeCell ref="V353:W353"/>
    <mergeCell ref="X353:Z353"/>
    <mergeCell ref="AA353:AB353"/>
    <mergeCell ref="AC353:AD353"/>
    <mergeCell ref="AE353:AF353"/>
    <mergeCell ref="AG353:AH353"/>
    <mergeCell ref="B354:C354"/>
    <mergeCell ref="D354:E354"/>
    <mergeCell ref="F354:G354"/>
    <mergeCell ref="I354:J354"/>
    <mergeCell ref="K354:M354"/>
    <mergeCell ref="N354:O354"/>
    <mergeCell ref="P354:Q354"/>
    <mergeCell ref="R354:T354"/>
    <mergeCell ref="V354:W354"/>
    <mergeCell ref="X354:Z354"/>
    <mergeCell ref="AA354:AB354"/>
    <mergeCell ref="AC354:AD354"/>
    <mergeCell ref="AE354:AF354"/>
    <mergeCell ref="AG354:AH354"/>
    <mergeCell ref="B355:C355"/>
    <mergeCell ref="D355:E355"/>
    <mergeCell ref="F355:G355"/>
    <mergeCell ref="I355:J355"/>
    <mergeCell ref="K355:M355"/>
    <mergeCell ref="N355:O355"/>
    <mergeCell ref="P355:Q355"/>
    <mergeCell ref="R355:T355"/>
    <mergeCell ref="V355:W355"/>
    <mergeCell ref="X355:Z355"/>
    <mergeCell ref="AA355:AB355"/>
    <mergeCell ref="AC355:AD355"/>
    <mergeCell ref="AE355:AF355"/>
    <mergeCell ref="AG355:AH355"/>
    <mergeCell ref="B356:C356"/>
    <mergeCell ref="D356:E356"/>
    <mergeCell ref="F356:G356"/>
    <mergeCell ref="I356:J356"/>
    <mergeCell ref="K356:M356"/>
    <mergeCell ref="N356:O356"/>
    <mergeCell ref="P356:Q356"/>
    <mergeCell ref="R356:T356"/>
    <mergeCell ref="V356:W356"/>
    <mergeCell ref="X356:Z356"/>
    <mergeCell ref="AA356:AB356"/>
    <mergeCell ref="AC356:AD356"/>
    <mergeCell ref="AE356:AF356"/>
    <mergeCell ref="AG356:AH356"/>
    <mergeCell ref="B357:C357"/>
    <mergeCell ref="D357:E357"/>
    <mergeCell ref="F357:G357"/>
    <mergeCell ref="I357:J357"/>
    <mergeCell ref="K357:M357"/>
    <mergeCell ref="N357:O357"/>
    <mergeCell ref="P357:Q357"/>
    <mergeCell ref="R357:T357"/>
    <mergeCell ref="V357:W357"/>
    <mergeCell ref="X357:Z357"/>
    <mergeCell ref="AA357:AB357"/>
    <mergeCell ref="AC357:AD357"/>
    <mergeCell ref="AE357:AF357"/>
    <mergeCell ref="AG357:AH357"/>
    <mergeCell ref="B358:C358"/>
    <mergeCell ref="D358:E358"/>
    <mergeCell ref="F358:G358"/>
    <mergeCell ref="I358:J358"/>
    <mergeCell ref="K358:M358"/>
    <mergeCell ref="N358:O358"/>
    <mergeCell ref="P358:Q358"/>
    <mergeCell ref="R358:T358"/>
    <mergeCell ref="V358:W358"/>
    <mergeCell ref="X358:Z358"/>
    <mergeCell ref="AA358:AB358"/>
    <mergeCell ref="AC358:AD358"/>
    <mergeCell ref="AE358:AF358"/>
    <mergeCell ref="AG358:AH358"/>
    <mergeCell ref="B359:C359"/>
    <mergeCell ref="D359:E359"/>
    <mergeCell ref="F359:G359"/>
    <mergeCell ref="I359:J359"/>
    <mergeCell ref="K359:M359"/>
    <mergeCell ref="N359:O359"/>
    <mergeCell ref="P359:Q359"/>
    <mergeCell ref="R359:T359"/>
    <mergeCell ref="V359:W359"/>
    <mergeCell ref="X359:Z359"/>
    <mergeCell ref="AA359:AB359"/>
    <mergeCell ref="AC359:AD359"/>
    <mergeCell ref="AE359:AF359"/>
    <mergeCell ref="AG359:AH359"/>
    <mergeCell ref="B360:C360"/>
    <mergeCell ref="D360:E360"/>
    <mergeCell ref="F360:G360"/>
    <mergeCell ref="I360:J360"/>
    <mergeCell ref="K360:M360"/>
    <mergeCell ref="N360:O360"/>
    <mergeCell ref="P360:Q360"/>
    <mergeCell ref="R360:T360"/>
    <mergeCell ref="V360:W360"/>
    <mergeCell ref="X360:Z360"/>
    <mergeCell ref="AA360:AB360"/>
    <mergeCell ref="AC360:AD360"/>
    <mergeCell ref="AE360:AF360"/>
    <mergeCell ref="AG360:AH360"/>
    <mergeCell ref="B361:C361"/>
    <mergeCell ref="D361:E361"/>
    <mergeCell ref="F361:G361"/>
    <mergeCell ref="I361:J361"/>
    <mergeCell ref="K361:M361"/>
    <mergeCell ref="N361:O361"/>
    <mergeCell ref="P361:Q361"/>
    <mergeCell ref="R361:T361"/>
    <mergeCell ref="V361:W361"/>
    <mergeCell ref="X361:Z361"/>
    <mergeCell ref="AA361:AB361"/>
    <mergeCell ref="AC361:AD361"/>
    <mergeCell ref="AE361:AF361"/>
    <mergeCell ref="AG361:AH361"/>
    <mergeCell ref="B362:C362"/>
    <mergeCell ref="D362:E362"/>
    <mergeCell ref="F362:G362"/>
    <mergeCell ref="I362:J362"/>
    <mergeCell ref="K362:M362"/>
    <mergeCell ref="N362:O362"/>
    <mergeCell ref="P362:Q362"/>
    <mergeCell ref="R362:T362"/>
    <mergeCell ref="V362:W362"/>
    <mergeCell ref="X362:Z362"/>
    <mergeCell ref="AA362:AB362"/>
    <mergeCell ref="AC362:AD362"/>
    <mergeCell ref="AE362:AF362"/>
    <mergeCell ref="AG362:AH362"/>
    <mergeCell ref="B363:C363"/>
    <mergeCell ref="D363:E363"/>
    <mergeCell ref="F363:G363"/>
    <mergeCell ref="I363:J363"/>
    <mergeCell ref="K363:M363"/>
    <mergeCell ref="N363:O363"/>
    <mergeCell ref="P363:Q363"/>
    <mergeCell ref="R363:T363"/>
    <mergeCell ref="V363:W363"/>
    <mergeCell ref="X363:Z363"/>
    <mergeCell ref="AA363:AB363"/>
    <mergeCell ref="AC363:AD363"/>
    <mergeCell ref="AE363:AF363"/>
    <mergeCell ref="AG363:AH363"/>
    <mergeCell ref="B364:C364"/>
    <mergeCell ref="D364:E364"/>
    <mergeCell ref="F364:G364"/>
    <mergeCell ref="I364:J364"/>
    <mergeCell ref="K364:M364"/>
    <mergeCell ref="N364:O364"/>
    <mergeCell ref="P364:Q364"/>
    <mergeCell ref="R364:T364"/>
    <mergeCell ref="V364:W364"/>
    <mergeCell ref="X364:Z364"/>
    <mergeCell ref="AA364:AB364"/>
    <mergeCell ref="AC364:AD364"/>
    <mergeCell ref="AE364:AF364"/>
    <mergeCell ref="AG364:AH364"/>
    <mergeCell ref="B365:C365"/>
    <mergeCell ref="D365:E365"/>
    <mergeCell ref="F365:G365"/>
    <mergeCell ref="I365:J365"/>
    <mergeCell ref="K365:M365"/>
    <mergeCell ref="N365:O365"/>
    <mergeCell ref="P365:Q365"/>
    <mergeCell ref="R365:T365"/>
    <mergeCell ref="V365:W365"/>
    <mergeCell ref="X365:Z365"/>
    <mergeCell ref="AA365:AB365"/>
    <mergeCell ref="AC365:AD365"/>
    <mergeCell ref="AE365:AF365"/>
    <mergeCell ref="AG365:AH365"/>
    <mergeCell ref="B366:C366"/>
    <mergeCell ref="D366:E366"/>
    <mergeCell ref="F366:G366"/>
    <mergeCell ref="I366:J366"/>
    <mergeCell ref="K366:M366"/>
    <mergeCell ref="N366:O366"/>
    <mergeCell ref="P366:Q366"/>
    <mergeCell ref="R366:T366"/>
    <mergeCell ref="V366:W366"/>
    <mergeCell ref="X366:Z366"/>
    <mergeCell ref="AA366:AB366"/>
    <mergeCell ref="AC366:AD366"/>
    <mergeCell ref="AE366:AF366"/>
    <mergeCell ref="AG366:AH366"/>
    <mergeCell ref="B367:C367"/>
    <mergeCell ref="D367:E367"/>
    <mergeCell ref="F367:G367"/>
    <mergeCell ref="I367:J367"/>
    <mergeCell ref="K367:M367"/>
    <mergeCell ref="N367:O367"/>
    <mergeCell ref="P367:Q367"/>
    <mergeCell ref="R367:T367"/>
    <mergeCell ref="V367:W367"/>
    <mergeCell ref="X367:Z367"/>
    <mergeCell ref="AA367:AB367"/>
    <mergeCell ref="AC367:AD367"/>
    <mergeCell ref="AE367:AF367"/>
    <mergeCell ref="AG367:AH367"/>
    <mergeCell ref="B368:C368"/>
    <mergeCell ref="D368:E368"/>
    <mergeCell ref="F368:G368"/>
    <mergeCell ref="I368:J368"/>
    <mergeCell ref="K368:M368"/>
    <mergeCell ref="N368:O368"/>
    <mergeCell ref="P368:Q368"/>
    <mergeCell ref="R368:T368"/>
    <mergeCell ref="V368:W368"/>
    <mergeCell ref="X368:Z368"/>
    <mergeCell ref="AA368:AB368"/>
    <mergeCell ref="AC368:AD368"/>
    <mergeCell ref="AE368:AF368"/>
    <mergeCell ref="AG368:AH368"/>
    <mergeCell ref="B369:C369"/>
    <mergeCell ref="D369:E369"/>
    <mergeCell ref="F369:G369"/>
    <mergeCell ref="I369:J369"/>
    <mergeCell ref="K369:M369"/>
    <mergeCell ref="N369:O369"/>
    <mergeCell ref="P369:Q369"/>
    <mergeCell ref="R369:T369"/>
    <mergeCell ref="V369:W369"/>
    <mergeCell ref="X369:Z369"/>
    <mergeCell ref="AA369:AB369"/>
    <mergeCell ref="AC369:AD369"/>
    <mergeCell ref="AE369:AF369"/>
    <mergeCell ref="AG369:AH369"/>
    <mergeCell ref="B370:C370"/>
    <mergeCell ref="D370:E370"/>
    <mergeCell ref="F370:G370"/>
    <mergeCell ref="I370:J370"/>
    <mergeCell ref="K370:M370"/>
    <mergeCell ref="N370:O370"/>
    <mergeCell ref="P370:Q370"/>
    <mergeCell ref="R370:T370"/>
    <mergeCell ref="V370:W370"/>
    <mergeCell ref="X370:Z370"/>
    <mergeCell ref="AA370:AB370"/>
    <mergeCell ref="AC370:AD370"/>
    <mergeCell ref="AE370:AF370"/>
    <mergeCell ref="AG370:AH370"/>
    <mergeCell ref="B371:C371"/>
    <mergeCell ref="D371:E371"/>
    <mergeCell ref="F371:G371"/>
    <mergeCell ref="I371:J371"/>
    <mergeCell ref="K371:M371"/>
    <mergeCell ref="N371:O371"/>
    <mergeCell ref="P371:Q371"/>
    <mergeCell ref="R371:T371"/>
    <mergeCell ref="V371:W371"/>
    <mergeCell ref="X371:Z371"/>
    <mergeCell ref="AA371:AB371"/>
    <mergeCell ref="AC371:AD371"/>
    <mergeCell ref="AE371:AF371"/>
    <mergeCell ref="AG371:AH371"/>
    <mergeCell ref="B372:C372"/>
    <mergeCell ref="D372:E372"/>
    <mergeCell ref="F372:G372"/>
    <mergeCell ref="I372:J372"/>
    <mergeCell ref="K372:M372"/>
    <mergeCell ref="N372:O372"/>
    <mergeCell ref="P372:Q372"/>
    <mergeCell ref="R372:T372"/>
    <mergeCell ref="V372:W372"/>
    <mergeCell ref="X372:Z372"/>
    <mergeCell ref="AA372:AB372"/>
    <mergeCell ref="AC372:AD372"/>
    <mergeCell ref="AE372:AF372"/>
    <mergeCell ref="AG372:AH372"/>
    <mergeCell ref="B373:C373"/>
    <mergeCell ref="D373:E373"/>
    <mergeCell ref="F373:G373"/>
    <mergeCell ref="I373:J373"/>
    <mergeCell ref="K373:M373"/>
    <mergeCell ref="N373:O373"/>
    <mergeCell ref="P373:Q373"/>
    <mergeCell ref="R373:T373"/>
    <mergeCell ref="V373:W373"/>
    <mergeCell ref="X373:Z373"/>
    <mergeCell ref="AA373:AB373"/>
    <mergeCell ref="AC373:AD373"/>
    <mergeCell ref="AE373:AF373"/>
    <mergeCell ref="AG373:AH373"/>
    <mergeCell ref="B374:C374"/>
    <mergeCell ref="D374:E374"/>
    <mergeCell ref="F374:G374"/>
    <mergeCell ref="I374:J374"/>
    <mergeCell ref="K374:M374"/>
    <mergeCell ref="N374:O374"/>
    <mergeCell ref="P374:Q374"/>
    <mergeCell ref="R374:T374"/>
    <mergeCell ref="V374:W374"/>
    <mergeCell ref="X374:Z374"/>
    <mergeCell ref="AA374:AB374"/>
    <mergeCell ref="AC374:AD374"/>
    <mergeCell ref="AE374:AF374"/>
    <mergeCell ref="AG374:AH374"/>
    <mergeCell ref="B375:C375"/>
    <mergeCell ref="D375:E375"/>
    <mergeCell ref="F375:G375"/>
    <mergeCell ref="I375:J375"/>
    <mergeCell ref="K375:M375"/>
    <mergeCell ref="N375:O375"/>
    <mergeCell ref="P375:Q375"/>
    <mergeCell ref="R375:T375"/>
    <mergeCell ref="V375:W375"/>
    <mergeCell ref="X375:Z375"/>
    <mergeCell ref="AA375:AB375"/>
    <mergeCell ref="AC375:AD375"/>
    <mergeCell ref="AE375:AF375"/>
    <mergeCell ref="AG375:AH375"/>
    <mergeCell ref="B376:C376"/>
    <mergeCell ref="D376:E376"/>
    <mergeCell ref="F376:G376"/>
    <mergeCell ref="I376:J376"/>
    <mergeCell ref="K376:M376"/>
    <mergeCell ref="N376:O376"/>
    <mergeCell ref="P376:Q376"/>
    <mergeCell ref="R376:T376"/>
    <mergeCell ref="V376:W376"/>
    <mergeCell ref="X376:Z376"/>
    <mergeCell ref="AA376:AB376"/>
    <mergeCell ref="AC376:AD376"/>
    <mergeCell ref="AE376:AF376"/>
    <mergeCell ref="AG376:AH376"/>
    <mergeCell ref="B377:E377"/>
    <mergeCell ref="B3:E4"/>
    <mergeCell ref="F3:H4"/>
    <mergeCell ref="I3:P4"/>
    <mergeCell ref="Q3:R4"/>
    <mergeCell ref="Z3:AA4"/>
    <mergeCell ref="AB3:AD4"/>
    <mergeCell ref="AE3:AF4"/>
    <mergeCell ref="AG3:AK4"/>
    <mergeCell ref="B5:E6"/>
    <mergeCell ref="F5:H6"/>
    <mergeCell ref="I5:P6"/>
    <mergeCell ref="Q5:R6"/>
    <mergeCell ref="S5:Y6"/>
    <mergeCell ref="Z5:AA6"/>
    <mergeCell ref="AB5:AD6"/>
    <mergeCell ref="AE5:AF6"/>
    <mergeCell ref="AG5:AK6"/>
    <mergeCell ref="AB7:AD9"/>
    <mergeCell ref="AE7:AF9"/>
    <mergeCell ref="AG7:AK9"/>
    <mergeCell ref="H8:H9"/>
    <mergeCell ref="I8:J9"/>
    <mergeCell ref="K8:M9"/>
    <mergeCell ref="N8:P9"/>
    <mergeCell ref="Q8:R9"/>
    <mergeCell ref="S8:T9"/>
    <mergeCell ref="V8:W9"/>
    <mergeCell ref="X8:Y9"/>
    <mergeCell ref="Z8:AA9"/>
    <mergeCell ref="B19:G20"/>
    <mergeCell ref="H19:K20"/>
    <mergeCell ref="L19:M20"/>
    <mergeCell ref="N19:O20"/>
    <mergeCell ref="P19:Q20"/>
    <mergeCell ref="B21:G22"/>
    <mergeCell ref="H21:K22"/>
    <mergeCell ref="L21:M22"/>
    <mergeCell ref="N21:O22"/>
    <mergeCell ref="P21:Q22"/>
    <mergeCell ref="B23:G24"/>
    <mergeCell ref="H23:K24"/>
    <mergeCell ref="L23:M24"/>
    <mergeCell ref="N23:O24"/>
    <mergeCell ref="P23:Q24"/>
    <mergeCell ref="B25:G26"/>
    <mergeCell ref="H25:K26"/>
    <mergeCell ref="L25:M26"/>
    <mergeCell ref="N25:O26"/>
    <mergeCell ref="P25:Q26"/>
    <mergeCell ref="B27:G28"/>
    <mergeCell ref="H27:K28"/>
    <mergeCell ref="L27:M28"/>
    <mergeCell ref="N27:O28"/>
    <mergeCell ref="P27:Q28"/>
    <mergeCell ref="S27:S28"/>
    <mergeCell ref="C62:D64"/>
    <mergeCell ref="E62:I64"/>
    <mergeCell ref="J62:N64"/>
    <mergeCell ref="O62:R64"/>
    <mergeCell ref="T62:Y64"/>
    <mergeCell ref="Z62:AD64"/>
    <mergeCell ref="AE62:AJ64"/>
    <mergeCell ref="C65:D68"/>
    <mergeCell ref="E65:I68"/>
    <mergeCell ref="J65:N68"/>
    <mergeCell ref="O65:R68"/>
    <mergeCell ref="T65:Y68"/>
    <mergeCell ref="Z65:AD68"/>
    <mergeCell ref="AE65:AJ68"/>
    <mergeCell ref="AG74:AH76"/>
    <mergeCell ref="AK74:AK76"/>
    <mergeCell ref="H75:H76"/>
    <mergeCell ref="I75:J76"/>
    <mergeCell ref="K75:M76"/>
    <mergeCell ref="N75:O76"/>
    <mergeCell ref="P75:Q76"/>
    <mergeCell ref="R75:T76"/>
    <mergeCell ref="V75:W76"/>
    <mergeCell ref="X75:Z76"/>
    <mergeCell ref="AA75:AB76"/>
    <mergeCell ref="AC75:AD76"/>
    <mergeCell ref="AE75:AF76"/>
  </mergeCells>
  <phoneticPr fontId="3"/>
  <printOptions horizontalCentered="1"/>
  <pageMargins left="0.11811023622047245" right="0.11811023622047245" top="0.35433070866141736" bottom="0.15748031496062992" header="0.31496062992125984" footer="0.31496062992125984"/>
  <pageSetup paperSize="9" scale="71" fitToWidth="1" fitToHeight="0" orientation="landscape" usePrinterDefaults="1" r:id="rId1"/>
  <rowBreaks count="1" manualBreakCount="1">
    <brk id="29" min="1" max="35" man="1"/>
  </rowBreaks>
  <drawing r:id="rId2"/>
  <legacyDrawing r:id="rId3"/>
  <controls>
    <mc:AlternateContent>
      <mc:Choice xmlns:x14="http://schemas.microsoft.com/office/spreadsheetml/2009/9/main" Requires="x14">
        <control shapeId="1025" r:id="rId4" name="Label1">
          <controlPr defaultSize="0" autoLine="0" autoPict="0" r:id="rId5">
            <anchor moveWithCells="1">
              <from xmlns:xdr="http://schemas.openxmlformats.org/drawingml/2006/spreadsheetDrawing">
                <xdr:col>1</xdr:col>
                <xdr:colOff>7620</xdr:colOff>
                <xdr:row>8</xdr:row>
                <xdr:rowOff>250825</xdr:rowOff>
              </from>
              <to xmlns:xdr="http://schemas.openxmlformats.org/drawingml/2006/spreadsheetDrawing">
                <xdr:col>39</xdr:col>
                <xdr:colOff>31750</xdr:colOff>
                <xdr:row>10</xdr:row>
                <xdr:rowOff>53975</xdr:rowOff>
              </to>
            </anchor>
          </controlPr>
        </control>
      </mc:Choice>
      <mc:Fallback>
        <control shapeId="1025" r:id="rId4" name="Label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1">
    <tabColor rgb="FFFFFF00"/>
  </sheetPr>
  <dimension ref="A1:BF413"/>
  <sheetViews>
    <sheetView showGridLines="0" tabSelected="1" view="pageBreakPreview" topLeftCell="A4" zoomScale="85" zoomScaleNormal="85" zoomScaleSheetLayoutView="85" workbookViewId="0">
      <selection activeCell="I19" sqref="I19:J19"/>
    </sheetView>
  </sheetViews>
  <sheetFormatPr defaultColWidth="9" defaultRowHeight="18.75"/>
  <cols>
    <col min="1" max="1" width="9" style="1"/>
    <col min="2" max="10" width="5.59765625" style="1" customWidth="1"/>
    <col min="11" max="20" width="5.09765625" style="1" customWidth="1"/>
    <col min="21" max="21" width="6.375" style="1" customWidth="1"/>
    <col min="22" max="25" width="5.09765625" style="1" customWidth="1"/>
    <col min="26" max="26" width="5.19921875" style="1" customWidth="1"/>
    <col min="27" max="27" width="4.59765625" style="1" customWidth="1"/>
    <col min="28" max="30" width="5" style="1" customWidth="1"/>
    <col min="31" max="32" width="5.59765625" style="1" customWidth="1"/>
    <col min="33" max="37" width="3.5" style="1" customWidth="1"/>
    <col min="38" max="16384" width="9" style="1"/>
  </cols>
  <sheetData>
    <row r="1" spans="1:44" ht="40.5" customHeight="1">
      <c r="A1" s="2"/>
      <c r="B1" s="3" t="s">
        <v>48</v>
      </c>
      <c r="C1" s="3"/>
      <c r="D1" s="10"/>
      <c r="E1" s="10"/>
      <c r="F1" s="33" t="s">
        <v>2</v>
      </c>
      <c r="G1" s="33"/>
      <c r="H1" s="33"/>
      <c r="I1" s="33"/>
      <c r="J1" s="33"/>
      <c r="K1" s="33"/>
      <c r="L1" s="33"/>
      <c r="M1" s="33"/>
      <c r="N1" s="33"/>
      <c r="O1" s="33"/>
      <c r="P1" s="33"/>
      <c r="Q1" s="33"/>
      <c r="R1" s="68"/>
      <c r="S1" s="10"/>
      <c r="T1" s="10"/>
      <c r="U1" s="10"/>
      <c r="V1" s="10"/>
      <c r="W1" s="10"/>
      <c r="X1" s="10"/>
      <c r="Y1" s="10"/>
      <c r="Z1" s="10"/>
      <c r="AA1" s="10"/>
      <c r="AB1" s="10"/>
      <c r="AC1" s="10"/>
      <c r="AD1" s="10"/>
      <c r="AE1" s="7" t="s">
        <v>4</v>
      </c>
      <c r="AF1" s="7"/>
      <c r="AG1" s="7"/>
      <c r="AH1" s="7"/>
      <c r="AI1" s="7"/>
      <c r="AJ1" s="7"/>
      <c r="AK1" s="7"/>
      <c r="AL1" s="2"/>
      <c r="AM1" s="2"/>
      <c r="AN1" s="2"/>
      <c r="AO1" s="2"/>
      <c r="AP1" s="2"/>
      <c r="AQ1" s="2"/>
      <c r="AR1" s="2"/>
    </row>
    <row r="2" spans="1:44" ht="34.5" customHeight="1">
      <c r="A2" s="2"/>
      <c r="B2" s="4" t="s">
        <v>6</v>
      </c>
      <c r="C2" s="4"/>
      <c r="D2" s="4"/>
      <c r="E2" s="4"/>
      <c r="F2" s="10"/>
      <c r="G2" s="10"/>
      <c r="H2" s="10"/>
      <c r="I2" s="10"/>
      <c r="J2" s="10"/>
      <c r="K2" s="10"/>
      <c r="L2" s="10"/>
      <c r="M2" s="10"/>
      <c r="N2" s="10"/>
      <c r="O2" s="10"/>
      <c r="P2" s="10"/>
      <c r="Q2" s="10"/>
      <c r="R2" s="10"/>
      <c r="S2" s="10"/>
      <c r="T2" s="10" t="s">
        <v>49</v>
      </c>
      <c r="U2" s="10"/>
      <c r="V2" s="10"/>
      <c r="W2" s="10"/>
      <c r="X2" s="10"/>
      <c r="Y2" s="10"/>
      <c r="Z2" s="10"/>
      <c r="AA2" s="10"/>
      <c r="AB2" s="10"/>
      <c r="AC2" s="10"/>
      <c r="AD2" s="10"/>
      <c r="AE2" s="10"/>
      <c r="AF2" s="10"/>
      <c r="AG2" s="10"/>
      <c r="AH2" s="10"/>
      <c r="AI2" s="10"/>
      <c r="AJ2" s="10"/>
      <c r="AK2" s="10"/>
      <c r="AL2" s="2"/>
      <c r="AM2" s="2"/>
      <c r="AN2" s="2"/>
      <c r="AO2" s="2"/>
      <c r="AP2" s="2"/>
      <c r="AQ2" s="2"/>
      <c r="AR2" s="2"/>
    </row>
    <row r="3" spans="1:44" ht="21" customHeight="1">
      <c r="A3" s="2"/>
      <c r="B3" s="5" t="s">
        <v>11</v>
      </c>
      <c r="C3" s="15"/>
      <c r="D3" s="15"/>
      <c r="E3" s="31"/>
      <c r="F3" s="7" t="s">
        <v>0</v>
      </c>
      <c r="G3" s="7"/>
      <c r="H3" s="7"/>
      <c r="I3" s="5" t="s">
        <v>50</v>
      </c>
      <c r="J3" s="15"/>
      <c r="K3" s="15"/>
      <c r="L3" s="15"/>
      <c r="M3" s="15"/>
      <c r="N3" s="15"/>
      <c r="O3" s="15"/>
      <c r="P3" s="31"/>
      <c r="Q3" s="7" t="s">
        <v>9</v>
      </c>
      <c r="R3" s="7"/>
      <c r="S3" s="75" t="s">
        <v>5</v>
      </c>
      <c r="T3" s="77"/>
      <c r="U3" s="77"/>
      <c r="V3" s="77"/>
      <c r="W3" s="77"/>
      <c r="X3" s="77"/>
      <c r="Y3" s="86"/>
      <c r="Z3" s="7" t="s">
        <v>12</v>
      </c>
      <c r="AA3" s="7"/>
      <c r="AB3" s="66" t="s">
        <v>13</v>
      </c>
      <c r="AC3" s="69"/>
      <c r="AD3" s="99"/>
      <c r="AE3" s="37" t="s">
        <v>15</v>
      </c>
      <c r="AF3" s="7"/>
      <c r="AG3" s="7"/>
      <c r="AH3" s="7"/>
      <c r="AI3" s="7"/>
      <c r="AJ3" s="7"/>
      <c r="AK3" s="7"/>
      <c r="AL3" s="2"/>
      <c r="AM3" s="2"/>
      <c r="AN3" s="2"/>
      <c r="AO3" s="2"/>
      <c r="AP3" s="2"/>
      <c r="AQ3" s="2"/>
      <c r="AR3" s="2"/>
    </row>
    <row r="4" spans="1:44" ht="21" customHeight="1">
      <c r="A4" s="2"/>
      <c r="B4" s="6"/>
      <c r="C4" s="16"/>
      <c r="D4" s="16"/>
      <c r="E4" s="32"/>
      <c r="F4" s="7"/>
      <c r="G4" s="7"/>
      <c r="H4" s="7"/>
      <c r="I4" s="6"/>
      <c r="J4" s="16"/>
      <c r="K4" s="16"/>
      <c r="L4" s="16"/>
      <c r="M4" s="16"/>
      <c r="N4" s="16"/>
      <c r="O4" s="16"/>
      <c r="P4" s="32"/>
      <c r="Q4" s="7"/>
      <c r="R4" s="7"/>
      <c r="S4" s="76" t="s">
        <v>16</v>
      </c>
      <c r="T4" s="78"/>
      <c r="U4" s="78"/>
      <c r="V4" s="78"/>
      <c r="W4" s="78"/>
      <c r="X4" s="78"/>
      <c r="Y4" s="87"/>
      <c r="Z4" s="7"/>
      <c r="AA4" s="7"/>
      <c r="AB4" s="91"/>
      <c r="AC4" s="95"/>
      <c r="AD4" s="100"/>
      <c r="AE4" s="7"/>
      <c r="AF4" s="7"/>
      <c r="AG4" s="7"/>
      <c r="AH4" s="7"/>
      <c r="AI4" s="7"/>
      <c r="AJ4" s="7"/>
      <c r="AK4" s="7"/>
      <c r="AL4" s="2"/>
      <c r="AM4" s="2"/>
      <c r="AN4" s="2"/>
      <c r="AO4" s="2"/>
      <c r="AP4" s="2"/>
      <c r="AQ4" s="2"/>
      <c r="AR4" s="2"/>
    </row>
    <row r="5" spans="1:44" ht="21" customHeight="1">
      <c r="A5" s="2"/>
      <c r="B5" s="5" t="s">
        <v>17</v>
      </c>
      <c r="C5" s="15"/>
      <c r="D5" s="15"/>
      <c r="E5" s="31"/>
      <c r="F5" s="7" t="s">
        <v>0</v>
      </c>
      <c r="G5" s="7"/>
      <c r="H5" s="7"/>
      <c r="I5" s="41"/>
      <c r="J5" s="45"/>
      <c r="K5" s="45"/>
      <c r="L5" s="45"/>
      <c r="M5" s="45"/>
      <c r="N5" s="45"/>
      <c r="O5" s="45"/>
      <c r="P5" s="45"/>
      <c r="Q5" s="7" t="s">
        <v>9</v>
      </c>
      <c r="R5" s="7"/>
      <c r="S5" s="41"/>
      <c r="T5" s="45"/>
      <c r="U5" s="45"/>
      <c r="V5" s="45"/>
      <c r="W5" s="45"/>
      <c r="X5" s="45"/>
      <c r="Y5" s="88"/>
      <c r="Z5" s="7" t="s">
        <v>12</v>
      </c>
      <c r="AA5" s="7"/>
      <c r="AB5" s="92"/>
      <c r="AC5" s="96"/>
      <c r="AD5" s="101"/>
      <c r="AE5" s="37" t="s">
        <v>15</v>
      </c>
      <c r="AF5" s="7"/>
      <c r="AG5" s="7"/>
      <c r="AH5" s="7"/>
      <c r="AI5" s="7"/>
      <c r="AJ5" s="7"/>
      <c r="AK5" s="7"/>
      <c r="AL5" s="2"/>
      <c r="AM5" s="2"/>
      <c r="AN5" s="2"/>
      <c r="AO5" s="2"/>
      <c r="AP5" s="2"/>
      <c r="AQ5" s="2"/>
      <c r="AR5" s="2"/>
    </row>
    <row r="6" spans="1:44" ht="21" customHeight="1">
      <c r="A6" s="2"/>
      <c r="B6" s="6"/>
      <c r="C6" s="16"/>
      <c r="D6" s="16"/>
      <c r="E6" s="32"/>
      <c r="F6" s="7"/>
      <c r="G6" s="7"/>
      <c r="H6" s="7"/>
      <c r="I6" s="42"/>
      <c r="J6" s="46"/>
      <c r="K6" s="46"/>
      <c r="L6" s="46"/>
      <c r="M6" s="46"/>
      <c r="N6" s="46"/>
      <c r="O6" s="46"/>
      <c r="P6" s="46"/>
      <c r="Q6" s="7"/>
      <c r="R6" s="7"/>
      <c r="S6" s="42"/>
      <c r="T6" s="46"/>
      <c r="U6" s="46"/>
      <c r="V6" s="46"/>
      <c r="W6" s="46"/>
      <c r="X6" s="46"/>
      <c r="Y6" s="89"/>
      <c r="Z6" s="7"/>
      <c r="AA6" s="7"/>
      <c r="AB6" s="93"/>
      <c r="AC6" s="97"/>
      <c r="AD6" s="102"/>
      <c r="AE6" s="7"/>
      <c r="AF6" s="7"/>
      <c r="AG6" s="7"/>
      <c r="AH6" s="7"/>
      <c r="AI6" s="7"/>
      <c r="AJ6" s="7"/>
      <c r="AK6" s="7"/>
      <c r="AL6" s="2"/>
      <c r="AM6" s="2"/>
      <c r="AN6" s="2"/>
      <c r="AO6" s="2"/>
      <c r="AP6" s="2"/>
      <c r="AQ6" s="2"/>
      <c r="AR6" s="2"/>
    </row>
    <row r="7" spans="1:44" ht="31.5" customHeight="1">
      <c r="A7" s="2"/>
      <c r="B7" s="7" t="s">
        <v>19</v>
      </c>
      <c r="C7" s="7"/>
      <c r="D7" s="7"/>
      <c r="E7" s="7"/>
      <c r="F7" s="7"/>
      <c r="G7" s="7"/>
      <c r="H7" s="7"/>
      <c r="I7" s="7"/>
      <c r="J7" s="7"/>
      <c r="K7" s="49" t="s">
        <v>53</v>
      </c>
      <c r="L7" s="51"/>
      <c r="M7" s="52"/>
      <c r="N7" s="49" t="s">
        <v>52</v>
      </c>
      <c r="O7" s="51"/>
      <c r="P7" s="52"/>
      <c r="Q7" s="66" t="s">
        <v>21</v>
      </c>
      <c r="R7" s="69"/>
      <c r="S7" s="69"/>
      <c r="T7" s="69"/>
      <c r="U7" s="69"/>
      <c r="V7" s="85"/>
      <c r="W7" s="85"/>
      <c r="X7" s="85"/>
      <c r="Y7" s="85"/>
      <c r="Z7" s="85"/>
      <c r="AA7" s="90"/>
      <c r="AB7" s="5" t="s">
        <v>22</v>
      </c>
      <c r="AC7" s="15"/>
      <c r="AD7" s="31"/>
      <c r="AE7" s="5" t="s">
        <v>23</v>
      </c>
      <c r="AF7" s="31"/>
      <c r="AG7" s="15" t="s">
        <v>24</v>
      </c>
      <c r="AH7" s="15"/>
      <c r="AI7" s="15"/>
      <c r="AJ7" s="15"/>
      <c r="AK7" s="31"/>
      <c r="AL7" s="2"/>
      <c r="AM7" s="2"/>
      <c r="AN7" s="2"/>
      <c r="AO7" s="2"/>
      <c r="AP7" s="2"/>
      <c r="AQ7" s="2"/>
      <c r="AR7" s="2"/>
    </row>
    <row r="8" spans="1:44" ht="21" customHeight="1">
      <c r="A8" s="2"/>
      <c r="B8" s="7" t="s">
        <v>20</v>
      </c>
      <c r="C8" s="7"/>
      <c r="D8" s="7"/>
      <c r="E8" s="7"/>
      <c r="F8" s="7"/>
      <c r="G8" s="7"/>
      <c r="H8" s="37" t="s">
        <v>14</v>
      </c>
      <c r="I8" s="37" t="s">
        <v>27</v>
      </c>
      <c r="J8" s="7"/>
      <c r="K8" s="37" t="s">
        <v>29</v>
      </c>
      <c r="L8" s="7"/>
      <c r="M8" s="7"/>
      <c r="N8" s="5" t="s">
        <v>18</v>
      </c>
      <c r="O8" s="56"/>
      <c r="P8" s="56"/>
      <c r="Q8" s="7" t="s">
        <v>25</v>
      </c>
      <c r="R8" s="8"/>
      <c r="S8" s="5" t="s">
        <v>32</v>
      </c>
      <c r="T8" s="31"/>
      <c r="U8" s="82" t="s">
        <v>26</v>
      </c>
      <c r="V8" s="15" t="s">
        <v>33</v>
      </c>
      <c r="W8" s="31"/>
      <c r="X8" s="7" t="s">
        <v>34</v>
      </c>
      <c r="Y8" s="7"/>
      <c r="Z8" s="37" t="s">
        <v>35</v>
      </c>
      <c r="AA8" s="37"/>
      <c r="AB8" s="94"/>
      <c r="AC8" s="35"/>
      <c r="AD8" s="103"/>
      <c r="AE8" s="94"/>
      <c r="AF8" s="103"/>
      <c r="AG8" s="35"/>
      <c r="AH8" s="35"/>
      <c r="AI8" s="35"/>
      <c r="AJ8" s="35"/>
      <c r="AK8" s="103"/>
      <c r="AL8" s="2"/>
      <c r="AM8" s="2"/>
      <c r="AN8" s="2"/>
      <c r="AO8" s="2"/>
      <c r="AP8" s="2"/>
      <c r="AQ8" s="2"/>
      <c r="AR8" s="2"/>
    </row>
    <row r="9" spans="1:44" ht="21" customHeight="1">
      <c r="A9" s="2"/>
      <c r="B9" s="8" t="s">
        <v>1</v>
      </c>
      <c r="C9" s="17"/>
      <c r="D9" s="8" t="s">
        <v>36</v>
      </c>
      <c r="E9" s="17"/>
      <c r="F9" s="7" t="s">
        <v>37</v>
      </c>
      <c r="G9" s="7"/>
      <c r="H9" s="7"/>
      <c r="I9" s="7"/>
      <c r="J9" s="7"/>
      <c r="K9" s="7"/>
      <c r="L9" s="7"/>
      <c r="M9" s="7"/>
      <c r="N9" s="53"/>
      <c r="O9" s="57"/>
      <c r="P9" s="57"/>
      <c r="Q9" s="7"/>
      <c r="R9" s="8"/>
      <c r="S9" s="6"/>
      <c r="T9" s="32"/>
      <c r="U9" s="83" t="s">
        <v>51</v>
      </c>
      <c r="V9" s="16"/>
      <c r="W9" s="32"/>
      <c r="X9" s="7"/>
      <c r="Y9" s="7"/>
      <c r="Z9" s="37"/>
      <c r="AA9" s="37"/>
      <c r="AB9" s="6"/>
      <c r="AC9" s="16"/>
      <c r="AD9" s="32"/>
      <c r="AE9" s="6"/>
      <c r="AF9" s="32"/>
      <c r="AG9" s="16"/>
      <c r="AH9" s="16"/>
      <c r="AI9" s="16"/>
      <c r="AJ9" s="16"/>
      <c r="AK9" s="32"/>
      <c r="AL9" s="2"/>
      <c r="AM9" s="2"/>
      <c r="AN9" s="2"/>
      <c r="AO9" s="2"/>
      <c r="AP9" s="2"/>
      <c r="AQ9" s="2"/>
      <c r="AR9" s="2"/>
    </row>
    <row r="10" spans="1:44" ht="30" customHeight="1">
      <c r="A10" s="2"/>
      <c r="B10" s="9"/>
      <c r="C10" s="18"/>
      <c r="D10" s="25"/>
      <c r="E10" s="18"/>
      <c r="F10" s="9"/>
      <c r="G10" s="18"/>
      <c r="H10" s="38"/>
      <c r="I10" s="43"/>
      <c r="J10" s="47"/>
      <c r="K10" s="9"/>
      <c r="L10" s="25"/>
      <c r="M10" s="18"/>
      <c r="N10" s="54"/>
      <c r="O10" s="58"/>
      <c r="P10" s="58"/>
      <c r="Q10" s="67"/>
      <c r="R10" s="70"/>
      <c r="S10" s="70"/>
      <c r="T10" s="79"/>
      <c r="U10" s="79"/>
      <c r="V10" s="79"/>
      <c r="W10" s="67"/>
      <c r="X10" s="70"/>
      <c r="Y10" s="79"/>
      <c r="Z10" s="9"/>
      <c r="AA10" s="18"/>
      <c r="AB10" s="9"/>
      <c r="AC10" s="25"/>
      <c r="AD10" s="25"/>
      <c r="AE10" s="104"/>
      <c r="AF10" s="105"/>
      <c r="AG10" s="106"/>
      <c r="AH10" s="106"/>
      <c r="AI10" s="106"/>
      <c r="AJ10" s="106"/>
      <c r="AK10" s="105"/>
      <c r="AL10" s="2"/>
      <c r="AM10" s="2"/>
      <c r="AN10" s="2"/>
      <c r="AO10" s="2"/>
      <c r="AP10" s="2"/>
      <c r="AQ10" s="2"/>
      <c r="AR10" s="2"/>
    </row>
    <row r="11" spans="1:44" ht="30" customHeight="1">
      <c r="A11" s="2"/>
      <c r="B11" s="9"/>
      <c r="C11" s="18"/>
      <c r="D11" s="25"/>
      <c r="E11" s="18"/>
      <c r="F11" s="9"/>
      <c r="G11" s="18"/>
      <c r="H11" s="38"/>
      <c r="I11" s="43"/>
      <c r="J11" s="47"/>
      <c r="K11" s="9"/>
      <c r="L11" s="25"/>
      <c r="M11" s="18"/>
      <c r="N11" s="54"/>
      <c r="O11" s="58"/>
      <c r="P11" s="58"/>
      <c r="Q11" s="67"/>
      <c r="R11" s="70"/>
      <c r="S11" s="70"/>
      <c r="T11" s="79"/>
      <c r="U11" s="79"/>
      <c r="V11" s="79"/>
      <c r="W11" s="67"/>
      <c r="X11" s="70"/>
      <c r="Y11" s="79"/>
      <c r="Z11" s="9"/>
      <c r="AA11" s="18"/>
      <c r="AB11" s="9"/>
      <c r="AC11" s="25"/>
      <c r="AD11" s="25"/>
      <c r="AE11" s="104"/>
      <c r="AF11" s="105"/>
      <c r="AG11" s="106"/>
      <c r="AH11" s="106"/>
      <c r="AI11" s="106"/>
      <c r="AJ11" s="106"/>
      <c r="AK11" s="105"/>
      <c r="AL11" s="2"/>
      <c r="AM11" s="2"/>
      <c r="AN11" s="2"/>
      <c r="AO11" s="2"/>
      <c r="AP11" s="2"/>
      <c r="AQ11" s="2"/>
      <c r="AR11" s="2"/>
    </row>
    <row r="12" spans="1:44" ht="30" customHeight="1">
      <c r="A12" s="2"/>
      <c r="B12" s="9"/>
      <c r="C12" s="18"/>
      <c r="D12" s="25"/>
      <c r="E12" s="18"/>
      <c r="F12" s="9"/>
      <c r="G12" s="18"/>
      <c r="H12" s="38"/>
      <c r="I12" s="43"/>
      <c r="J12" s="47"/>
      <c r="K12" s="9"/>
      <c r="L12" s="25"/>
      <c r="M12" s="18"/>
      <c r="N12" s="54"/>
      <c r="O12" s="58"/>
      <c r="P12" s="58"/>
      <c r="Q12" s="67"/>
      <c r="R12" s="70"/>
      <c r="S12" s="70"/>
      <c r="T12" s="79"/>
      <c r="U12" s="79"/>
      <c r="V12" s="79"/>
      <c r="W12" s="67"/>
      <c r="X12" s="70"/>
      <c r="Y12" s="79"/>
      <c r="Z12" s="9"/>
      <c r="AA12" s="18"/>
      <c r="AB12" s="9"/>
      <c r="AC12" s="25"/>
      <c r="AD12" s="25"/>
      <c r="AE12" s="104"/>
      <c r="AF12" s="105"/>
      <c r="AG12" s="106"/>
      <c r="AH12" s="106"/>
      <c r="AI12" s="106"/>
      <c r="AJ12" s="106"/>
      <c r="AK12" s="105"/>
      <c r="AL12" s="2"/>
      <c r="AM12" s="2"/>
      <c r="AN12" s="2"/>
      <c r="AO12" s="2"/>
      <c r="AP12" s="2"/>
      <c r="AQ12" s="2"/>
      <c r="AR12" s="2"/>
    </row>
    <row r="13" spans="1:44" ht="30" customHeight="1">
      <c r="A13" s="2"/>
      <c r="B13" s="9"/>
      <c r="C13" s="18"/>
      <c r="D13" s="25"/>
      <c r="E13" s="18"/>
      <c r="F13" s="9"/>
      <c r="G13" s="18"/>
      <c r="H13" s="38"/>
      <c r="I13" s="43"/>
      <c r="J13" s="47"/>
      <c r="K13" s="9"/>
      <c r="L13" s="25"/>
      <c r="M13" s="18"/>
      <c r="N13" s="54"/>
      <c r="O13" s="58"/>
      <c r="P13" s="58"/>
      <c r="Q13" s="67"/>
      <c r="R13" s="70"/>
      <c r="S13" s="70"/>
      <c r="T13" s="79"/>
      <c r="U13" s="79"/>
      <c r="V13" s="79"/>
      <c r="W13" s="67"/>
      <c r="X13" s="70"/>
      <c r="Y13" s="79"/>
      <c r="Z13" s="9"/>
      <c r="AA13" s="18"/>
      <c r="AB13" s="9"/>
      <c r="AC13" s="25"/>
      <c r="AD13" s="25"/>
      <c r="AE13" s="104"/>
      <c r="AF13" s="105"/>
      <c r="AG13" s="106"/>
      <c r="AH13" s="106"/>
      <c r="AI13" s="106"/>
      <c r="AJ13" s="106"/>
      <c r="AK13" s="105"/>
      <c r="AL13" s="2"/>
      <c r="AM13" s="2"/>
      <c r="AN13" s="2"/>
      <c r="AO13" s="2"/>
      <c r="AP13" s="2"/>
      <c r="AQ13" s="2"/>
      <c r="AR13" s="2"/>
    </row>
    <row r="14" spans="1:44" ht="30" customHeight="1">
      <c r="A14" s="2"/>
      <c r="B14" s="9"/>
      <c r="C14" s="18"/>
      <c r="D14" s="25"/>
      <c r="E14" s="18"/>
      <c r="F14" s="9"/>
      <c r="G14" s="18"/>
      <c r="H14" s="38"/>
      <c r="I14" s="43"/>
      <c r="J14" s="47"/>
      <c r="K14" s="9"/>
      <c r="L14" s="25"/>
      <c r="M14" s="18"/>
      <c r="N14" s="54"/>
      <c r="O14" s="58"/>
      <c r="P14" s="58"/>
      <c r="Q14" s="67"/>
      <c r="R14" s="70"/>
      <c r="S14" s="70"/>
      <c r="T14" s="79"/>
      <c r="U14" s="79"/>
      <c r="V14" s="79"/>
      <c r="W14" s="67"/>
      <c r="X14" s="70"/>
      <c r="Y14" s="79"/>
      <c r="Z14" s="9"/>
      <c r="AA14" s="18"/>
      <c r="AB14" s="9"/>
      <c r="AC14" s="25"/>
      <c r="AD14" s="25"/>
      <c r="AE14" s="104"/>
      <c r="AF14" s="105"/>
      <c r="AG14" s="106"/>
      <c r="AH14" s="106"/>
      <c r="AI14" s="106"/>
      <c r="AJ14" s="106"/>
      <c r="AK14" s="105"/>
      <c r="AL14" s="2"/>
      <c r="AM14" s="2"/>
      <c r="AN14" s="2"/>
      <c r="AO14" s="2"/>
      <c r="AP14" s="2"/>
      <c r="AQ14" s="2"/>
      <c r="AR14" s="2"/>
    </row>
    <row r="15" spans="1:44" ht="30" customHeight="1">
      <c r="A15" s="2"/>
      <c r="B15" s="9"/>
      <c r="C15" s="18"/>
      <c r="D15" s="25"/>
      <c r="E15" s="18"/>
      <c r="F15" s="9"/>
      <c r="G15" s="18"/>
      <c r="H15" s="38"/>
      <c r="I15" s="43"/>
      <c r="J15" s="47"/>
      <c r="K15" s="9"/>
      <c r="L15" s="25"/>
      <c r="M15" s="18"/>
      <c r="N15" s="54"/>
      <c r="O15" s="58"/>
      <c r="P15" s="58"/>
      <c r="Q15" s="67"/>
      <c r="R15" s="70"/>
      <c r="S15" s="70"/>
      <c r="T15" s="79"/>
      <c r="U15" s="79"/>
      <c r="V15" s="79"/>
      <c r="W15" s="67"/>
      <c r="X15" s="70"/>
      <c r="Y15" s="79"/>
      <c r="Z15" s="70"/>
      <c r="AA15" s="79"/>
      <c r="AB15" s="9"/>
      <c r="AC15" s="25"/>
      <c r="AD15" s="25"/>
      <c r="AE15" s="104"/>
      <c r="AF15" s="105"/>
      <c r="AG15" s="106"/>
      <c r="AH15" s="106"/>
      <c r="AI15" s="106"/>
      <c r="AJ15" s="106"/>
      <c r="AK15" s="105"/>
      <c r="AL15" s="2"/>
      <c r="AM15" s="2"/>
      <c r="AN15" s="2"/>
      <c r="AO15" s="2"/>
      <c r="AP15" s="2"/>
      <c r="AQ15" s="2"/>
      <c r="AR15" s="2"/>
    </row>
    <row r="16" spans="1:44" ht="30" customHeight="1">
      <c r="A16" s="2"/>
      <c r="B16" s="9"/>
      <c r="C16" s="18"/>
      <c r="D16" s="25"/>
      <c r="E16" s="18"/>
      <c r="F16" s="9"/>
      <c r="G16" s="18"/>
      <c r="H16" s="38"/>
      <c r="I16" s="43"/>
      <c r="J16" s="47"/>
      <c r="K16" s="9"/>
      <c r="L16" s="25"/>
      <c r="M16" s="18"/>
      <c r="N16" s="54"/>
      <c r="O16" s="58"/>
      <c r="P16" s="58"/>
      <c r="Q16" s="67"/>
      <c r="R16" s="70"/>
      <c r="S16" s="70"/>
      <c r="T16" s="79"/>
      <c r="U16" s="79"/>
      <c r="V16" s="79"/>
      <c r="W16" s="67"/>
      <c r="X16" s="70"/>
      <c r="Y16" s="79"/>
      <c r="Z16" s="70"/>
      <c r="AA16" s="79"/>
      <c r="AB16" s="9"/>
      <c r="AC16" s="25"/>
      <c r="AD16" s="25"/>
      <c r="AE16" s="104"/>
      <c r="AF16" s="105"/>
      <c r="AG16" s="106"/>
      <c r="AH16" s="106"/>
      <c r="AI16" s="106"/>
      <c r="AJ16" s="106"/>
      <c r="AK16" s="105"/>
      <c r="AL16" s="2"/>
      <c r="AM16" s="2"/>
      <c r="AN16" s="2"/>
      <c r="AO16" s="2"/>
      <c r="AP16" s="2"/>
      <c r="AQ16" s="2"/>
      <c r="AR16" s="2"/>
    </row>
    <row r="17" spans="1:44" ht="30" customHeight="1">
      <c r="A17" s="2"/>
      <c r="B17" s="9"/>
      <c r="C17" s="18"/>
      <c r="D17" s="25"/>
      <c r="E17" s="18"/>
      <c r="F17" s="9"/>
      <c r="G17" s="18"/>
      <c r="H17" s="38"/>
      <c r="I17" s="43"/>
      <c r="J17" s="47"/>
      <c r="K17" s="9"/>
      <c r="L17" s="25"/>
      <c r="M17" s="18"/>
      <c r="N17" s="54"/>
      <c r="O17" s="58"/>
      <c r="P17" s="58"/>
      <c r="Q17" s="67"/>
      <c r="R17" s="70"/>
      <c r="S17" s="70"/>
      <c r="T17" s="79"/>
      <c r="U17" s="79"/>
      <c r="V17" s="79"/>
      <c r="W17" s="67"/>
      <c r="X17" s="70"/>
      <c r="Y17" s="79"/>
      <c r="Z17" s="70"/>
      <c r="AA17" s="79"/>
      <c r="AB17" s="9"/>
      <c r="AC17" s="25"/>
      <c r="AD17" s="25"/>
      <c r="AE17" s="104"/>
      <c r="AF17" s="105"/>
      <c r="AG17" s="106"/>
      <c r="AH17" s="106"/>
      <c r="AI17" s="106"/>
      <c r="AJ17" s="106"/>
      <c r="AK17" s="105"/>
      <c r="AL17" s="2"/>
      <c r="AM17" s="2"/>
      <c r="AN17" s="2"/>
      <c r="AO17" s="2"/>
      <c r="AP17" s="2"/>
      <c r="AQ17" s="2"/>
      <c r="AR17" s="2"/>
    </row>
    <row r="18" spans="1:44" ht="30" customHeight="1">
      <c r="A18" s="2"/>
      <c r="B18" s="9"/>
      <c r="C18" s="18"/>
      <c r="D18" s="25"/>
      <c r="E18" s="18"/>
      <c r="F18" s="9"/>
      <c r="G18" s="18"/>
      <c r="H18" s="38"/>
      <c r="I18" s="43"/>
      <c r="J18" s="47"/>
      <c r="K18" s="9"/>
      <c r="L18" s="25"/>
      <c r="M18" s="18"/>
      <c r="N18" s="54"/>
      <c r="O18" s="58"/>
      <c r="P18" s="58"/>
      <c r="Q18" s="67"/>
      <c r="R18" s="70"/>
      <c r="S18" s="70"/>
      <c r="T18" s="79"/>
      <c r="U18" s="79"/>
      <c r="V18" s="79"/>
      <c r="W18" s="67"/>
      <c r="X18" s="70"/>
      <c r="Y18" s="79"/>
      <c r="Z18" s="70"/>
      <c r="AA18" s="79"/>
      <c r="AB18" s="9"/>
      <c r="AC18" s="25"/>
      <c r="AD18" s="25"/>
      <c r="AE18" s="104"/>
      <c r="AF18" s="105"/>
      <c r="AG18" s="106"/>
      <c r="AH18" s="106"/>
      <c r="AI18" s="106"/>
      <c r="AJ18" s="106"/>
      <c r="AK18" s="105"/>
      <c r="AL18" s="2"/>
      <c r="AM18" s="2"/>
      <c r="AN18" s="2"/>
      <c r="AO18" s="2"/>
      <c r="AP18" s="2"/>
      <c r="AQ18" s="2"/>
      <c r="AR18" s="2"/>
    </row>
    <row r="19" spans="1:44" ht="30" customHeight="1">
      <c r="A19" s="2"/>
      <c r="B19" s="9"/>
      <c r="C19" s="18"/>
      <c r="D19" s="25"/>
      <c r="E19" s="18"/>
      <c r="F19" s="9"/>
      <c r="G19" s="18"/>
      <c r="H19" s="38"/>
      <c r="I19" s="43"/>
      <c r="J19" s="47"/>
      <c r="K19" s="9"/>
      <c r="L19" s="25"/>
      <c r="M19" s="18"/>
      <c r="N19" s="54"/>
      <c r="O19" s="58"/>
      <c r="P19" s="58"/>
      <c r="Q19" s="67"/>
      <c r="R19" s="70"/>
      <c r="S19" s="70"/>
      <c r="T19" s="79"/>
      <c r="U19" s="79"/>
      <c r="V19" s="79"/>
      <c r="W19" s="67"/>
      <c r="X19" s="70"/>
      <c r="Y19" s="79"/>
      <c r="Z19" s="70"/>
      <c r="AA19" s="79"/>
      <c r="AB19" s="9"/>
      <c r="AC19" s="25"/>
      <c r="AD19" s="25"/>
      <c r="AE19" s="104"/>
      <c r="AF19" s="105"/>
      <c r="AG19" s="106"/>
      <c r="AH19" s="106"/>
      <c r="AI19" s="106"/>
      <c r="AJ19" s="106"/>
      <c r="AK19" s="105"/>
      <c r="AL19" s="2"/>
      <c r="AM19" s="2"/>
      <c r="AN19" s="2"/>
      <c r="AO19" s="2"/>
      <c r="AP19" s="2"/>
      <c r="AQ19" s="2"/>
      <c r="AR19" s="2"/>
    </row>
    <row r="20" spans="1:44" ht="21.75" customHeight="1">
      <c r="A20" s="2"/>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2"/>
      <c r="AM20" s="2"/>
      <c r="AN20" s="2"/>
      <c r="AO20" s="2"/>
      <c r="AP20" s="2"/>
      <c r="AQ20" s="2"/>
      <c r="AR20" s="2"/>
    </row>
    <row r="21" spans="1:44" ht="21" customHeight="1">
      <c r="A21" s="2"/>
      <c r="B21" s="7" t="s">
        <v>38</v>
      </c>
      <c r="C21" s="7"/>
      <c r="D21" s="7"/>
      <c r="E21" s="7"/>
      <c r="F21" s="7"/>
      <c r="G21" s="7"/>
      <c r="H21" s="7"/>
      <c r="I21" s="7"/>
      <c r="J21" s="7"/>
      <c r="K21" s="7"/>
      <c r="L21" s="7"/>
      <c r="M21" s="7"/>
      <c r="N21" s="7"/>
      <c r="O21" s="7"/>
      <c r="P21" s="7"/>
      <c r="Q21" s="7"/>
      <c r="R21" s="3"/>
      <c r="S21" s="3"/>
      <c r="T21" s="3"/>
      <c r="U21" s="3"/>
      <c r="V21" s="3"/>
      <c r="W21" s="3"/>
      <c r="X21" s="3"/>
      <c r="Y21" s="3"/>
      <c r="Z21" s="3"/>
      <c r="AA21" s="3"/>
      <c r="AB21" s="3"/>
      <c r="AC21" s="3"/>
      <c r="AD21" s="3"/>
      <c r="AE21" s="3"/>
      <c r="AF21" s="3"/>
      <c r="AG21" s="3"/>
      <c r="AH21" s="3"/>
      <c r="AI21" s="3"/>
      <c r="AJ21" s="3"/>
      <c r="AK21" s="3"/>
      <c r="AL21" s="2"/>
      <c r="AM21" s="2"/>
      <c r="AN21" s="2"/>
      <c r="AO21" s="2"/>
      <c r="AP21" s="2"/>
      <c r="AQ21" s="2"/>
      <c r="AR21" s="2"/>
    </row>
    <row r="22" spans="1:44" ht="21" customHeight="1">
      <c r="A22" s="2"/>
      <c r="B22" s="7" t="s">
        <v>9</v>
      </c>
      <c r="C22" s="7"/>
      <c r="D22" s="7"/>
      <c r="E22" s="7"/>
      <c r="F22" s="7"/>
      <c r="G22" s="7"/>
      <c r="H22" s="7" t="s">
        <v>0</v>
      </c>
      <c r="I22" s="7"/>
      <c r="J22" s="7"/>
      <c r="K22" s="7"/>
      <c r="L22" s="7" t="s">
        <v>3</v>
      </c>
      <c r="M22" s="7"/>
      <c r="N22" s="7" t="s">
        <v>28</v>
      </c>
      <c r="O22" s="7"/>
      <c r="P22" s="7" t="s">
        <v>24</v>
      </c>
      <c r="Q22" s="7"/>
      <c r="R22" s="3"/>
      <c r="S22" s="3"/>
      <c r="T22" s="3"/>
      <c r="U22" s="3"/>
      <c r="V22" s="3"/>
      <c r="W22" s="3"/>
      <c r="X22" s="3"/>
      <c r="Y22" s="3"/>
      <c r="Z22" s="3"/>
      <c r="AA22" s="3"/>
      <c r="AB22" s="3"/>
      <c r="AC22" s="3"/>
      <c r="AD22" s="3"/>
      <c r="AE22" s="3"/>
      <c r="AF22" s="3"/>
      <c r="AG22" s="3"/>
      <c r="AH22" s="3"/>
      <c r="AI22" s="3"/>
      <c r="AJ22" s="3"/>
      <c r="AK22" s="3"/>
      <c r="AL22" s="2"/>
      <c r="AM22" s="2"/>
      <c r="AN22" s="2"/>
      <c r="AO22" s="2"/>
      <c r="AP22" s="2"/>
      <c r="AQ22" s="2"/>
      <c r="AR22" s="2"/>
    </row>
    <row r="23" spans="1:44" ht="18" customHeight="1">
      <c r="A23" s="2"/>
      <c r="B23" s="7"/>
      <c r="C23" s="7"/>
      <c r="D23" s="7"/>
      <c r="E23" s="7"/>
      <c r="F23" s="7"/>
      <c r="G23" s="7"/>
      <c r="H23" s="7"/>
      <c r="I23" s="7"/>
      <c r="J23" s="7"/>
      <c r="K23" s="7"/>
      <c r="L23" s="7" t="s">
        <v>54</v>
      </c>
      <c r="M23" s="7"/>
      <c r="N23" s="7"/>
      <c r="O23" s="7"/>
      <c r="P23" s="7"/>
      <c r="Q23" s="7"/>
      <c r="R23" s="3"/>
      <c r="S23" s="3"/>
      <c r="T23" s="3"/>
      <c r="U23" s="3"/>
      <c r="V23" s="3"/>
      <c r="W23" s="3"/>
      <c r="X23" s="3"/>
      <c r="Y23" s="3"/>
      <c r="Z23" s="3"/>
      <c r="AA23" s="3"/>
      <c r="AB23" s="3"/>
      <c r="AC23" s="3"/>
      <c r="AD23" s="3"/>
      <c r="AE23" s="3"/>
      <c r="AF23" s="3"/>
      <c r="AG23" s="3"/>
      <c r="AH23" s="3"/>
      <c r="AI23" s="3"/>
      <c r="AJ23" s="3"/>
      <c r="AK23" s="3"/>
      <c r="AL23" s="2"/>
      <c r="AM23" s="2"/>
      <c r="AN23" s="2"/>
      <c r="AO23" s="2"/>
      <c r="AP23" s="2"/>
      <c r="AQ23" s="2"/>
      <c r="AR23" s="2"/>
    </row>
    <row r="24" spans="1:44" ht="18" customHeight="1">
      <c r="A24" s="2"/>
      <c r="B24" s="7"/>
      <c r="C24" s="7"/>
      <c r="D24" s="7"/>
      <c r="E24" s="7"/>
      <c r="F24" s="7"/>
      <c r="G24" s="7"/>
      <c r="H24" s="7"/>
      <c r="I24" s="7"/>
      <c r="J24" s="7"/>
      <c r="K24" s="7"/>
      <c r="L24" s="7"/>
      <c r="M24" s="7"/>
      <c r="N24" s="7"/>
      <c r="O24" s="7"/>
      <c r="P24" s="7"/>
      <c r="Q24" s="7"/>
      <c r="R24" s="3"/>
      <c r="S24" s="3"/>
      <c r="T24" s="3"/>
      <c r="U24" s="3"/>
      <c r="V24" s="3"/>
      <c r="W24" s="3"/>
      <c r="X24" s="3"/>
      <c r="Y24" s="3"/>
      <c r="Z24" s="3"/>
      <c r="AA24" s="3"/>
      <c r="AB24" s="3"/>
      <c r="AC24" s="3"/>
      <c r="AD24" s="3"/>
      <c r="AE24" s="3"/>
      <c r="AF24" s="3"/>
      <c r="AG24" s="3"/>
      <c r="AH24" s="3"/>
      <c r="AI24" s="3"/>
      <c r="AJ24" s="3"/>
      <c r="AK24" s="3"/>
      <c r="AL24" s="2"/>
      <c r="AM24" s="2"/>
      <c r="AN24" s="2"/>
      <c r="AO24" s="2"/>
      <c r="AP24" s="2"/>
      <c r="AQ24" s="2"/>
      <c r="AR24" s="2"/>
    </row>
    <row r="25" spans="1:44" ht="18" customHeight="1">
      <c r="A25" s="2"/>
      <c r="B25" s="7"/>
      <c r="C25" s="7"/>
      <c r="D25" s="7"/>
      <c r="E25" s="7"/>
      <c r="F25" s="7"/>
      <c r="G25" s="7"/>
      <c r="H25" s="7"/>
      <c r="I25" s="7"/>
      <c r="J25" s="7"/>
      <c r="K25" s="7"/>
      <c r="L25" s="7" t="s">
        <v>54</v>
      </c>
      <c r="M25" s="7"/>
      <c r="N25" s="7"/>
      <c r="O25" s="7"/>
      <c r="P25" s="7"/>
      <c r="Q25" s="7"/>
      <c r="R25" s="3"/>
      <c r="S25" s="3"/>
      <c r="T25" s="3"/>
      <c r="U25" s="3"/>
      <c r="V25" s="3"/>
      <c r="W25" s="3"/>
      <c r="X25" s="3"/>
      <c r="Y25" s="3"/>
      <c r="Z25" s="3"/>
      <c r="AA25" s="3"/>
      <c r="AB25" s="3"/>
      <c r="AC25" s="3"/>
      <c r="AD25" s="3"/>
      <c r="AE25" s="3"/>
      <c r="AF25" s="3"/>
      <c r="AG25" s="3"/>
      <c r="AH25" s="3"/>
      <c r="AI25" s="3"/>
      <c r="AJ25" s="3"/>
      <c r="AK25" s="3"/>
      <c r="AL25" s="2"/>
      <c r="AM25" s="2"/>
      <c r="AN25" s="2"/>
      <c r="AO25" s="2"/>
      <c r="AP25" s="2"/>
      <c r="AQ25" s="2"/>
      <c r="AR25" s="2"/>
    </row>
    <row r="26" spans="1:44" ht="18" customHeight="1">
      <c r="A26" s="2"/>
      <c r="B26" s="7"/>
      <c r="C26" s="7"/>
      <c r="D26" s="7"/>
      <c r="E26" s="7"/>
      <c r="F26" s="7"/>
      <c r="G26" s="7"/>
      <c r="H26" s="7"/>
      <c r="I26" s="7"/>
      <c r="J26" s="7"/>
      <c r="K26" s="7"/>
      <c r="L26" s="7"/>
      <c r="M26" s="7"/>
      <c r="N26" s="7"/>
      <c r="O26" s="7"/>
      <c r="P26" s="7"/>
      <c r="Q26" s="7"/>
      <c r="R26" s="3"/>
      <c r="S26" s="3"/>
      <c r="T26" s="3"/>
      <c r="U26" s="3"/>
      <c r="V26" s="3"/>
      <c r="W26" s="3"/>
      <c r="X26" s="3"/>
      <c r="Y26" s="3"/>
      <c r="Z26" s="3"/>
      <c r="AA26" s="3"/>
      <c r="AB26" s="3"/>
      <c r="AC26" s="3"/>
      <c r="AD26" s="3"/>
      <c r="AE26" s="3"/>
      <c r="AF26" s="3"/>
      <c r="AG26" s="3"/>
      <c r="AH26" s="3"/>
      <c r="AI26" s="3"/>
      <c r="AJ26" s="3"/>
      <c r="AK26" s="3"/>
      <c r="AL26" s="2"/>
      <c r="AM26" s="2"/>
      <c r="AN26" s="2"/>
      <c r="AO26" s="2"/>
      <c r="AP26" s="2"/>
      <c r="AQ26" s="2"/>
      <c r="AR26" s="2"/>
    </row>
    <row r="27" spans="1:44" ht="18" customHeight="1">
      <c r="A27" s="2"/>
      <c r="B27" s="7"/>
      <c r="C27" s="7"/>
      <c r="D27" s="7"/>
      <c r="E27" s="7"/>
      <c r="F27" s="7"/>
      <c r="G27" s="7"/>
      <c r="H27" s="7"/>
      <c r="I27" s="7"/>
      <c r="J27" s="7"/>
      <c r="K27" s="7"/>
      <c r="L27" s="7" t="s">
        <v>54</v>
      </c>
      <c r="M27" s="7"/>
      <c r="N27" s="7"/>
      <c r="O27" s="7"/>
      <c r="P27" s="7"/>
      <c r="Q27" s="7"/>
      <c r="R27" s="3"/>
      <c r="S27" s="3"/>
      <c r="T27" s="3"/>
      <c r="U27" s="3"/>
      <c r="V27" s="3"/>
      <c r="W27" s="3"/>
      <c r="X27" s="3"/>
      <c r="Y27" s="3"/>
      <c r="Z27" s="3"/>
      <c r="AA27" s="3"/>
      <c r="AB27" s="3"/>
      <c r="AC27" s="3"/>
      <c r="AD27" s="3"/>
      <c r="AE27" s="3"/>
      <c r="AF27" s="3"/>
      <c r="AG27" s="3"/>
      <c r="AH27" s="3"/>
      <c r="AI27" s="3"/>
      <c r="AJ27" s="3"/>
      <c r="AK27" s="3"/>
      <c r="AL27" s="2"/>
      <c r="AM27" s="2"/>
      <c r="AN27" s="2"/>
      <c r="AO27" s="2"/>
      <c r="AP27" s="2"/>
      <c r="AQ27" s="2"/>
      <c r="AR27" s="2"/>
    </row>
    <row r="28" spans="1:44" ht="18" customHeight="1">
      <c r="A28" s="2"/>
      <c r="B28" s="7"/>
      <c r="C28" s="7"/>
      <c r="D28" s="7"/>
      <c r="E28" s="7"/>
      <c r="F28" s="7"/>
      <c r="G28" s="7"/>
      <c r="H28" s="7"/>
      <c r="I28" s="7"/>
      <c r="J28" s="7"/>
      <c r="K28" s="7"/>
      <c r="L28" s="7"/>
      <c r="M28" s="7"/>
      <c r="N28" s="7"/>
      <c r="O28" s="7"/>
      <c r="P28" s="7"/>
      <c r="Q28" s="7"/>
      <c r="R28" s="3"/>
      <c r="T28" s="1"/>
      <c r="U28" s="1"/>
      <c r="V28" s="3"/>
      <c r="W28" s="3"/>
      <c r="X28" s="3"/>
      <c r="Y28" s="3"/>
      <c r="Z28" s="3"/>
      <c r="AA28" s="3"/>
      <c r="AB28" s="3"/>
      <c r="AC28" s="3"/>
      <c r="AD28" s="3"/>
      <c r="AE28" s="3"/>
      <c r="AF28" s="3"/>
      <c r="AG28" s="3"/>
      <c r="AH28" s="3"/>
      <c r="AI28" s="3"/>
      <c r="AJ28" s="3"/>
      <c r="AK28" s="3"/>
      <c r="AL28" s="2"/>
      <c r="AM28" s="2"/>
      <c r="AN28" s="2"/>
      <c r="AO28" s="2"/>
      <c r="AP28" s="2"/>
      <c r="AQ28" s="2"/>
      <c r="AR28" s="2"/>
    </row>
    <row r="29" spans="1:44" ht="18" customHeight="1">
      <c r="A29" s="2"/>
      <c r="B29" s="7"/>
      <c r="C29" s="7"/>
      <c r="D29" s="7"/>
      <c r="E29" s="7"/>
      <c r="F29" s="7"/>
      <c r="G29" s="7"/>
      <c r="H29" s="7"/>
      <c r="I29" s="7"/>
      <c r="J29" s="7"/>
      <c r="K29" s="7"/>
      <c r="L29" s="7" t="s">
        <v>54</v>
      </c>
      <c r="M29" s="7"/>
      <c r="N29" s="7"/>
      <c r="O29" s="7"/>
      <c r="P29" s="7"/>
      <c r="Q29" s="7"/>
      <c r="R29" s="3"/>
      <c r="V29" s="3"/>
      <c r="W29" s="3"/>
      <c r="X29" s="3"/>
      <c r="Y29" s="3"/>
      <c r="Z29" s="3"/>
      <c r="AA29" s="3"/>
      <c r="AB29" s="3"/>
      <c r="AC29" s="3"/>
      <c r="AD29" s="3"/>
      <c r="AE29" s="3"/>
      <c r="AF29" s="3"/>
      <c r="AG29" s="3"/>
      <c r="AH29" s="3"/>
      <c r="AI29" s="3"/>
      <c r="AJ29" s="3"/>
      <c r="AK29" s="3"/>
      <c r="AL29" s="2"/>
      <c r="AM29" s="2"/>
      <c r="AN29" s="2"/>
      <c r="AO29" s="2"/>
      <c r="AP29" s="2"/>
      <c r="AQ29" s="2"/>
      <c r="AR29" s="2"/>
    </row>
    <row r="30" spans="1:44" ht="18" customHeight="1">
      <c r="A30" s="2"/>
      <c r="B30" s="7"/>
      <c r="C30" s="7"/>
      <c r="D30" s="7"/>
      <c r="E30" s="7"/>
      <c r="F30" s="7"/>
      <c r="G30" s="7"/>
      <c r="H30" s="7"/>
      <c r="I30" s="7"/>
      <c r="J30" s="7"/>
      <c r="K30" s="7"/>
      <c r="L30" s="7"/>
      <c r="M30" s="7"/>
      <c r="N30" s="7"/>
      <c r="O30" s="7"/>
      <c r="P30" s="7"/>
      <c r="Q30" s="7"/>
      <c r="R30" s="3"/>
      <c r="S30" s="3"/>
      <c r="W30" s="1"/>
      <c r="X30" s="1"/>
      <c r="Y30" s="1"/>
      <c r="Z30" s="1"/>
      <c r="AA30" s="1"/>
      <c r="AB30" s="1"/>
      <c r="AC30" s="1"/>
      <c r="AD30" s="1"/>
      <c r="AE30" s="1"/>
      <c r="AF30" s="1"/>
      <c r="AG30" s="1"/>
      <c r="AH30" s="1"/>
      <c r="AI30" s="1"/>
      <c r="AJ30" s="1"/>
      <c r="AK30" s="1"/>
      <c r="AL30" s="2"/>
      <c r="AM30" s="2"/>
      <c r="AN30" s="2"/>
      <c r="AO30" s="2"/>
      <c r="AP30" s="2"/>
      <c r="AQ30" s="2"/>
      <c r="AR30" s="2"/>
    </row>
    <row r="31" spans="1:44" ht="18" customHeight="1">
      <c r="A31" s="2"/>
      <c r="B31" s="7"/>
      <c r="C31" s="7"/>
      <c r="D31" s="7"/>
      <c r="E31" s="7"/>
      <c r="F31" s="7"/>
      <c r="G31" s="7"/>
      <c r="H31" s="7"/>
      <c r="I31" s="7"/>
      <c r="J31" s="7"/>
      <c r="K31" s="7"/>
      <c r="L31" s="7" t="s">
        <v>54</v>
      </c>
      <c r="M31" s="7"/>
      <c r="N31" s="7"/>
      <c r="O31" s="7"/>
      <c r="P31" s="7"/>
      <c r="Q31" s="7"/>
      <c r="R31" s="10"/>
      <c r="S31" s="3"/>
      <c r="T31" s="80"/>
      <c r="U31" s="80"/>
      <c r="W31" s="1"/>
      <c r="X31" s="1"/>
      <c r="Y31" s="1"/>
      <c r="Z31" s="1"/>
      <c r="AA31" s="1"/>
      <c r="AB31" s="1"/>
      <c r="AC31" s="1"/>
      <c r="AD31" s="1"/>
      <c r="AE31" s="1"/>
      <c r="AF31" s="1"/>
      <c r="AG31" s="1"/>
      <c r="AH31" s="1"/>
      <c r="AI31" s="1"/>
      <c r="AJ31" s="1"/>
      <c r="AK31" s="1"/>
      <c r="AL31" s="2"/>
      <c r="AM31" s="2"/>
      <c r="AN31" s="2"/>
      <c r="AO31" s="2"/>
      <c r="AP31" s="2"/>
      <c r="AQ31" s="2"/>
      <c r="AR31" s="2"/>
    </row>
    <row r="32" spans="1:44" ht="18" customHeight="1">
      <c r="A32" s="2"/>
      <c r="B32" s="7"/>
      <c r="C32" s="7"/>
      <c r="D32" s="7"/>
      <c r="E32" s="7"/>
      <c r="F32" s="7"/>
      <c r="G32" s="7"/>
      <c r="H32" s="7"/>
      <c r="I32" s="7"/>
      <c r="J32" s="7"/>
      <c r="K32" s="7"/>
      <c r="L32" s="7"/>
      <c r="M32" s="7"/>
      <c r="N32" s="7"/>
      <c r="O32" s="7"/>
      <c r="P32" s="7"/>
      <c r="Q32" s="7"/>
      <c r="R32" s="10"/>
      <c r="S32" s="3"/>
      <c r="T32" s="81"/>
      <c r="U32" s="81"/>
      <c r="V32" s="10"/>
      <c r="W32" s="10"/>
      <c r="X32" s="10"/>
      <c r="Y32" s="10"/>
      <c r="Z32" s="10"/>
      <c r="AA32" s="10"/>
      <c r="AB32" s="10"/>
      <c r="AC32" s="10"/>
      <c r="AD32" s="10"/>
      <c r="AE32" s="10"/>
      <c r="AF32" s="10"/>
      <c r="AG32" s="10"/>
      <c r="AH32" s="10"/>
      <c r="AI32" s="10"/>
      <c r="AJ32" s="10"/>
      <c r="AK32" s="10"/>
      <c r="AL32" s="2"/>
      <c r="AM32" s="2"/>
      <c r="AN32" s="2"/>
      <c r="AO32" s="2"/>
      <c r="AP32" s="2"/>
      <c r="AQ32" s="2"/>
      <c r="AR32" s="2"/>
    </row>
    <row r="33" spans="1:44" ht="21" customHeight="1">
      <c r="A33" s="2"/>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2"/>
      <c r="AM33" s="2"/>
      <c r="AN33" s="2"/>
      <c r="AO33" s="2"/>
      <c r="AP33" s="2"/>
      <c r="AQ33" s="2"/>
      <c r="AR33" s="2"/>
    </row>
    <row r="34" spans="1:44" ht="21.9" customHeight="1">
      <c r="A34" s="2"/>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2"/>
      <c r="AM34" s="2"/>
      <c r="AN34" s="2"/>
      <c r="AO34" s="2"/>
      <c r="AP34" s="2"/>
      <c r="AQ34" s="2"/>
      <c r="AR34" s="2"/>
    </row>
    <row r="35" spans="1:44">
      <c r="A35" s="2"/>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2"/>
      <c r="AM35" s="2"/>
      <c r="AN35" s="2"/>
      <c r="AO35" s="2"/>
      <c r="AP35" s="2"/>
      <c r="AQ35" s="2"/>
      <c r="AR35" s="2"/>
    </row>
    <row r="36" spans="1:44">
      <c r="A36" s="2"/>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2"/>
      <c r="AM36" s="2"/>
      <c r="AN36" s="2"/>
      <c r="AO36" s="2"/>
      <c r="AP36" s="2"/>
      <c r="AQ36" s="2"/>
      <c r="AR36" s="2"/>
    </row>
    <row r="37" spans="1:44">
      <c r="A37" s="2"/>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2"/>
      <c r="AM37" s="2"/>
      <c r="AN37" s="2"/>
      <c r="AO37" s="2"/>
      <c r="AP37" s="2"/>
      <c r="AQ37" s="2"/>
      <c r="AR37" s="2"/>
    </row>
    <row r="38" spans="1:44">
      <c r="A38" s="2"/>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2"/>
      <c r="AM38" s="2"/>
      <c r="AN38" s="2"/>
      <c r="AO38" s="2"/>
      <c r="AP38" s="2"/>
      <c r="AQ38" s="2"/>
      <c r="AR38" s="2"/>
    </row>
    <row r="39" spans="1:44">
      <c r="A39" s="2"/>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2"/>
      <c r="AM39" s="2"/>
      <c r="AN39" s="2"/>
      <c r="AO39" s="2"/>
      <c r="AP39" s="2"/>
      <c r="AQ39" s="2"/>
      <c r="AR39" s="2"/>
    </row>
    <row r="40" spans="1:44">
      <c r="A40" s="2"/>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2"/>
      <c r="AM40" s="2"/>
      <c r="AN40" s="2"/>
      <c r="AO40" s="2"/>
      <c r="AP40" s="2"/>
      <c r="AQ40" s="2"/>
      <c r="AR40" s="2"/>
    </row>
    <row r="41" spans="1:44">
      <c r="A41" s="2"/>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2"/>
      <c r="AM41" s="2"/>
      <c r="AN41" s="2"/>
      <c r="AO41" s="2"/>
      <c r="AP41" s="2"/>
      <c r="AQ41" s="2"/>
      <c r="AR41" s="2"/>
    </row>
    <row r="42" spans="1:44">
      <c r="A42" s="2"/>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2"/>
      <c r="AM42" s="2"/>
      <c r="AN42" s="2"/>
      <c r="AO42" s="2"/>
      <c r="AP42" s="2"/>
      <c r="AQ42" s="2"/>
      <c r="AR42" s="2"/>
    </row>
    <row r="43" spans="1:44">
      <c r="A43" s="2"/>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2"/>
      <c r="AM43" s="2"/>
      <c r="AN43" s="2"/>
      <c r="AO43" s="2"/>
      <c r="AP43" s="2"/>
      <c r="AQ43" s="2"/>
      <c r="AR43" s="2"/>
    </row>
    <row r="44" spans="1:44">
      <c r="A44" s="2"/>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2"/>
      <c r="AM44" s="2"/>
      <c r="AN44" s="2"/>
      <c r="AO44" s="2"/>
      <c r="AP44" s="2"/>
      <c r="AQ44" s="2"/>
      <c r="AR44" s="2"/>
    </row>
    <row r="45" spans="1:44">
      <c r="A45" s="2"/>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2"/>
      <c r="AM45" s="2"/>
      <c r="AN45" s="2"/>
      <c r="AO45" s="2"/>
      <c r="AP45" s="2"/>
      <c r="AQ45" s="2"/>
      <c r="AR45" s="2"/>
    </row>
    <row r="46" spans="1:44">
      <c r="A46" s="2"/>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2"/>
      <c r="AM46" s="2"/>
      <c r="AN46" s="2"/>
      <c r="AO46" s="2"/>
      <c r="AP46" s="2"/>
      <c r="AQ46" s="2"/>
      <c r="AR46" s="2"/>
    </row>
    <row r="47" spans="1:44">
      <c r="A47" s="2"/>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2"/>
      <c r="AM47" s="2"/>
      <c r="AN47" s="2"/>
      <c r="AO47" s="2"/>
      <c r="AP47" s="2"/>
      <c r="AQ47" s="2"/>
      <c r="AR47" s="2"/>
    </row>
    <row r="48" spans="1:44">
      <c r="A48" s="2"/>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2"/>
      <c r="AM48" s="2"/>
      <c r="AN48" s="2"/>
      <c r="AO48" s="2"/>
      <c r="AP48" s="2"/>
      <c r="AQ48" s="2"/>
      <c r="AR48" s="2"/>
    </row>
    <row r="49" spans="1:44">
      <c r="A49" s="2"/>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2"/>
      <c r="AM49" s="2"/>
      <c r="AN49" s="2"/>
      <c r="AO49" s="2"/>
      <c r="AP49" s="2"/>
      <c r="AQ49" s="2"/>
      <c r="AR49" s="2"/>
    </row>
    <row r="50" spans="1:44">
      <c r="A50" s="2"/>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2"/>
      <c r="AM50" s="2"/>
      <c r="AN50" s="2"/>
      <c r="AO50" s="2"/>
      <c r="AP50" s="2"/>
      <c r="AQ50" s="2"/>
      <c r="AR50" s="2"/>
    </row>
    <row r="51" spans="1:44">
      <c r="A51" s="2"/>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2"/>
      <c r="AM51" s="2"/>
      <c r="AN51" s="2"/>
      <c r="AO51" s="2"/>
      <c r="AP51" s="2"/>
      <c r="AQ51" s="2"/>
      <c r="AR51" s="2"/>
    </row>
    <row r="52" spans="1:44">
      <c r="A52" s="2"/>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2"/>
      <c r="AM52" s="2"/>
      <c r="AN52" s="2"/>
      <c r="AO52" s="2"/>
      <c r="AP52" s="2"/>
      <c r="AQ52" s="2"/>
      <c r="AR52" s="2"/>
    </row>
    <row r="53" spans="1:44">
      <c r="A53" s="2"/>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2"/>
      <c r="AM53" s="2"/>
      <c r="AN53" s="2"/>
      <c r="AO53" s="2"/>
      <c r="AP53" s="2"/>
      <c r="AQ53" s="2"/>
      <c r="AR53" s="2"/>
    </row>
    <row r="54" spans="1:44">
      <c r="A54" s="2"/>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2"/>
      <c r="AM54" s="2"/>
      <c r="AN54" s="2"/>
      <c r="AO54" s="2"/>
      <c r="AP54" s="2"/>
      <c r="AQ54" s="2"/>
      <c r="AR54" s="2"/>
    </row>
    <row r="55" spans="1:44">
      <c r="A55" s="2"/>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2"/>
      <c r="AM55" s="2"/>
      <c r="AN55" s="2"/>
      <c r="AO55" s="2"/>
      <c r="AP55" s="2"/>
      <c r="AQ55" s="2"/>
      <c r="AR55" s="2"/>
    </row>
    <row r="56" spans="1:44">
      <c r="A56" s="2"/>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2"/>
      <c r="AM56" s="2"/>
      <c r="AN56" s="2"/>
      <c r="AO56" s="2"/>
      <c r="AP56" s="2"/>
      <c r="AQ56" s="2"/>
      <c r="AR56" s="2"/>
    </row>
    <row r="57" spans="1:44">
      <c r="A57" s="2"/>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2"/>
      <c r="AM57" s="2"/>
      <c r="AN57" s="2"/>
      <c r="AO57" s="2"/>
      <c r="AP57" s="2"/>
      <c r="AQ57" s="2"/>
      <c r="AR57" s="2"/>
    </row>
    <row r="58" spans="1:44">
      <c r="A58" s="2"/>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2"/>
      <c r="AM58" s="2"/>
      <c r="AN58" s="2"/>
      <c r="AO58" s="2"/>
      <c r="AP58" s="2"/>
      <c r="AQ58" s="2"/>
      <c r="AR58" s="2"/>
    </row>
    <row r="59" spans="1:44">
      <c r="A59" s="2"/>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2"/>
      <c r="AM59" s="2"/>
      <c r="AN59" s="2"/>
      <c r="AO59" s="2"/>
      <c r="AP59" s="2"/>
      <c r="AQ59" s="2"/>
      <c r="AR59" s="2"/>
    </row>
    <row r="60" spans="1:44">
      <c r="A60" s="2"/>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2"/>
      <c r="AM60" s="2"/>
      <c r="AN60" s="2"/>
      <c r="AO60" s="2"/>
      <c r="AP60" s="2"/>
      <c r="AQ60" s="2"/>
      <c r="AR60" s="2"/>
    </row>
    <row r="61" spans="1:44">
      <c r="A61" s="2"/>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2"/>
      <c r="AM61" s="2"/>
      <c r="AN61" s="2"/>
      <c r="AO61" s="2"/>
      <c r="AP61" s="2"/>
      <c r="AQ61" s="2"/>
      <c r="AR61" s="2"/>
    </row>
    <row r="62" spans="1:44">
      <c r="A62" s="2"/>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2"/>
      <c r="AM62" s="2"/>
      <c r="AN62" s="2"/>
      <c r="AO62" s="2"/>
      <c r="AP62" s="2"/>
      <c r="AQ62" s="2"/>
      <c r="AR62" s="2"/>
    </row>
    <row r="63" spans="1:44">
      <c r="A63" s="2"/>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2"/>
      <c r="AM63" s="2"/>
      <c r="AN63" s="2"/>
      <c r="AO63" s="2"/>
      <c r="AP63" s="2"/>
      <c r="AQ63" s="2"/>
      <c r="AR63" s="2"/>
    </row>
    <row r="64" spans="1:44">
      <c r="A64" s="2"/>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2"/>
      <c r="AM64" s="2"/>
      <c r="AN64" s="2"/>
      <c r="AO64" s="2"/>
      <c r="AP64" s="2"/>
      <c r="AQ64" s="2"/>
      <c r="AR64" s="2"/>
    </row>
    <row r="65" spans="1:58">
      <c r="A65" s="2"/>
      <c r="B65" s="10"/>
      <c r="C65" s="10" t="s">
        <v>39</v>
      </c>
      <c r="D65" s="10"/>
      <c r="E65" s="10"/>
      <c r="F65" s="10"/>
      <c r="G65" s="10"/>
      <c r="H65" s="10"/>
      <c r="I65" s="10"/>
      <c r="J65" s="10"/>
      <c r="K65" s="10"/>
      <c r="L65" s="10"/>
      <c r="M65" s="10"/>
      <c r="N65" s="10"/>
      <c r="O65" s="10"/>
      <c r="P65" s="10"/>
      <c r="Q65" s="10"/>
      <c r="R65" s="10"/>
      <c r="S65" s="10"/>
      <c r="T65" s="10" t="s">
        <v>40</v>
      </c>
      <c r="U65" s="10"/>
      <c r="V65" s="10"/>
      <c r="W65" s="10"/>
      <c r="X65" s="10"/>
      <c r="Y65" s="10"/>
      <c r="Z65" s="10"/>
      <c r="AA65" s="10"/>
      <c r="AB65" s="10"/>
      <c r="AC65" s="10"/>
      <c r="AD65" s="10"/>
      <c r="AE65" s="10"/>
      <c r="AF65" s="10"/>
      <c r="AG65" s="10"/>
      <c r="AH65" s="10"/>
      <c r="AI65" s="10"/>
      <c r="AJ65" s="10"/>
      <c r="AK65" s="10"/>
      <c r="AL65" s="2"/>
      <c r="AM65" s="2"/>
      <c r="AN65" s="2"/>
      <c r="AO65" s="2"/>
      <c r="AP65" s="2"/>
      <c r="AQ65" s="2"/>
      <c r="AR65" s="2"/>
    </row>
    <row r="66" spans="1:58">
      <c r="A66" s="2"/>
      <c r="B66" s="10"/>
      <c r="C66" s="19" t="s">
        <v>41</v>
      </c>
      <c r="D66" s="26"/>
      <c r="E66" s="19" t="s">
        <v>31</v>
      </c>
      <c r="F66" s="34"/>
      <c r="G66" s="34"/>
      <c r="H66" s="34"/>
      <c r="I66" s="26"/>
      <c r="J66" s="19" t="s">
        <v>42</v>
      </c>
      <c r="K66" s="34"/>
      <c r="L66" s="34"/>
      <c r="M66" s="34"/>
      <c r="N66" s="26"/>
      <c r="O66" s="59" t="s">
        <v>24</v>
      </c>
      <c r="P66" s="63"/>
      <c r="Q66" s="63"/>
      <c r="R66" s="71"/>
      <c r="S66" s="10"/>
      <c r="T66" s="59" t="s">
        <v>30</v>
      </c>
      <c r="U66" s="63"/>
      <c r="V66" s="63"/>
      <c r="W66" s="63"/>
      <c r="X66" s="63"/>
      <c r="Y66" s="71"/>
      <c r="Z66" s="59" t="s">
        <v>8</v>
      </c>
      <c r="AA66" s="63"/>
      <c r="AB66" s="63"/>
      <c r="AC66" s="63"/>
      <c r="AD66" s="71"/>
      <c r="AE66" s="59" t="s">
        <v>24</v>
      </c>
      <c r="AF66" s="63"/>
      <c r="AG66" s="63"/>
      <c r="AH66" s="63"/>
      <c r="AI66" s="63"/>
      <c r="AJ66" s="71"/>
      <c r="AK66" s="10"/>
      <c r="AL66" s="2"/>
      <c r="AM66" s="2"/>
      <c r="AN66" s="2"/>
      <c r="AO66" s="2"/>
      <c r="AP66" s="2"/>
      <c r="AQ66" s="2"/>
      <c r="AR66" s="2"/>
    </row>
    <row r="67" spans="1:58">
      <c r="A67" s="2"/>
      <c r="B67" s="10"/>
      <c r="C67" s="20"/>
      <c r="D67" s="27"/>
      <c r="E67" s="20"/>
      <c r="F67" s="35"/>
      <c r="G67" s="35"/>
      <c r="H67" s="35"/>
      <c r="I67" s="27"/>
      <c r="J67" s="20"/>
      <c r="K67" s="35"/>
      <c r="L67" s="35"/>
      <c r="M67" s="35"/>
      <c r="N67" s="27"/>
      <c r="O67" s="60"/>
      <c r="P67" s="3"/>
      <c r="Q67" s="3"/>
      <c r="R67" s="72"/>
      <c r="S67" s="10"/>
      <c r="T67" s="60"/>
      <c r="U67" s="3"/>
      <c r="V67" s="3"/>
      <c r="W67" s="3"/>
      <c r="X67" s="3"/>
      <c r="Y67" s="72"/>
      <c r="Z67" s="60"/>
      <c r="AA67" s="3"/>
      <c r="AB67" s="3"/>
      <c r="AC67" s="3"/>
      <c r="AD67" s="72"/>
      <c r="AE67" s="60"/>
      <c r="AF67" s="3"/>
      <c r="AG67" s="3"/>
      <c r="AH67" s="3"/>
      <c r="AI67" s="3"/>
      <c r="AJ67" s="72"/>
      <c r="AK67" s="10"/>
      <c r="AL67" s="2"/>
      <c r="AM67" s="2"/>
      <c r="AN67" s="2"/>
      <c r="AO67" s="2"/>
      <c r="AP67" s="2"/>
      <c r="AQ67" s="2"/>
      <c r="AR67" s="2"/>
    </row>
    <row r="68" spans="1:58">
      <c r="A68" s="2"/>
      <c r="B68" s="10"/>
      <c r="C68" s="21"/>
      <c r="D68" s="28"/>
      <c r="E68" s="21"/>
      <c r="F68" s="36"/>
      <c r="G68" s="36"/>
      <c r="H68" s="36"/>
      <c r="I68" s="28"/>
      <c r="J68" s="21"/>
      <c r="K68" s="36"/>
      <c r="L68" s="36"/>
      <c r="M68" s="36"/>
      <c r="N68" s="28"/>
      <c r="O68" s="61"/>
      <c r="P68" s="64"/>
      <c r="Q68" s="64"/>
      <c r="R68" s="73"/>
      <c r="S68" s="10"/>
      <c r="T68" s="61"/>
      <c r="U68" s="64"/>
      <c r="V68" s="64"/>
      <c r="W68" s="64"/>
      <c r="X68" s="64"/>
      <c r="Y68" s="73"/>
      <c r="Z68" s="61"/>
      <c r="AA68" s="64"/>
      <c r="AB68" s="64"/>
      <c r="AC68" s="64"/>
      <c r="AD68" s="73"/>
      <c r="AE68" s="61"/>
      <c r="AF68" s="64"/>
      <c r="AG68" s="64"/>
      <c r="AH68" s="64"/>
      <c r="AI68" s="64"/>
      <c r="AJ68" s="73"/>
      <c r="AK68" s="10"/>
      <c r="AL68" s="2"/>
      <c r="AM68" s="2"/>
      <c r="AN68" s="2"/>
      <c r="AO68" s="2"/>
      <c r="AP68" s="2"/>
      <c r="AQ68" s="2"/>
      <c r="AR68" s="2"/>
    </row>
    <row r="69" spans="1:58">
      <c r="A69" s="2"/>
      <c r="B69" s="10"/>
      <c r="C69" s="19" t="str">
        <f>+IFERROR(IF(VLOOKUP(#REF!,[2]ワークシート!$A$2:$BW$498,35,0)="","",VLOOKUP(#REF!,[2]ワークシート!$A$2:$BW$498,35,0)),"")</f>
        <v/>
      </c>
      <c r="D69" s="26"/>
      <c r="E69" s="19" t="str">
        <f>+IFERROR(IF(VLOOKUP(#REF!,[2]ワークシート!$A$2:$BW$498,36,0)="","",VLOOKUP(#REF!,[2]ワークシート!$A$2:$BW$498,36,0)),"")</f>
        <v/>
      </c>
      <c r="F69" s="34"/>
      <c r="G69" s="34"/>
      <c r="H69" s="34"/>
      <c r="I69" s="26"/>
      <c r="J69" s="19" t="str">
        <f>+IFERROR(IF(VLOOKUP(#REF!,[2]ワークシート!$A$2:$BW$498,37,0)="","",VLOOKUP(#REF!,[2]ワークシート!$A$2:$BW$498,37,0)),"")</f>
        <v/>
      </c>
      <c r="K69" s="34"/>
      <c r="L69" s="34"/>
      <c r="M69" s="34"/>
      <c r="N69" s="26"/>
      <c r="O69" s="19" t="str">
        <f>+IFERROR(IF(VLOOKUP(#REF!,[2]ワークシート!$A$2:$BW$498,38,0)="","",VLOOKUP(#REF!,[2]ワークシート!$A$2:$BW$498,38,0)),"")</f>
        <v/>
      </c>
      <c r="P69" s="34"/>
      <c r="Q69" s="34"/>
      <c r="R69" s="26"/>
      <c r="S69" s="10"/>
      <c r="T69" s="19" t="str">
        <f>+IFERROR(IF(VLOOKUP(#REF!,[2]ワークシート!$A$2:$BW$498,39,0)="","",VLOOKUP(#REF!,[2]ワークシート!$A$2:$BW$498,39,0)),"")</f>
        <v/>
      </c>
      <c r="U69" s="34"/>
      <c r="V69" s="34"/>
      <c r="W69" s="34"/>
      <c r="X69" s="34"/>
      <c r="Y69" s="26"/>
      <c r="Z69" s="19" t="str">
        <f>+IFERROR(IF(VLOOKUP(#REF!,[2]ワークシート!$A$2:$BW$498,40,0)="","",VLOOKUP(#REF!,[2]ワークシート!$A$2:$BW$498,40,0)),"")</f>
        <v/>
      </c>
      <c r="AA69" s="34"/>
      <c r="AB69" s="34"/>
      <c r="AC69" s="34"/>
      <c r="AD69" s="26"/>
      <c r="AE69" s="19" t="str">
        <f>+IFERROR(IF(VLOOKUP(#REF!,[2]ワークシート!$A$2:$BW$498,41,0)="","",VLOOKUP(#REF!,[2]ワークシート!$A$2:$BW$498,41,0)),"")</f>
        <v/>
      </c>
      <c r="AF69" s="34"/>
      <c r="AG69" s="34"/>
      <c r="AH69" s="34"/>
      <c r="AI69" s="34"/>
      <c r="AJ69" s="26"/>
      <c r="AK69" s="110"/>
      <c r="AL69" s="2"/>
      <c r="AM69" s="2"/>
      <c r="AN69" s="2"/>
      <c r="AO69" s="2"/>
      <c r="AP69" s="2"/>
      <c r="AQ69" s="2"/>
      <c r="AR69" s="2"/>
    </row>
    <row r="70" spans="1:58">
      <c r="A70" s="2"/>
      <c r="B70" s="10"/>
      <c r="C70" s="20"/>
      <c r="D70" s="27"/>
      <c r="E70" s="20"/>
      <c r="F70" s="35"/>
      <c r="G70" s="35"/>
      <c r="H70" s="35"/>
      <c r="I70" s="27"/>
      <c r="J70" s="20"/>
      <c r="K70" s="35"/>
      <c r="L70" s="35"/>
      <c r="M70" s="35"/>
      <c r="N70" s="27"/>
      <c r="O70" s="20"/>
      <c r="P70" s="35"/>
      <c r="Q70" s="35"/>
      <c r="R70" s="27"/>
      <c r="S70" s="10"/>
      <c r="T70" s="20"/>
      <c r="U70" s="35"/>
      <c r="V70" s="35"/>
      <c r="W70" s="35"/>
      <c r="X70" s="35"/>
      <c r="Y70" s="27"/>
      <c r="Z70" s="20"/>
      <c r="AA70" s="35"/>
      <c r="AB70" s="35"/>
      <c r="AC70" s="35"/>
      <c r="AD70" s="27"/>
      <c r="AE70" s="20"/>
      <c r="AF70" s="35"/>
      <c r="AG70" s="35"/>
      <c r="AH70" s="35"/>
      <c r="AI70" s="35"/>
      <c r="AJ70" s="27"/>
      <c r="AK70" s="110"/>
      <c r="AL70" s="2"/>
      <c r="AM70" s="2"/>
      <c r="AN70" s="2"/>
      <c r="AO70" s="2"/>
      <c r="AP70" s="2"/>
      <c r="AQ70" s="2"/>
      <c r="AR70" s="2"/>
    </row>
    <row r="71" spans="1:58">
      <c r="A71" s="2"/>
      <c r="B71" s="10"/>
      <c r="C71" s="20"/>
      <c r="D71" s="27"/>
      <c r="E71" s="20"/>
      <c r="F71" s="35"/>
      <c r="G71" s="35"/>
      <c r="H71" s="35"/>
      <c r="I71" s="27"/>
      <c r="J71" s="20"/>
      <c r="K71" s="35"/>
      <c r="L71" s="35"/>
      <c r="M71" s="35"/>
      <c r="N71" s="27"/>
      <c r="O71" s="20"/>
      <c r="P71" s="35"/>
      <c r="Q71" s="35"/>
      <c r="R71" s="27"/>
      <c r="S71" s="10"/>
      <c r="T71" s="20"/>
      <c r="U71" s="35"/>
      <c r="V71" s="35"/>
      <c r="W71" s="35"/>
      <c r="X71" s="35"/>
      <c r="Y71" s="27"/>
      <c r="Z71" s="20"/>
      <c r="AA71" s="35"/>
      <c r="AB71" s="35"/>
      <c r="AC71" s="35"/>
      <c r="AD71" s="27"/>
      <c r="AE71" s="20"/>
      <c r="AF71" s="35"/>
      <c r="AG71" s="35"/>
      <c r="AH71" s="35"/>
      <c r="AI71" s="35"/>
      <c r="AJ71" s="27"/>
      <c r="AK71" s="110"/>
      <c r="AL71" s="2"/>
      <c r="AM71" s="2"/>
      <c r="AN71" s="2"/>
      <c r="AO71" s="2"/>
      <c r="AP71" s="2"/>
      <c r="AQ71" s="2"/>
      <c r="AR71" s="2"/>
    </row>
    <row r="72" spans="1:58">
      <c r="A72" s="2"/>
      <c r="B72" s="10"/>
      <c r="C72" s="21"/>
      <c r="D72" s="28"/>
      <c r="E72" s="21"/>
      <c r="F72" s="36"/>
      <c r="G72" s="36"/>
      <c r="H72" s="36"/>
      <c r="I72" s="28"/>
      <c r="J72" s="21"/>
      <c r="K72" s="36"/>
      <c r="L72" s="36"/>
      <c r="M72" s="36"/>
      <c r="N72" s="28"/>
      <c r="O72" s="21"/>
      <c r="P72" s="36"/>
      <c r="Q72" s="36"/>
      <c r="R72" s="28"/>
      <c r="S72" s="10"/>
      <c r="T72" s="21"/>
      <c r="U72" s="36"/>
      <c r="V72" s="36"/>
      <c r="W72" s="36"/>
      <c r="X72" s="36"/>
      <c r="Y72" s="28"/>
      <c r="Z72" s="21"/>
      <c r="AA72" s="36"/>
      <c r="AB72" s="36"/>
      <c r="AC72" s="36"/>
      <c r="AD72" s="28"/>
      <c r="AE72" s="21"/>
      <c r="AF72" s="36"/>
      <c r="AG72" s="36"/>
      <c r="AH72" s="36"/>
      <c r="AI72" s="36"/>
      <c r="AJ72" s="28"/>
      <c r="AK72" s="110"/>
      <c r="AL72" s="2"/>
      <c r="AM72" s="2"/>
      <c r="AN72" s="2"/>
      <c r="AO72" s="2"/>
      <c r="AP72" s="2"/>
      <c r="AQ72" s="2"/>
      <c r="AR72" s="2"/>
    </row>
    <row r="73" spans="1:58" ht="25.5" hidden="1">
      <c r="A73" s="2"/>
      <c r="C73" s="22"/>
      <c r="AL73" s="2"/>
      <c r="AM73" s="2"/>
      <c r="AN73" s="2"/>
      <c r="AO73" s="2"/>
      <c r="AP73" s="2"/>
      <c r="AQ73" s="2"/>
      <c r="AR73" s="2"/>
    </row>
    <row r="74" spans="1:58" ht="25.5" hidden="1">
      <c r="A74" s="2"/>
      <c r="C74" s="22" t="s">
        <v>10</v>
      </c>
      <c r="AL74" s="2"/>
      <c r="AM74" s="2"/>
      <c r="AN74" s="2"/>
      <c r="AO74" s="2"/>
      <c r="AP74" s="2"/>
      <c r="AQ74" s="2"/>
      <c r="AR74" s="2"/>
      <c r="AS74" s="2"/>
      <c r="AT74" s="2"/>
      <c r="AU74" s="2"/>
      <c r="AV74" s="2"/>
      <c r="AW74" s="2"/>
      <c r="AX74" s="2"/>
      <c r="AY74" s="2"/>
      <c r="AZ74" s="2"/>
      <c r="BA74" s="2"/>
      <c r="BB74" s="2"/>
      <c r="BC74" s="2"/>
      <c r="BD74" s="2"/>
      <c r="BE74" s="2"/>
      <c r="BF74" s="2"/>
    </row>
    <row r="75" spans="1:58" ht="9" hidden="1" customHeight="1">
      <c r="A75" s="2"/>
      <c r="C75" s="22"/>
      <c r="AL75" s="2"/>
      <c r="AM75" s="2"/>
      <c r="AN75" s="2"/>
      <c r="AO75" s="2"/>
      <c r="AP75" s="2"/>
      <c r="AQ75" s="2"/>
      <c r="AR75" s="2"/>
      <c r="AS75" s="2"/>
      <c r="AT75" s="2"/>
      <c r="AU75" s="2"/>
      <c r="AV75" s="2"/>
      <c r="AW75" s="2"/>
      <c r="AX75" s="2"/>
      <c r="AY75" s="2"/>
      <c r="AZ75" s="2"/>
      <c r="BA75" s="2"/>
      <c r="BB75" s="2"/>
      <c r="BC75" s="2"/>
      <c r="BD75" s="2"/>
      <c r="BE75" s="2"/>
      <c r="BF75" s="2"/>
    </row>
    <row r="76" spans="1:58" ht="30.75" hidden="1" customHeight="1">
      <c r="A76" s="2"/>
      <c r="C76" s="13" t="str">
        <f>+IFERROR(VLOOKUP(#REF!,[2]ワークシート!$A$2:$BW$498,21,0),"")</f>
        <v/>
      </c>
      <c r="D76" s="29"/>
      <c r="E76" s="29"/>
      <c r="F76" s="29"/>
      <c r="G76" s="29"/>
      <c r="H76" s="29"/>
      <c r="I76" s="29"/>
      <c r="J76" s="29"/>
      <c r="K76" s="24"/>
      <c r="L76" s="40" t="str">
        <f>+IFERROR(VLOOKUP(#REF!,[2]ワークシート!$A$2:$BW$498,23,0),"")</f>
        <v/>
      </c>
      <c r="M76" s="40"/>
      <c r="N76" s="40"/>
      <c r="O76" s="40"/>
      <c r="P76" s="40"/>
      <c r="Q76" s="40"/>
      <c r="R76" s="40"/>
      <c r="S76" s="40"/>
      <c r="T76" s="40"/>
      <c r="U76" s="84"/>
      <c r="AL76" s="2"/>
      <c r="AM76" s="2"/>
      <c r="AN76" s="2"/>
      <c r="AO76" s="2"/>
      <c r="AP76" s="2"/>
      <c r="AQ76" s="2"/>
      <c r="AR76" s="2"/>
      <c r="AS76" s="2"/>
      <c r="AT76" s="2"/>
      <c r="AU76" s="2"/>
      <c r="AV76" s="2"/>
      <c r="AW76" s="2"/>
      <c r="AX76" s="2"/>
      <c r="AY76" s="2"/>
      <c r="AZ76" s="2"/>
      <c r="BA76" s="2"/>
      <c r="BB76" s="2"/>
      <c r="BC76" s="2"/>
      <c r="BD76" s="2"/>
      <c r="BE76" s="2"/>
      <c r="BF76" s="2"/>
    </row>
    <row r="77" spans="1:58" hidden="1">
      <c r="A77" s="2"/>
      <c r="AL77" s="2"/>
      <c r="AM77" s="2"/>
      <c r="AN77" s="2"/>
      <c r="AO77" s="2"/>
      <c r="AP77" s="2"/>
      <c r="AQ77" s="2"/>
      <c r="AR77" s="2"/>
      <c r="AS77" s="2"/>
      <c r="AT77" s="2"/>
      <c r="AU77" s="2"/>
      <c r="AV77" s="2"/>
      <c r="AW77" s="2"/>
      <c r="AX77" s="2"/>
      <c r="AY77" s="2"/>
      <c r="AZ77" s="2"/>
      <c r="BA77" s="2"/>
      <c r="BB77" s="2"/>
      <c r="BC77" s="2"/>
      <c r="BD77" s="2"/>
      <c r="BE77" s="2"/>
      <c r="BF77" s="2"/>
    </row>
    <row r="78" spans="1:58" ht="21" hidden="1" customHeight="1">
      <c r="A78" s="2"/>
      <c r="B78" s="11" t="s">
        <v>19</v>
      </c>
      <c r="C78" s="11"/>
      <c r="D78" s="11"/>
      <c r="E78" s="11"/>
      <c r="F78" s="11"/>
      <c r="G78" s="11"/>
      <c r="H78" s="11"/>
      <c r="I78" s="11"/>
      <c r="J78" s="11"/>
      <c r="K78" s="50" t="s">
        <v>7</v>
      </c>
      <c r="L78" s="50"/>
      <c r="M78" s="50"/>
      <c r="N78" s="50"/>
      <c r="O78" s="50"/>
      <c r="P78" s="50"/>
      <c r="Q78" s="50"/>
      <c r="R78" s="50" t="s">
        <v>43</v>
      </c>
      <c r="S78" s="50"/>
      <c r="T78" s="50"/>
      <c r="U78" s="50"/>
      <c r="V78" s="50"/>
      <c r="W78" s="50"/>
      <c r="X78" s="50"/>
      <c r="Y78" s="50"/>
      <c r="Z78" s="50"/>
      <c r="AA78" s="11" t="s">
        <v>21</v>
      </c>
      <c r="AB78" s="11"/>
      <c r="AC78" s="11"/>
      <c r="AD78" s="11"/>
      <c r="AE78" s="11"/>
      <c r="AF78" s="11"/>
      <c r="AG78" s="39" t="s">
        <v>44</v>
      </c>
      <c r="AH78" s="39"/>
      <c r="AI78" s="107"/>
      <c r="AJ78" s="107"/>
      <c r="AK78" s="111" t="s">
        <v>24</v>
      </c>
      <c r="AL78" s="2"/>
      <c r="AM78" s="2"/>
      <c r="AN78" s="2"/>
      <c r="AO78" s="2"/>
      <c r="AP78" s="2"/>
      <c r="AQ78" s="2"/>
      <c r="AR78" s="2"/>
      <c r="AS78" s="2"/>
      <c r="AT78" s="2"/>
      <c r="AU78" s="2"/>
      <c r="AV78" s="2"/>
      <c r="AW78" s="2"/>
      <c r="AX78" s="2"/>
      <c r="AY78" s="2"/>
      <c r="AZ78" s="2"/>
      <c r="BA78" s="2"/>
      <c r="BB78" s="2"/>
      <c r="BC78" s="2"/>
      <c r="BD78" s="2"/>
      <c r="BE78" s="2"/>
      <c r="BF78" s="2"/>
    </row>
    <row r="79" spans="1:58" ht="21" hidden="1" customHeight="1">
      <c r="A79" s="2"/>
      <c r="B79" s="11" t="s">
        <v>20</v>
      </c>
      <c r="C79" s="11"/>
      <c r="D79" s="11"/>
      <c r="E79" s="11"/>
      <c r="F79" s="11"/>
      <c r="G79" s="11"/>
      <c r="H79" s="39" t="s">
        <v>14</v>
      </c>
      <c r="I79" s="39" t="s">
        <v>27</v>
      </c>
      <c r="J79" s="11"/>
      <c r="K79" s="39" t="s">
        <v>45</v>
      </c>
      <c r="L79" s="11"/>
      <c r="M79" s="11"/>
      <c r="N79" s="11" t="s">
        <v>25</v>
      </c>
      <c r="O79" s="11"/>
      <c r="P79" s="39" t="s">
        <v>32</v>
      </c>
      <c r="Q79" s="11"/>
      <c r="R79" s="39" t="s">
        <v>46</v>
      </c>
      <c r="S79" s="11"/>
      <c r="T79" s="11"/>
      <c r="U79" s="11"/>
      <c r="V79" s="11" t="s">
        <v>25</v>
      </c>
      <c r="W79" s="11"/>
      <c r="X79" s="39" t="s">
        <v>32</v>
      </c>
      <c r="Y79" s="11"/>
      <c r="Z79" s="11"/>
      <c r="AA79" s="39" t="s">
        <v>33</v>
      </c>
      <c r="AB79" s="11"/>
      <c r="AC79" s="11" t="s">
        <v>34</v>
      </c>
      <c r="AD79" s="11"/>
      <c r="AE79" s="39" t="s">
        <v>35</v>
      </c>
      <c r="AF79" s="11"/>
      <c r="AG79" s="39"/>
      <c r="AH79" s="39"/>
      <c r="AI79" s="108"/>
      <c r="AJ79" s="108"/>
      <c r="AK79" s="112"/>
      <c r="AL79" s="2"/>
      <c r="AM79" s="2"/>
      <c r="AN79" s="2"/>
      <c r="AO79" s="2"/>
      <c r="AP79" s="2"/>
      <c r="AQ79" s="2"/>
      <c r="AR79" s="2"/>
      <c r="AS79" s="2"/>
      <c r="AT79" s="2"/>
      <c r="AU79" s="2"/>
      <c r="AV79" s="2"/>
      <c r="AW79" s="2"/>
      <c r="AX79" s="2"/>
      <c r="AY79" s="2"/>
      <c r="AZ79" s="2"/>
      <c r="BA79" s="2"/>
      <c r="BB79" s="2"/>
      <c r="BC79" s="2"/>
      <c r="BD79" s="2"/>
      <c r="BE79" s="2"/>
      <c r="BF79" s="2"/>
    </row>
    <row r="80" spans="1:58" ht="21" hidden="1" customHeight="1">
      <c r="A80" s="2"/>
      <c r="B80" s="12" t="s">
        <v>1</v>
      </c>
      <c r="C80" s="23"/>
      <c r="D80" s="30" t="s">
        <v>36</v>
      </c>
      <c r="E80" s="23"/>
      <c r="F80" s="11" t="s">
        <v>37</v>
      </c>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39"/>
      <c r="AH80" s="39"/>
      <c r="AI80" s="109"/>
      <c r="AJ80" s="109"/>
      <c r="AK80" s="113"/>
      <c r="AL80" s="2"/>
      <c r="AM80" s="2"/>
      <c r="AN80" s="2"/>
      <c r="AO80" s="2"/>
      <c r="AP80" s="2"/>
      <c r="AQ80" s="2"/>
      <c r="AR80" s="2"/>
      <c r="AS80" s="2"/>
      <c r="AT80" s="2"/>
      <c r="AU80" s="2"/>
      <c r="AV80" s="2"/>
      <c r="AW80" s="2"/>
      <c r="AX80" s="2"/>
      <c r="AY80" s="2"/>
      <c r="AZ80" s="2"/>
      <c r="BA80" s="2"/>
      <c r="BB80" s="2"/>
      <c r="BC80" s="2"/>
      <c r="BD80" s="2"/>
      <c r="BE80" s="2"/>
      <c r="BF80" s="2"/>
    </row>
    <row r="81" spans="1:58" ht="34.5" hidden="1" customHeight="1">
      <c r="A81" s="2"/>
      <c r="B81" s="13" t="str">
        <f>+IFERROR(VLOOKUP(#REF!&amp;"-"&amp;ROW()-108,[2]ワークシート!$C$2:$BW$498,9,0),"")</f>
        <v/>
      </c>
      <c r="C81" s="24"/>
      <c r="D81" s="29" t="str">
        <f>+IFERROR(IF(VLOOKUP(#REF!&amp;"-"&amp;ROW()-108,[2]ワークシート!$C$2:$BW$498,10,0)="","",VLOOKUP(#REF!&amp;"-"&amp;ROW()-108,[2]ワークシート!$C$2:$BW$498,10,0)),"")</f>
        <v/>
      </c>
      <c r="E81" s="24"/>
      <c r="F81" s="13" t="str">
        <f>+IFERROR(VLOOKUP(#REF!&amp;"-"&amp;ROW()-108,[2]ワークシート!$C$2:$BW$498,11,0),"")</f>
        <v/>
      </c>
      <c r="G81" s="24"/>
      <c r="H81" s="40" t="str">
        <f>+IFERROR(VLOOKUP(#REF!&amp;"-"&amp;ROW()-108,[2]ワークシート!$C$2:$BW$498,12,0),"")</f>
        <v/>
      </c>
      <c r="I8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1" s="48"/>
      <c r="K81" s="13" t="str">
        <f>+IFERROR(VLOOKUP(#REF!&amp;"-"&amp;ROW()-108,[2]ワークシート!$C$2:$BW$498,19,0),"")</f>
        <v/>
      </c>
      <c r="L81" s="29"/>
      <c r="M81" s="24"/>
      <c r="N81" s="55" t="str">
        <f>+IFERROR(VLOOKUP(#REF!&amp;"-"&amp;ROW()-108,[2]ワークシート!$C$2:$BW$498,24,0),"")</f>
        <v/>
      </c>
      <c r="O81" s="62"/>
      <c r="P81" s="65" t="str">
        <f>+IFERROR(VLOOKUP(#REF!&amp;"-"&amp;ROW()-108,[2]ワークシート!$C$2:$BW$498,25,0),"")</f>
        <v/>
      </c>
      <c r="Q81" s="65"/>
      <c r="R81" s="74" t="str">
        <f>+IFERROR(VLOOKUP(#REF!&amp;"-"&amp;ROW()-108,[2]ワークシート!$C$2:$BW$498,55,0),"")</f>
        <v/>
      </c>
      <c r="S81" s="74"/>
      <c r="T81" s="74"/>
      <c r="U81" s="74"/>
      <c r="V81" s="65" t="str">
        <f>+IFERROR(VLOOKUP(#REF!&amp;"-"&amp;ROW()-108,[2]ワークシート!$C$2:$BW$498,60,0),"")</f>
        <v/>
      </c>
      <c r="W81" s="65"/>
      <c r="X81" s="65" t="str">
        <f>+IFERROR(VLOOKUP(#REF!&amp;"-"&amp;ROW()-108,[2]ワークシート!$C$2:$BW$498,61,0),"")</f>
        <v/>
      </c>
      <c r="Y81" s="65"/>
      <c r="Z81" s="65"/>
      <c r="AA81" s="40" t="str">
        <f t="shared" ref="AA81:AA144" si="0">IF(AE81="","",IF(AE81=0,"使用貸借権","賃借権"))</f>
        <v/>
      </c>
      <c r="AB81" s="40"/>
      <c r="AC81" s="98" t="str">
        <f>+IFERROR(IF(VLOOKUP(#REF!&amp;"-"&amp;ROW()-108,[2]ワークシート!$C$2:$BW$498,13,0)="","",VLOOKUP(#REF!&amp;"-"&amp;ROW()-108,[2]ワークシート!$C$2:$BW$498,13,0)),"")</f>
        <v/>
      </c>
      <c r="AD81" s="98"/>
      <c r="AE81" s="98" t="str">
        <f>+IFERROR(VLOOKUP(#REF!&amp;"-"&amp;ROW()-108,[2]ワークシート!$C$2:$BW$498,30,0),"")</f>
        <v/>
      </c>
      <c r="AF81" s="98"/>
      <c r="AG81" s="40" t="str">
        <f t="shared" ref="AG81:AG144" si="1">IF(AA81="","",IF(AA81="使用貸借権","-","口座振込　１２月"))</f>
        <v/>
      </c>
      <c r="AH81" s="40"/>
      <c r="AI81" s="40"/>
      <c r="AJ81" s="40"/>
      <c r="AK81" s="98" t="str">
        <f>+IFERROR(IF(VLOOKUP(#REF!&amp;"-"&amp;ROW()-108,[2]ワークシート!$C$2:$BW$498,31,0)="","",VLOOKUP(#REF!&amp;"-"&amp;ROW()-108,[2]ワークシート!$C$2:$BW$498,31,0)),"")</f>
        <v/>
      </c>
      <c r="AL81" s="2"/>
      <c r="AM81" s="2"/>
      <c r="AN81" s="2"/>
      <c r="AO81" s="2"/>
      <c r="AP81" s="2"/>
      <c r="AQ81" s="2"/>
      <c r="AR81" s="2"/>
    </row>
    <row r="82" spans="1:58" ht="35.1" hidden="1" customHeight="1">
      <c r="A82" s="2"/>
      <c r="B82" s="13" t="str">
        <f>+IFERROR(VLOOKUP(#REF!&amp;"-"&amp;ROW()-108,[2]ワークシート!$C$2:$BW$498,9,0),"")</f>
        <v/>
      </c>
      <c r="C82" s="24"/>
      <c r="D82" s="29" t="str">
        <f>+IFERROR(IF(VLOOKUP(#REF!&amp;"-"&amp;ROW()-108,[2]ワークシート!$C$2:$BW$498,10,0)="","",VLOOKUP(#REF!&amp;"-"&amp;ROW()-108,[2]ワークシート!$C$2:$BW$498,10,0)),"")</f>
        <v/>
      </c>
      <c r="E82" s="24"/>
      <c r="F82" s="13" t="str">
        <f>+IFERROR(VLOOKUP(#REF!&amp;"-"&amp;ROW()-108,[2]ワークシート!$C$2:$BW$498,11,0),"")</f>
        <v/>
      </c>
      <c r="G82" s="24"/>
      <c r="H82" s="40" t="str">
        <f>+IFERROR(VLOOKUP(#REF!&amp;"-"&amp;ROW()-108,[2]ワークシート!$C$2:$BW$498,12,0),"")</f>
        <v/>
      </c>
      <c r="I8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2" s="48"/>
      <c r="K82" s="13" t="str">
        <f>+IFERROR(VLOOKUP(#REF!&amp;"-"&amp;ROW()-108,[2]ワークシート!$C$2:$BW$498,19,0),"")</f>
        <v/>
      </c>
      <c r="L82" s="29"/>
      <c r="M82" s="24"/>
      <c r="N82" s="55" t="str">
        <f>+IFERROR(VLOOKUP(#REF!&amp;"-"&amp;ROW()-108,[2]ワークシート!$C$2:$BW$498,24,0),"")</f>
        <v/>
      </c>
      <c r="O82" s="62"/>
      <c r="P82" s="65" t="str">
        <f>+IFERROR(VLOOKUP(#REF!&amp;"-"&amp;ROW()-108,[2]ワークシート!$C$2:$BW$498,25,0),"")</f>
        <v/>
      </c>
      <c r="Q82" s="65"/>
      <c r="R82" s="74" t="str">
        <f>+IFERROR(VLOOKUP(#REF!&amp;"-"&amp;ROW()-108,[2]ワークシート!$C$2:$BW$498,55,0),"")</f>
        <v/>
      </c>
      <c r="S82" s="74"/>
      <c r="T82" s="74"/>
      <c r="U82" s="74"/>
      <c r="V82" s="65" t="str">
        <f>+IFERROR(VLOOKUP(#REF!&amp;"-"&amp;ROW()-108,[2]ワークシート!$C$2:$BW$498,60,0),"")</f>
        <v/>
      </c>
      <c r="W82" s="65"/>
      <c r="X82" s="65" t="str">
        <f>+IFERROR(VLOOKUP(#REF!&amp;"-"&amp;ROW()-108,[2]ワークシート!$C$2:$BW$498,61,0),"")</f>
        <v/>
      </c>
      <c r="Y82" s="65"/>
      <c r="Z82" s="65"/>
      <c r="AA82" s="40" t="str">
        <f t="shared" si="0"/>
        <v/>
      </c>
      <c r="AB82" s="40"/>
      <c r="AC82" s="98" t="str">
        <f>+IFERROR(IF(VLOOKUP(#REF!&amp;"-"&amp;ROW()-108,[2]ワークシート!$C$2:$BW$498,13,0)="","",VLOOKUP(#REF!&amp;"-"&amp;ROW()-108,[2]ワークシート!$C$2:$BW$498,13,0)),"")</f>
        <v/>
      </c>
      <c r="AD82" s="98"/>
      <c r="AE82" s="98" t="str">
        <f>+IFERROR(VLOOKUP(#REF!&amp;"-"&amp;ROW()-108,[2]ワークシート!$C$2:$BW$498,30,0),"")</f>
        <v/>
      </c>
      <c r="AF82" s="98"/>
      <c r="AG82" s="40" t="str">
        <f t="shared" si="1"/>
        <v/>
      </c>
      <c r="AH82" s="40"/>
      <c r="AI82" s="40"/>
      <c r="AJ82" s="40"/>
      <c r="AK82" s="98" t="str">
        <f>+IFERROR(IF(VLOOKUP(#REF!&amp;"-"&amp;ROW()-108,[2]ワークシート!$C$2:$BW$498,31,0)="","",VLOOKUP(#REF!&amp;"-"&amp;ROW()-108,[2]ワークシート!$C$2:$BW$498,31,0)),"")</f>
        <v/>
      </c>
      <c r="AL82" s="2"/>
      <c r="AM82" s="2"/>
      <c r="AN82" s="2"/>
      <c r="AO82" s="2"/>
      <c r="AP82" s="2"/>
      <c r="AQ82" s="2"/>
      <c r="AR82" s="2"/>
      <c r="AS82" s="2"/>
      <c r="AT82" s="2"/>
      <c r="AU82" s="2"/>
      <c r="AV82" s="2"/>
      <c r="AW82" s="2"/>
      <c r="AX82" s="2"/>
      <c r="AY82" s="2"/>
      <c r="AZ82" s="2"/>
      <c r="BA82" s="2"/>
      <c r="BB82" s="2"/>
      <c r="BC82" s="2"/>
      <c r="BD82" s="2"/>
      <c r="BE82" s="2"/>
      <c r="BF82" s="2"/>
    </row>
    <row r="83" spans="1:58" ht="35.1" hidden="1" customHeight="1">
      <c r="A83" s="2"/>
      <c r="B83" s="13" t="str">
        <f>+IFERROR(VLOOKUP(#REF!&amp;"-"&amp;ROW()-108,[2]ワークシート!$C$2:$BW$498,9,0),"")</f>
        <v/>
      </c>
      <c r="C83" s="24"/>
      <c r="D83" s="29" t="str">
        <f>+IFERROR(IF(VLOOKUP(#REF!&amp;"-"&amp;ROW()-108,[2]ワークシート!$C$2:$BW$498,10,0)="","",VLOOKUP(#REF!&amp;"-"&amp;ROW()-108,[2]ワークシート!$C$2:$BW$498,10,0)),"")</f>
        <v/>
      </c>
      <c r="E83" s="24"/>
      <c r="F83" s="13" t="str">
        <f>+IFERROR(VLOOKUP(#REF!&amp;"-"&amp;ROW()-108,[2]ワークシート!$C$2:$BW$498,11,0),"")</f>
        <v/>
      </c>
      <c r="G83" s="24"/>
      <c r="H83" s="40" t="str">
        <f>+IFERROR(VLOOKUP(#REF!&amp;"-"&amp;ROW()-108,[2]ワークシート!$C$2:$BW$498,12,0),"")</f>
        <v/>
      </c>
      <c r="I8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3" s="48"/>
      <c r="K83" s="13" t="str">
        <f>+IFERROR(VLOOKUP(#REF!&amp;"-"&amp;ROW()-108,[2]ワークシート!$C$2:$BW$498,19,0),"")</f>
        <v/>
      </c>
      <c r="L83" s="29"/>
      <c r="M83" s="24"/>
      <c r="N83" s="55" t="str">
        <f>+IFERROR(VLOOKUP(#REF!&amp;"-"&amp;ROW()-108,[2]ワークシート!$C$2:$BW$498,24,0),"")</f>
        <v/>
      </c>
      <c r="O83" s="62"/>
      <c r="P83" s="65" t="str">
        <f>+IFERROR(VLOOKUP(#REF!&amp;"-"&amp;ROW()-108,[2]ワークシート!$C$2:$BW$498,25,0),"")</f>
        <v/>
      </c>
      <c r="Q83" s="65"/>
      <c r="R83" s="74" t="str">
        <f>+IFERROR(VLOOKUP(#REF!&amp;"-"&amp;ROW()-108,[2]ワークシート!$C$2:$BW$498,55,0),"")</f>
        <v/>
      </c>
      <c r="S83" s="74"/>
      <c r="T83" s="74"/>
      <c r="U83" s="74"/>
      <c r="V83" s="65" t="str">
        <f>+IFERROR(VLOOKUP(#REF!&amp;"-"&amp;ROW()-108,[2]ワークシート!$C$2:$BW$498,60,0),"")</f>
        <v/>
      </c>
      <c r="W83" s="65"/>
      <c r="X83" s="65" t="str">
        <f>+IFERROR(VLOOKUP(#REF!&amp;"-"&amp;ROW()-108,[2]ワークシート!$C$2:$BW$498,61,0),"")</f>
        <v/>
      </c>
      <c r="Y83" s="65"/>
      <c r="Z83" s="65"/>
      <c r="AA83" s="40" t="str">
        <f t="shared" si="0"/>
        <v/>
      </c>
      <c r="AB83" s="40"/>
      <c r="AC83" s="98" t="str">
        <f>+IFERROR(IF(VLOOKUP(#REF!&amp;"-"&amp;ROW()-108,[2]ワークシート!$C$2:$BW$498,13,0)="","",VLOOKUP(#REF!&amp;"-"&amp;ROW()-108,[2]ワークシート!$C$2:$BW$498,13,0)),"")</f>
        <v/>
      </c>
      <c r="AD83" s="98"/>
      <c r="AE83" s="98" t="str">
        <f>+IFERROR(VLOOKUP(#REF!&amp;"-"&amp;ROW()-108,[2]ワークシート!$C$2:$BW$498,30,0),"")</f>
        <v/>
      </c>
      <c r="AF83" s="98"/>
      <c r="AG83" s="40" t="str">
        <f t="shared" si="1"/>
        <v/>
      </c>
      <c r="AH83" s="40"/>
      <c r="AI83" s="40"/>
      <c r="AJ83" s="40"/>
      <c r="AK83" s="98" t="str">
        <f>+IFERROR(IF(VLOOKUP(#REF!&amp;"-"&amp;ROW()-108,[2]ワークシート!$C$2:$BW$498,31,0)="","",VLOOKUP(#REF!&amp;"-"&amp;ROW()-108,[2]ワークシート!$C$2:$BW$498,31,0)),"")</f>
        <v/>
      </c>
      <c r="AL83" s="2"/>
      <c r="AM83" s="2"/>
      <c r="AN83" s="2"/>
      <c r="AO83" s="2"/>
      <c r="AP83" s="2"/>
      <c r="AQ83" s="2"/>
      <c r="AR83" s="2"/>
      <c r="AS83" s="2"/>
      <c r="AT83" s="2"/>
      <c r="AU83" s="2"/>
      <c r="AV83" s="2"/>
      <c r="AW83" s="2"/>
      <c r="AX83" s="2"/>
      <c r="AY83" s="2"/>
      <c r="AZ83" s="2"/>
      <c r="BA83" s="2"/>
      <c r="BB83" s="2"/>
      <c r="BC83" s="2"/>
      <c r="BD83" s="2"/>
      <c r="BE83" s="2"/>
      <c r="BF83" s="2"/>
    </row>
    <row r="84" spans="1:58" ht="35.1" hidden="1" customHeight="1">
      <c r="A84" s="2"/>
      <c r="B84" s="13" t="str">
        <f>+IFERROR(VLOOKUP(#REF!&amp;"-"&amp;ROW()-108,[2]ワークシート!$C$2:$BW$498,9,0),"")</f>
        <v/>
      </c>
      <c r="C84" s="24"/>
      <c r="D84" s="29" t="str">
        <f>+IFERROR(IF(VLOOKUP(#REF!&amp;"-"&amp;ROW()-108,[2]ワークシート!$C$2:$BW$498,10,0)="","",VLOOKUP(#REF!&amp;"-"&amp;ROW()-108,[2]ワークシート!$C$2:$BW$498,10,0)),"")</f>
        <v/>
      </c>
      <c r="E84" s="24"/>
      <c r="F84" s="13" t="str">
        <f>+IFERROR(VLOOKUP(#REF!&amp;"-"&amp;ROW()-108,[2]ワークシート!$C$2:$BW$498,11,0),"")</f>
        <v/>
      </c>
      <c r="G84" s="24"/>
      <c r="H84" s="40" t="str">
        <f>+IFERROR(VLOOKUP(#REF!&amp;"-"&amp;ROW()-108,[2]ワークシート!$C$2:$BW$498,12,0),"")</f>
        <v/>
      </c>
      <c r="I8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4" s="48"/>
      <c r="K84" s="13" t="str">
        <f>+IFERROR(VLOOKUP(#REF!&amp;"-"&amp;ROW()-108,[2]ワークシート!$C$2:$BW$498,19,0),"")</f>
        <v/>
      </c>
      <c r="L84" s="29"/>
      <c r="M84" s="24"/>
      <c r="N84" s="55" t="str">
        <f>+IFERROR(VLOOKUP(#REF!&amp;"-"&amp;ROW()-108,[2]ワークシート!$C$2:$BW$498,24,0),"")</f>
        <v/>
      </c>
      <c r="O84" s="62"/>
      <c r="P84" s="65" t="str">
        <f>+IFERROR(VLOOKUP(#REF!&amp;"-"&amp;ROW()-108,[2]ワークシート!$C$2:$BW$498,25,0),"")</f>
        <v/>
      </c>
      <c r="Q84" s="65"/>
      <c r="R84" s="74" t="str">
        <f>+IFERROR(VLOOKUP(#REF!&amp;"-"&amp;ROW()-108,[2]ワークシート!$C$2:$BW$498,55,0),"")</f>
        <v/>
      </c>
      <c r="S84" s="74"/>
      <c r="T84" s="74"/>
      <c r="U84" s="74"/>
      <c r="V84" s="65" t="str">
        <f>+IFERROR(VLOOKUP(#REF!&amp;"-"&amp;ROW()-108,[2]ワークシート!$C$2:$BW$498,60,0),"")</f>
        <v/>
      </c>
      <c r="W84" s="65"/>
      <c r="X84" s="65" t="str">
        <f>+IFERROR(VLOOKUP(#REF!&amp;"-"&amp;ROW()-108,[2]ワークシート!$C$2:$BW$498,61,0),"")</f>
        <v/>
      </c>
      <c r="Y84" s="65"/>
      <c r="Z84" s="65"/>
      <c r="AA84" s="40" t="str">
        <f t="shared" si="0"/>
        <v/>
      </c>
      <c r="AB84" s="40"/>
      <c r="AC84" s="98" t="str">
        <f>+IFERROR(IF(VLOOKUP(#REF!&amp;"-"&amp;ROW()-108,[2]ワークシート!$C$2:$BW$498,13,0)="","",VLOOKUP(#REF!&amp;"-"&amp;ROW()-108,[2]ワークシート!$C$2:$BW$498,13,0)),"")</f>
        <v/>
      </c>
      <c r="AD84" s="98"/>
      <c r="AE84" s="98" t="str">
        <f>+IFERROR(VLOOKUP(#REF!&amp;"-"&amp;ROW()-108,[2]ワークシート!$C$2:$BW$498,30,0),"")</f>
        <v/>
      </c>
      <c r="AF84" s="98"/>
      <c r="AG84" s="40" t="str">
        <f t="shared" si="1"/>
        <v/>
      </c>
      <c r="AH84" s="40"/>
      <c r="AI84" s="40"/>
      <c r="AJ84" s="40"/>
      <c r="AK84" s="98" t="str">
        <f>+IFERROR(IF(VLOOKUP(#REF!&amp;"-"&amp;ROW()-108,[2]ワークシート!$C$2:$BW$498,31,0)="","",VLOOKUP(#REF!&amp;"-"&amp;ROW()-108,[2]ワークシート!$C$2:$BW$498,31,0)),"")</f>
        <v/>
      </c>
      <c r="AL84" s="2"/>
      <c r="AM84" s="2"/>
      <c r="AN84" s="2"/>
      <c r="AO84" s="2"/>
      <c r="AP84" s="2"/>
      <c r="AQ84" s="2"/>
      <c r="AR84" s="2"/>
      <c r="AS84" s="2"/>
      <c r="AT84" s="2"/>
      <c r="AU84" s="2"/>
      <c r="AV84" s="2"/>
      <c r="AW84" s="2"/>
      <c r="AX84" s="2"/>
      <c r="AY84" s="2"/>
      <c r="AZ84" s="2"/>
      <c r="BA84" s="2"/>
      <c r="BB84" s="2"/>
      <c r="BC84" s="2"/>
      <c r="BD84" s="2"/>
      <c r="BE84" s="2"/>
      <c r="BF84" s="2"/>
    </row>
    <row r="85" spans="1:58" ht="35.1" hidden="1" customHeight="1">
      <c r="A85" s="2"/>
      <c r="B85" s="13" t="str">
        <f>+IFERROR(VLOOKUP(#REF!&amp;"-"&amp;ROW()-108,[2]ワークシート!$C$2:$BW$498,9,0),"")</f>
        <v/>
      </c>
      <c r="C85" s="24"/>
      <c r="D85" s="29" t="str">
        <f>+IFERROR(IF(VLOOKUP(#REF!&amp;"-"&amp;ROW()-108,[2]ワークシート!$C$2:$BW$498,10,0)="","",VLOOKUP(#REF!&amp;"-"&amp;ROW()-108,[2]ワークシート!$C$2:$BW$498,10,0)),"")</f>
        <v/>
      </c>
      <c r="E85" s="24"/>
      <c r="F85" s="13" t="str">
        <f>+IFERROR(VLOOKUP(#REF!&amp;"-"&amp;ROW()-108,[2]ワークシート!$C$2:$BW$498,11,0),"")</f>
        <v/>
      </c>
      <c r="G85" s="24"/>
      <c r="H85" s="40" t="str">
        <f>+IFERROR(VLOOKUP(#REF!&amp;"-"&amp;ROW()-108,[2]ワークシート!$C$2:$BW$498,12,0),"")</f>
        <v/>
      </c>
      <c r="I8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5" s="48"/>
      <c r="K85" s="13" t="str">
        <f>+IFERROR(VLOOKUP(#REF!&amp;"-"&amp;ROW()-108,[2]ワークシート!$C$2:$BW$498,19,0),"")</f>
        <v/>
      </c>
      <c r="L85" s="29"/>
      <c r="M85" s="24"/>
      <c r="N85" s="55" t="str">
        <f>+IFERROR(VLOOKUP(#REF!&amp;"-"&amp;ROW()-108,[2]ワークシート!$C$2:$BW$498,24,0),"")</f>
        <v/>
      </c>
      <c r="O85" s="62"/>
      <c r="P85" s="65" t="str">
        <f>+IFERROR(VLOOKUP(#REF!&amp;"-"&amp;ROW()-108,[2]ワークシート!$C$2:$BW$498,25,0),"")</f>
        <v/>
      </c>
      <c r="Q85" s="65"/>
      <c r="R85" s="74" t="str">
        <f>+IFERROR(VLOOKUP(#REF!&amp;"-"&amp;ROW()-108,[2]ワークシート!$C$2:$BW$498,55,0),"")</f>
        <v/>
      </c>
      <c r="S85" s="74"/>
      <c r="T85" s="74"/>
      <c r="U85" s="74"/>
      <c r="V85" s="65" t="str">
        <f>+IFERROR(VLOOKUP(#REF!&amp;"-"&amp;ROW()-108,[2]ワークシート!$C$2:$BW$498,60,0),"")</f>
        <v/>
      </c>
      <c r="W85" s="65"/>
      <c r="X85" s="65" t="str">
        <f>+IFERROR(VLOOKUP(#REF!&amp;"-"&amp;ROW()-108,[2]ワークシート!$C$2:$BW$498,61,0),"")</f>
        <v/>
      </c>
      <c r="Y85" s="65"/>
      <c r="Z85" s="65"/>
      <c r="AA85" s="40" t="str">
        <f t="shared" si="0"/>
        <v/>
      </c>
      <c r="AB85" s="40"/>
      <c r="AC85" s="98" t="str">
        <f>+IFERROR(IF(VLOOKUP(#REF!&amp;"-"&amp;ROW()-108,[2]ワークシート!$C$2:$BW$498,13,0)="","",VLOOKUP(#REF!&amp;"-"&amp;ROW()-108,[2]ワークシート!$C$2:$BW$498,13,0)),"")</f>
        <v/>
      </c>
      <c r="AD85" s="98"/>
      <c r="AE85" s="98" t="str">
        <f>+IFERROR(VLOOKUP(#REF!&amp;"-"&amp;ROW()-108,[2]ワークシート!$C$2:$BW$498,30,0),"")</f>
        <v/>
      </c>
      <c r="AF85" s="98"/>
      <c r="AG85" s="40" t="str">
        <f t="shared" si="1"/>
        <v/>
      </c>
      <c r="AH85" s="40"/>
      <c r="AI85" s="40"/>
      <c r="AJ85" s="40"/>
      <c r="AK85" s="98" t="str">
        <f>+IFERROR(IF(VLOOKUP(#REF!&amp;"-"&amp;ROW()-108,[2]ワークシート!$C$2:$BW$498,31,0)="","",VLOOKUP(#REF!&amp;"-"&amp;ROW()-108,[2]ワークシート!$C$2:$BW$498,31,0)),"")</f>
        <v/>
      </c>
      <c r="AL85" s="2"/>
      <c r="AM85" s="2"/>
      <c r="AN85" s="2"/>
      <c r="AO85" s="2"/>
      <c r="AP85" s="2"/>
      <c r="AQ85" s="2"/>
      <c r="AR85" s="2"/>
      <c r="AS85" s="2"/>
      <c r="AT85" s="2"/>
      <c r="AU85" s="2"/>
      <c r="AV85" s="2"/>
      <c r="AW85" s="2"/>
      <c r="AX85" s="2"/>
      <c r="AY85" s="2"/>
      <c r="AZ85" s="2"/>
      <c r="BA85" s="2"/>
      <c r="BB85" s="2"/>
      <c r="BC85" s="2"/>
      <c r="BD85" s="2"/>
      <c r="BE85" s="2"/>
      <c r="BF85" s="2"/>
    </row>
    <row r="86" spans="1:58" ht="35.1" hidden="1" customHeight="1">
      <c r="A86" s="2"/>
      <c r="B86" s="13" t="str">
        <f>+IFERROR(VLOOKUP(#REF!&amp;"-"&amp;ROW()-108,[2]ワークシート!$C$2:$BW$498,9,0),"")</f>
        <v/>
      </c>
      <c r="C86" s="24"/>
      <c r="D86" s="29" t="str">
        <f>+IFERROR(IF(VLOOKUP(#REF!&amp;"-"&amp;ROW()-108,[2]ワークシート!$C$2:$BW$498,10,0)="","",VLOOKUP(#REF!&amp;"-"&amp;ROW()-108,[2]ワークシート!$C$2:$BW$498,10,0)),"")</f>
        <v/>
      </c>
      <c r="E86" s="24"/>
      <c r="F86" s="13" t="str">
        <f>+IFERROR(VLOOKUP(#REF!&amp;"-"&amp;ROW()-108,[2]ワークシート!$C$2:$BW$498,11,0),"")</f>
        <v/>
      </c>
      <c r="G86" s="24"/>
      <c r="H86" s="40" t="str">
        <f>+IFERROR(VLOOKUP(#REF!&amp;"-"&amp;ROW()-108,[2]ワークシート!$C$2:$BW$498,12,0),"")</f>
        <v/>
      </c>
      <c r="I8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6" s="48"/>
      <c r="K86" s="13" t="str">
        <f>+IFERROR(VLOOKUP(#REF!&amp;"-"&amp;ROW()-108,[2]ワークシート!$C$2:$BW$498,19,0),"")</f>
        <v/>
      </c>
      <c r="L86" s="29"/>
      <c r="M86" s="24"/>
      <c r="N86" s="55" t="str">
        <f>+IFERROR(VLOOKUP(#REF!&amp;"-"&amp;ROW()-108,[2]ワークシート!$C$2:$BW$498,24,0),"")</f>
        <v/>
      </c>
      <c r="O86" s="62"/>
      <c r="P86" s="65" t="str">
        <f>+IFERROR(VLOOKUP(#REF!&amp;"-"&amp;ROW()-108,[2]ワークシート!$C$2:$BW$498,25,0),"")</f>
        <v/>
      </c>
      <c r="Q86" s="65"/>
      <c r="R86" s="74" t="str">
        <f>+IFERROR(VLOOKUP(#REF!&amp;"-"&amp;ROW()-108,[2]ワークシート!$C$2:$BW$498,55,0),"")</f>
        <v/>
      </c>
      <c r="S86" s="74"/>
      <c r="T86" s="74"/>
      <c r="U86" s="74"/>
      <c r="V86" s="65" t="str">
        <f>+IFERROR(VLOOKUP(#REF!&amp;"-"&amp;ROW()-108,[2]ワークシート!$C$2:$BW$498,60,0),"")</f>
        <v/>
      </c>
      <c r="W86" s="65"/>
      <c r="X86" s="65" t="str">
        <f>+IFERROR(VLOOKUP(#REF!&amp;"-"&amp;ROW()-108,[2]ワークシート!$C$2:$BW$498,61,0),"")</f>
        <v/>
      </c>
      <c r="Y86" s="65"/>
      <c r="Z86" s="65"/>
      <c r="AA86" s="40" t="str">
        <f t="shared" si="0"/>
        <v/>
      </c>
      <c r="AB86" s="40"/>
      <c r="AC86" s="98" t="str">
        <f>+IFERROR(IF(VLOOKUP(#REF!&amp;"-"&amp;ROW()-108,[2]ワークシート!$C$2:$BW$498,13,0)="","",VLOOKUP(#REF!&amp;"-"&amp;ROW()-108,[2]ワークシート!$C$2:$BW$498,13,0)),"")</f>
        <v/>
      </c>
      <c r="AD86" s="98"/>
      <c r="AE86" s="98" t="str">
        <f>+IFERROR(VLOOKUP(#REF!&amp;"-"&amp;ROW()-108,[2]ワークシート!$C$2:$BW$498,30,0),"")</f>
        <v/>
      </c>
      <c r="AF86" s="98"/>
      <c r="AG86" s="40" t="str">
        <f t="shared" si="1"/>
        <v/>
      </c>
      <c r="AH86" s="40"/>
      <c r="AI86" s="40"/>
      <c r="AJ86" s="40"/>
      <c r="AK86" s="98" t="str">
        <f>+IFERROR(IF(VLOOKUP(#REF!&amp;"-"&amp;ROW()-108,[2]ワークシート!$C$2:$BW$498,31,0)="","",VLOOKUP(#REF!&amp;"-"&amp;ROW()-108,[2]ワークシート!$C$2:$BW$498,31,0)),"")</f>
        <v/>
      </c>
      <c r="AL86" s="2"/>
      <c r="AM86" s="2"/>
      <c r="AN86" s="2"/>
      <c r="AO86" s="2"/>
      <c r="AP86" s="2"/>
      <c r="AQ86" s="2"/>
      <c r="AR86" s="2"/>
      <c r="AS86" s="2"/>
      <c r="AT86" s="2"/>
      <c r="AU86" s="2"/>
      <c r="AV86" s="2"/>
      <c r="AW86" s="2"/>
      <c r="AX86" s="2"/>
      <c r="AY86" s="2"/>
      <c r="AZ86" s="2"/>
      <c r="BA86" s="2"/>
      <c r="BB86" s="2"/>
      <c r="BC86" s="2"/>
      <c r="BD86" s="2"/>
      <c r="BE86" s="2"/>
      <c r="BF86" s="2"/>
    </row>
    <row r="87" spans="1:58" ht="35.1" hidden="1" customHeight="1">
      <c r="A87" s="2"/>
      <c r="B87" s="13" t="str">
        <f>+IFERROR(VLOOKUP(#REF!&amp;"-"&amp;ROW()-108,[2]ワークシート!$C$2:$BW$498,9,0),"")</f>
        <v/>
      </c>
      <c r="C87" s="24"/>
      <c r="D87" s="29" t="str">
        <f>+IFERROR(IF(VLOOKUP(#REF!&amp;"-"&amp;ROW()-108,[2]ワークシート!$C$2:$BW$498,10,0)="","",VLOOKUP(#REF!&amp;"-"&amp;ROW()-108,[2]ワークシート!$C$2:$BW$498,10,0)),"")</f>
        <v/>
      </c>
      <c r="E87" s="24"/>
      <c r="F87" s="13" t="str">
        <f>+IFERROR(VLOOKUP(#REF!&amp;"-"&amp;ROW()-108,[2]ワークシート!$C$2:$BW$498,11,0),"")</f>
        <v/>
      </c>
      <c r="G87" s="24"/>
      <c r="H87" s="40" t="str">
        <f>+IFERROR(VLOOKUP(#REF!&amp;"-"&amp;ROW()-108,[2]ワークシート!$C$2:$BW$498,12,0),"")</f>
        <v/>
      </c>
      <c r="I8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7" s="48"/>
      <c r="K87" s="13" t="str">
        <f>+IFERROR(VLOOKUP(#REF!&amp;"-"&amp;ROW()-108,[2]ワークシート!$C$2:$BW$498,19,0),"")</f>
        <v/>
      </c>
      <c r="L87" s="29"/>
      <c r="M87" s="24"/>
      <c r="N87" s="55" t="str">
        <f>+IFERROR(VLOOKUP(#REF!&amp;"-"&amp;ROW()-108,[2]ワークシート!$C$2:$BW$498,24,0),"")</f>
        <v/>
      </c>
      <c r="O87" s="62"/>
      <c r="P87" s="65" t="str">
        <f>+IFERROR(VLOOKUP(#REF!&amp;"-"&amp;ROW()-108,[2]ワークシート!$C$2:$BW$498,25,0),"")</f>
        <v/>
      </c>
      <c r="Q87" s="65"/>
      <c r="R87" s="74" t="str">
        <f>+IFERROR(VLOOKUP(#REF!&amp;"-"&amp;ROW()-108,[2]ワークシート!$C$2:$BW$498,55,0),"")</f>
        <v/>
      </c>
      <c r="S87" s="74"/>
      <c r="T87" s="74"/>
      <c r="U87" s="74"/>
      <c r="V87" s="65" t="str">
        <f>+IFERROR(VLOOKUP(#REF!&amp;"-"&amp;ROW()-108,[2]ワークシート!$C$2:$BW$498,60,0),"")</f>
        <v/>
      </c>
      <c r="W87" s="65"/>
      <c r="X87" s="65" t="str">
        <f>+IFERROR(VLOOKUP(#REF!&amp;"-"&amp;ROW()-108,[2]ワークシート!$C$2:$BW$498,61,0),"")</f>
        <v/>
      </c>
      <c r="Y87" s="65"/>
      <c r="Z87" s="65"/>
      <c r="AA87" s="40" t="str">
        <f t="shared" si="0"/>
        <v/>
      </c>
      <c r="AB87" s="40"/>
      <c r="AC87" s="98" t="str">
        <f>+IFERROR(IF(VLOOKUP(#REF!&amp;"-"&amp;ROW()-108,[2]ワークシート!$C$2:$BW$498,13,0)="","",VLOOKUP(#REF!&amp;"-"&amp;ROW()-108,[2]ワークシート!$C$2:$BW$498,13,0)),"")</f>
        <v/>
      </c>
      <c r="AD87" s="98"/>
      <c r="AE87" s="98" t="str">
        <f>+IFERROR(VLOOKUP(#REF!&amp;"-"&amp;ROW()-108,[2]ワークシート!$C$2:$BW$498,30,0),"")</f>
        <v/>
      </c>
      <c r="AF87" s="98"/>
      <c r="AG87" s="40" t="str">
        <f t="shared" si="1"/>
        <v/>
      </c>
      <c r="AH87" s="40"/>
      <c r="AI87" s="40"/>
      <c r="AJ87" s="40"/>
      <c r="AK87" s="98" t="str">
        <f>+IFERROR(IF(VLOOKUP(#REF!&amp;"-"&amp;ROW()-108,[2]ワークシート!$C$2:$BW$498,31,0)="","",VLOOKUP(#REF!&amp;"-"&amp;ROW()-108,[2]ワークシート!$C$2:$BW$498,31,0)),"")</f>
        <v/>
      </c>
      <c r="AL87" s="2"/>
      <c r="AM87" s="2"/>
      <c r="AN87" s="2"/>
      <c r="AO87" s="2"/>
      <c r="AP87" s="2"/>
      <c r="AQ87" s="2"/>
      <c r="AR87" s="2"/>
      <c r="AS87" s="2"/>
      <c r="AT87" s="2"/>
      <c r="AU87" s="2"/>
      <c r="AV87" s="2"/>
      <c r="AW87" s="2"/>
      <c r="AX87" s="2"/>
      <c r="AY87" s="2"/>
      <c r="AZ87" s="2"/>
      <c r="BA87" s="2"/>
      <c r="BB87" s="2"/>
      <c r="BC87" s="2"/>
      <c r="BD87" s="2"/>
      <c r="BE87" s="2"/>
      <c r="BF87" s="2"/>
    </row>
    <row r="88" spans="1:58" ht="35.1" hidden="1" customHeight="1">
      <c r="A88" s="2"/>
      <c r="B88" s="13" t="str">
        <f>+IFERROR(VLOOKUP(#REF!&amp;"-"&amp;ROW()-108,[2]ワークシート!$C$2:$BW$498,9,0),"")</f>
        <v/>
      </c>
      <c r="C88" s="24"/>
      <c r="D88" s="29" t="str">
        <f>+IFERROR(IF(VLOOKUP(#REF!&amp;"-"&amp;ROW()-108,[2]ワークシート!$C$2:$BW$498,10,0)="","",VLOOKUP(#REF!&amp;"-"&amp;ROW()-108,[2]ワークシート!$C$2:$BW$498,10,0)),"")</f>
        <v/>
      </c>
      <c r="E88" s="24"/>
      <c r="F88" s="13" t="str">
        <f>+IFERROR(VLOOKUP(#REF!&amp;"-"&amp;ROW()-108,[2]ワークシート!$C$2:$BW$498,11,0),"")</f>
        <v/>
      </c>
      <c r="G88" s="24"/>
      <c r="H88" s="40" t="str">
        <f>+IFERROR(VLOOKUP(#REF!&amp;"-"&amp;ROW()-108,[2]ワークシート!$C$2:$BW$498,12,0),"")</f>
        <v/>
      </c>
      <c r="I8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8" s="48"/>
      <c r="K88" s="13" t="str">
        <f>+IFERROR(VLOOKUP(#REF!&amp;"-"&amp;ROW()-108,[2]ワークシート!$C$2:$BW$498,19,0),"")</f>
        <v/>
      </c>
      <c r="L88" s="29"/>
      <c r="M88" s="24"/>
      <c r="N88" s="55" t="str">
        <f>+IFERROR(VLOOKUP(#REF!&amp;"-"&amp;ROW()-108,[2]ワークシート!$C$2:$BW$498,24,0),"")</f>
        <v/>
      </c>
      <c r="O88" s="62"/>
      <c r="P88" s="65" t="str">
        <f>+IFERROR(VLOOKUP(#REF!&amp;"-"&amp;ROW()-108,[2]ワークシート!$C$2:$BW$498,25,0),"")</f>
        <v/>
      </c>
      <c r="Q88" s="65"/>
      <c r="R88" s="74" t="str">
        <f>+IFERROR(VLOOKUP(#REF!&amp;"-"&amp;ROW()-108,[2]ワークシート!$C$2:$BW$498,55,0),"")</f>
        <v/>
      </c>
      <c r="S88" s="74"/>
      <c r="T88" s="74"/>
      <c r="U88" s="74"/>
      <c r="V88" s="65" t="str">
        <f>+IFERROR(VLOOKUP(#REF!&amp;"-"&amp;ROW()-108,[2]ワークシート!$C$2:$BW$498,60,0),"")</f>
        <v/>
      </c>
      <c r="W88" s="65"/>
      <c r="X88" s="65" t="str">
        <f>+IFERROR(VLOOKUP(#REF!&amp;"-"&amp;ROW()-108,[2]ワークシート!$C$2:$BW$498,61,0),"")</f>
        <v/>
      </c>
      <c r="Y88" s="65"/>
      <c r="Z88" s="65"/>
      <c r="AA88" s="40" t="str">
        <f t="shared" si="0"/>
        <v/>
      </c>
      <c r="AB88" s="40"/>
      <c r="AC88" s="98" t="str">
        <f>+IFERROR(IF(VLOOKUP(#REF!&amp;"-"&amp;ROW()-108,[2]ワークシート!$C$2:$BW$498,13,0)="","",VLOOKUP(#REF!&amp;"-"&amp;ROW()-108,[2]ワークシート!$C$2:$BW$498,13,0)),"")</f>
        <v/>
      </c>
      <c r="AD88" s="98"/>
      <c r="AE88" s="98" t="str">
        <f>+IFERROR(VLOOKUP(#REF!&amp;"-"&amp;ROW()-108,[2]ワークシート!$C$2:$BW$498,30,0),"")</f>
        <v/>
      </c>
      <c r="AF88" s="98"/>
      <c r="AG88" s="40" t="str">
        <f t="shared" si="1"/>
        <v/>
      </c>
      <c r="AH88" s="40"/>
      <c r="AI88" s="40"/>
      <c r="AJ88" s="40"/>
      <c r="AK88" s="98" t="str">
        <f>+IFERROR(IF(VLOOKUP(#REF!&amp;"-"&amp;ROW()-108,[2]ワークシート!$C$2:$BW$498,31,0)="","",VLOOKUP(#REF!&amp;"-"&amp;ROW()-108,[2]ワークシート!$C$2:$BW$498,31,0)),"")</f>
        <v/>
      </c>
      <c r="AL88" s="2"/>
      <c r="AM88" s="2"/>
      <c r="AN88" s="2"/>
      <c r="AO88" s="2"/>
      <c r="AP88" s="2"/>
      <c r="AQ88" s="2"/>
      <c r="AR88" s="2"/>
      <c r="AS88" s="2"/>
      <c r="AT88" s="2"/>
      <c r="AU88" s="2"/>
      <c r="AV88" s="2"/>
      <c r="AW88" s="2"/>
      <c r="AX88" s="2"/>
      <c r="AY88" s="2"/>
      <c r="AZ88" s="2"/>
      <c r="BA88" s="2"/>
      <c r="BB88" s="2"/>
      <c r="BC88" s="2"/>
      <c r="BD88" s="2"/>
      <c r="BE88" s="2"/>
      <c r="BF88" s="2"/>
    </row>
    <row r="89" spans="1:58" ht="35.1" hidden="1" customHeight="1">
      <c r="A89" s="2"/>
      <c r="B89" s="13" t="str">
        <f>+IFERROR(VLOOKUP(#REF!&amp;"-"&amp;ROW()-108,[2]ワークシート!$C$2:$BW$498,9,0),"")</f>
        <v/>
      </c>
      <c r="C89" s="24"/>
      <c r="D89" s="29" t="str">
        <f>+IFERROR(IF(VLOOKUP(#REF!&amp;"-"&amp;ROW()-108,[2]ワークシート!$C$2:$BW$498,10,0)="","",VLOOKUP(#REF!&amp;"-"&amp;ROW()-108,[2]ワークシート!$C$2:$BW$498,10,0)),"")</f>
        <v/>
      </c>
      <c r="E89" s="24"/>
      <c r="F89" s="13" t="str">
        <f>+IFERROR(VLOOKUP(#REF!&amp;"-"&amp;ROW()-108,[2]ワークシート!$C$2:$BW$498,11,0),"")</f>
        <v/>
      </c>
      <c r="G89" s="24"/>
      <c r="H89" s="40" t="str">
        <f>+IFERROR(VLOOKUP(#REF!&amp;"-"&amp;ROW()-108,[2]ワークシート!$C$2:$BW$498,12,0),"")</f>
        <v/>
      </c>
      <c r="I8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89" s="48"/>
      <c r="K89" s="13" t="str">
        <f>+IFERROR(VLOOKUP(#REF!&amp;"-"&amp;ROW()-108,[2]ワークシート!$C$2:$BW$498,19,0),"")</f>
        <v/>
      </c>
      <c r="L89" s="29"/>
      <c r="M89" s="24"/>
      <c r="N89" s="55" t="str">
        <f>+IFERROR(VLOOKUP(#REF!&amp;"-"&amp;ROW()-108,[2]ワークシート!$C$2:$BW$498,24,0),"")</f>
        <v/>
      </c>
      <c r="O89" s="62"/>
      <c r="P89" s="65" t="str">
        <f>+IFERROR(VLOOKUP(#REF!&amp;"-"&amp;ROW()-108,[2]ワークシート!$C$2:$BW$498,25,0),"")</f>
        <v/>
      </c>
      <c r="Q89" s="65"/>
      <c r="R89" s="74" t="str">
        <f>+IFERROR(VLOOKUP(#REF!&amp;"-"&amp;ROW()-108,[2]ワークシート!$C$2:$BW$498,55,0),"")</f>
        <v/>
      </c>
      <c r="S89" s="74"/>
      <c r="T89" s="74"/>
      <c r="U89" s="74"/>
      <c r="V89" s="65" t="str">
        <f>+IFERROR(VLOOKUP(#REF!&amp;"-"&amp;ROW()-108,[2]ワークシート!$C$2:$BW$498,60,0),"")</f>
        <v/>
      </c>
      <c r="W89" s="65"/>
      <c r="X89" s="65" t="str">
        <f>+IFERROR(VLOOKUP(#REF!&amp;"-"&amp;ROW()-108,[2]ワークシート!$C$2:$BW$498,61,0),"")</f>
        <v/>
      </c>
      <c r="Y89" s="65"/>
      <c r="Z89" s="65"/>
      <c r="AA89" s="40" t="str">
        <f t="shared" si="0"/>
        <v/>
      </c>
      <c r="AB89" s="40"/>
      <c r="AC89" s="98" t="str">
        <f>+IFERROR(IF(VLOOKUP(#REF!&amp;"-"&amp;ROW()-108,[2]ワークシート!$C$2:$BW$498,13,0)="","",VLOOKUP(#REF!&amp;"-"&amp;ROW()-108,[2]ワークシート!$C$2:$BW$498,13,0)),"")</f>
        <v/>
      </c>
      <c r="AD89" s="98"/>
      <c r="AE89" s="98" t="str">
        <f>+IFERROR(VLOOKUP(#REF!&amp;"-"&amp;ROW()-108,[2]ワークシート!$C$2:$BW$498,30,0),"")</f>
        <v/>
      </c>
      <c r="AF89" s="98"/>
      <c r="AG89" s="40" t="str">
        <f t="shared" si="1"/>
        <v/>
      </c>
      <c r="AH89" s="40"/>
      <c r="AI89" s="40"/>
      <c r="AJ89" s="40"/>
      <c r="AK89" s="98" t="str">
        <f>+IFERROR(IF(VLOOKUP(#REF!&amp;"-"&amp;ROW()-108,[2]ワークシート!$C$2:$BW$498,31,0)="","",VLOOKUP(#REF!&amp;"-"&amp;ROW()-108,[2]ワークシート!$C$2:$BW$498,31,0)),"")</f>
        <v/>
      </c>
      <c r="AL89" s="2"/>
      <c r="AM89" s="2"/>
      <c r="AN89" s="2"/>
      <c r="AO89" s="2"/>
      <c r="AP89" s="2"/>
      <c r="AQ89" s="2"/>
      <c r="AR89" s="2"/>
      <c r="AS89" s="2"/>
      <c r="AT89" s="2"/>
      <c r="AU89" s="2"/>
      <c r="AV89" s="2"/>
      <c r="AW89" s="2"/>
      <c r="AX89" s="2"/>
      <c r="AY89" s="2"/>
      <c r="AZ89" s="2"/>
      <c r="BA89" s="2"/>
      <c r="BB89" s="2"/>
      <c r="BC89" s="2"/>
      <c r="BD89" s="2"/>
      <c r="BE89" s="2"/>
      <c r="BF89" s="2"/>
    </row>
    <row r="90" spans="1:58" ht="35.1" hidden="1" customHeight="1">
      <c r="A90" s="2"/>
      <c r="B90" s="13" t="str">
        <f>+IFERROR(VLOOKUP(#REF!&amp;"-"&amp;ROW()-108,[2]ワークシート!$C$2:$BW$498,9,0),"")</f>
        <v/>
      </c>
      <c r="C90" s="24"/>
      <c r="D90" s="29" t="str">
        <f>+IFERROR(IF(VLOOKUP(#REF!&amp;"-"&amp;ROW()-108,[2]ワークシート!$C$2:$BW$498,10,0)="","",VLOOKUP(#REF!&amp;"-"&amp;ROW()-108,[2]ワークシート!$C$2:$BW$498,10,0)),"")</f>
        <v/>
      </c>
      <c r="E90" s="24"/>
      <c r="F90" s="13" t="str">
        <f>+IFERROR(VLOOKUP(#REF!&amp;"-"&amp;ROW()-108,[2]ワークシート!$C$2:$BW$498,11,0),"")</f>
        <v/>
      </c>
      <c r="G90" s="24"/>
      <c r="H90" s="40" t="str">
        <f>+IFERROR(VLOOKUP(#REF!&amp;"-"&amp;ROW()-108,[2]ワークシート!$C$2:$BW$498,12,0),"")</f>
        <v/>
      </c>
      <c r="I9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0" s="48"/>
      <c r="K90" s="13" t="str">
        <f>+IFERROR(VLOOKUP(#REF!&amp;"-"&amp;ROW()-108,[2]ワークシート!$C$2:$BW$498,19,0),"")</f>
        <v/>
      </c>
      <c r="L90" s="29"/>
      <c r="M90" s="24"/>
      <c r="N90" s="55" t="str">
        <f>+IFERROR(VLOOKUP(#REF!&amp;"-"&amp;ROW()-108,[2]ワークシート!$C$2:$BW$498,24,0),"")</f>
        <v/>
      </c>
      <c r="O90" s="62"/>
      <c r="P90" s="65" t="str">
        <f>+IFERROR(VLOOKUP(#REF!&amp;"-"&amp;ROW()-108,[2]ワークシート!$C$2:$BW$498,25,0),"")</f>
        <v/>
      </c>
      <c r="Q90" s="65"/>
      <c r="R90" s="74" t="str">
        <f>+IFERROR(VLOOKUP(#REF!&amp;"-"&amp;ROW()-108,[2]ワークシート!$C$2:$BW$498,55,0),"")</f>
        <v/>
      </c>
      <c r="S90" s="74"/>
      <c r="T90" s="74"/>
      <c r="U90" s="74"/>
      <c r="V90" s="65" t="str">
        <f>+IFERROR(VLOOKUP(#REF!&amp;"-"&amp;ROW()-108,[2]ワークシート!$C$2:$BW$498,60,0),"")</f>
        <v/>
      </c>
      <c r="W90" s="65"/>
      <c r="X90" s="65" t="str">
        <f>+IFERROR(VLOOKUP(#REF!&amp;"-"&amp;ROW()-108,[2]ワークシート!$C$2:$BW$498,61,0),"")</f>
        <v/>
      </c>
      <c r="Y90" s="65"/>
      <c r="Z90" s="65"/>
      <c r="AA90" s="40" t="str">
        <f t="shared" si="0"/>
        <v/>
      </c>
      <c r="AB90" s="40"/>
      <c r="AC90" s="98" t="str">
        <f>+IFERROR(IF(VLOOKUP(#REF!&amp;"-"&amp;ROW()-108,[2]ワークシート!$C$2:$BW$498,13,0)="","",VLOOKUP(#REF!&amp;"-"&amp;ROW()-108,[2]ワークシート!$C$2:$BW$498,13,0)),"")</f>
        <v/>
      </c>
      <c r="AD90" s="98"/>
      <c r="AE90" s="98" t="str">
        <f>+IFERROR(VLOOKUP(#REF!&amp;"-"&amp;ROW()-108,[2]ワークシート!$C$2:$BW$498,30,0),"")</f>
        <v/>
      </c>
      <c r="AF90" s="98"/>
      <c r="AG90" s="40" t="str">
        <f t="shared" si="1"/>
        <v/>
      </c>
      <c r="AH90" s="40"/>
      <c r="AI90" s="40"/>
      <c r="AJ90" s="40"/>
      <c r="AK90" s="98" t="str">
        <f>+IFERROR(IF(VLOOKUP(#REF!&amp;"-"&amp;ROW()-108,[2]ワークシート!$C$2:$BW$498,31,0)="","",VLOOKUP(#REF!&amp;"-"&amp;ROW()-108,[2]ワークシート!$C$2:$BW$498,31,0)),"")</f>
        <v/>
      </c>
      <c r="AL90" s="2"/>
      <c r="AM90" s="2"/>
      <c r="AN90" s="2"/>
      <c r="AO90" s="2"/>
      <c r="AP90" s="2"/>
      <c r="AQ90" s="2"/>
      <c r="AR90" s="2"/>
      <c r="AS90" s="2"/>
      <c r="AT90" s="2"/>
      <c r="AU90" s="2"/>
      <c r="AV90" s="2"/>
      <c r="AW90" s="2"/>
      <c r="AX90" s="2"/>
      <c r="AY90" s="2"/>
      <c r="AZ90" s="2"/>
      <c r="BA90" s="2"/>
      <c r="BB90" s="2"/>
      <c r="BC90" s="2"/>
      <c r="BD90" s="2"/>
      <c r="BE90" s="2"/>
      <c r="BF90" s="2"/>
    </row>
    <row r="91" spans="1:58" ht="35.1" hidden="1" customHeight="1">
      <c r="A91" s="2"/>
      <c r="B91" s="13" t="str">
        <f>+IFERROR(VLOOKUP(#REF!&amp;"-"&amp;ROW()-108,[2]ワークシート!$C$2:$BW$498,9,0),"")</f>
        <v/>
      </c>
      <c r="C91" s="24"/>
      <c r="D91" s="29" t="str">
        <f>+IFERROR(IF(VLOOKUP(#REF!&amp;"-"&amp;ROW()-108,[2]ワークシート!$C$2:$BW$498,10,0)="","",VLOOKUP(#REF!&amp;"-"&amp;ROW()-108,[2]ワークシート!$C$2:$BW$498,10,0)),"")</f>
        <v/>
      </c>
      <c r="E91" s="24"/>
      <c r="F91" s="13" t="str">
        <f>+IFERROR(VLOOKUP(#REF!&amp;"-"&amp;ROW()-108,[2]ワークシート!$C$2:$BW$498,11,0),"")</f>
        <v/>
      </c>
      <c r="G91" s="24"/>
      <c r="H91" s="40" t="str">
        <f>+IFERROR(VLOOKUP(#REF!&amp;"-"&amp;ROW()-108,[2]ワークシート!$C$2:$BW$498,12,0),"")</f>
        <v/>
      </c>
      <c r="I9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1" s="48"/>
      <c r="K91" s="13" t="str">
        <f>+IFERROR(VLOOKUP(#REF!&amp;"-"&amp;ROW()-108,[2]ワークシート!$C$2:$BW$498,19,0),"")</f>
        <v/>
      </c>
      <c r="L91" s="29"/>
      <c r="M91" s="24"/>
      <c r="N91" s="55" t="str">
        <f>+IFERROR(VLOOKUP(#REF!&amp;"-"&amp;ROW()-108,[2]ワークシート!$C$2:$BW$498,24,0),"")</f>
        <v/>
      </c>
      <c r="O91" s="62"/>
      <c r="P91" s="65" t="str">
        <f>+IFERROR(VLOOKUP(#REF!&amp;"-"&amp;ROW()-108,[2]ワークシート!$C$2:$BW$498,25,0),"")</f>
        <v/>
      </c>
      <c r="Q91" s="65"/>
      <c r="R91" s="74" t="str">
        <f>+IFERROR(VLOOKUP(#REF!&amp;"-"&amp;ROW()-108,[2]ワークシート!$C$2:$BW$498,55,0),"")</f>
        <v/>
      </c>
      <c r="S91" s="74"/>
      <c r="T91" s="74"/>
      <c r="U91" s="74"/>
      <c r="V91" s="65" t="str">
        <f>+IFERROR(VLOOKUP(#REF!&amp;"-"&amp;ROW()-108,[2]ワークシート!$C$2:$BW$498,60,0),"")</f>
        <v/>
      </c>
      <c r="W91" s="65"/>
      <c r="X91" s="65" t="str">
        <f>+IFERROR(VLOOKUP(#REF!&amp;"-"&amp;ROW()-108,[2]ワークシート!$C$2:$BW$498,61,0),"")</f>
        <v/>
      </c>
      <c r="Y91" s="65"/>
      <c r="Z91" s="65"/>
      <c r="AA91" s="40" t="str">
        <f t="shared" si="0"/>
        <v/>
      </c>
      <c r="AB91" s="40"/>
      <c r="AC91" s="98" t="str">
        <f>+IFERROR(IF(VLOOKUP(#REF!&amp;"-"&amp;ROW()-108,[2]ワークシート!$C$2:$BW$498,13,0)="","",VLOOKUP(#REF!&amp;"-"&amp;ROW()-108,[2]ワークシート!$C$2:$BW$498,13,0)),"")</f>
        <v/>
      </c>
      <c r="AD91" s="98"/>
      <c r="AE91" s="98" t="str">
        <f>+IFERROR(VLOOKUP(#REF!&amp;"-"&amp;ROW()-108,[2]ワークシート!$C$2:$BW$498,30,0),"")</f>
        <v/>
      </c>
      <c r="AF91" s="98"/>
      <c r="AG91" s="40" t="str">
        <f t="shared" si="1"/>
        <v/>
      </c>
      <c r="AH91" s="40"/>
      <c r="AI91" s="40"/>
      <c r="AJ91" s="40"/>
      <c r="AK91" s="98" t="str">
        <f>+IFERROR(IF(VLOOKUP(#REF!&amp;"-"&amp;ROW()-108,[2]ワークシート!$C$2:$BW$498,31,0)="","",VLOOKUP(#REF!&amp;"-"&amp;ROW()-108,[2]ワークシート!$C$2:$BW$498,31,0)),"")</f>
        <v/>
      </c>
      <c r="AL91" s="2"/>
      <c r="AM91" s="2"/>
      <c r="AN91" s="2"/>
      <c r="AO91" s="2"/>
      <c r="AP91" s="2"/>
      <c r="AQ91" s="2"/>
      <c r="AR91" s="2"/>
      <c r="AS91" s="2"/>
      <c r="AT91" s="2"/>
      <c r="AU91" s="2"/>
      <c r="AV91" s="2"/>
      <c r="AW91" s="2"/>
      <c r="AX91" s="2"/>
      <c r="AY91" s="2"/>
      <c r="AZ91" s="2"/>
      <c r="BA91" s="2"/>
      <c r="BB91" s="2"/>
      <c r="BC91" s="2"/>
      <c r="BD91" s="2"/>
      <c r="BE91" s="2"/>
      <c r="BF91" s="2"/>
    </row>
    <row r="92" spans="1:58" ht="35.1" hidden="1" customHeight="1">
      <c r="A92" s="2"/>
      <c r="B92" s="13" t="str">
        <f>+IFERROR(VLOOKUP(#REF!&amp;"-"&amp;ROW()-108,[2]ワークシート!$C$2:$BW$498,9,0),"")</f>
        <v/>
      </c>
      <c r="C92" s="24"/>
      <c r="D92" s="29" t="str">
        <f>+IFERROR(IF(VLOOKUP(#REF!&amp;"-"&amp;ROW()-108,[2]ワークシート!$C$2:$BW$498,10,0)="","",VLOOKUP(#REF!&amp;"-"&amp;ROW()-108,[2]ワークシート!$C$2:$BW$498,10,0)),"")</f>
        <v/>
      </c>
      <c r="E92" s="24"/>
      <c r="F92" s="13" t="str">
        <f>+IFERROR(VLOOKUP(#REF!&amp;"-"&amp;ROW()-108,[2]ワークシート!$C$2:$BW$498,11,0),"")</f>
        <v/>
      </c>
      <c r="G92" s="24"/>
      <c r="H92" s="40" t="str">
        <f>+IFERROR(VLOOKUP(#REF!&amp;"-"&amp;ROW()-108,[2]ワークシート!$C$2:$BW$498,12,0),"")</f>
        <v/>
      </c>
      <c r="I9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2" s="48"/>
      <c r="K92" s="13" t="str">
        <f>+IFERROR(VLOOKUP(#REF!&amp;"-"&amp;ROW()-108,[2]ワークシート!$C$2:$BW$498,19,0),"")</f>
        <v/>
      </c>
      <c r="L92" s="29"/>
      <c r="M92" s="24"/>
      <c r="N92" s="55" t="str">
        <f>+IFERROR(VLOOKUP(#REF!&amp;"-"&amp;ROW()-108,[2]ワークシート!$C$2:$BW$498,24,0),"")</f>
        <v/>
      </c>
      <c r="O92" s="62"/>
      <c r="P92" s="65" t="str">
        <f>+IFERROR(VLOOKUP(#REF!&amp;"-"&amp;ROW()-108,[2]ワークシート!$C$2:$BW$498,25,0),"")</f>
        <v/>
      </c>
      <c r="Q92" s="65"/>
      <c r="R92" s="74" t="str">
        <f>+IFERROR(VLOOKUP(#REF!&amp;"-"&amp;ROW()-108,[2]ワークシート!$C$2:$BW$498,55,0),"")</f>
        <v/>
      </c>
      <c r="S92" s="74"/>
      <c r="T92" s="74"/>
      <c r="U92" s="74"/>
      <c r="V92" s="65" t="str">
        <f>+IFERROR(VLOOKUP(#REF!&amp;"-"&amp;ROW()-108,[2]ワークシート!$C$2:$BW$498,60,0),"")</f>
        <v/>
      </c>
      <c r="W92" s="65"/>
      <c r="X92" s="65" t="str">
        <f>+IFERROR(VLOOKUP(#REF!&amp;"-"&amp;ROW()-108,[2]ワークシート!$C$2:$BW$498,61,0),"")</f>
        <v/>
      </c>
      <c r="Y92" s="65"/>
      <c r="Z92" s="65"/>
      <c r="AA92" s="40" t="str">
        <f t="shared" si="0"/>
        <v/>
      </c>
      <c r="AB92" s="40"/>
      <c r="AC92" s="98" t="str">
        <f>+IFERROR(IF(VLOOKUP(#REF!&amp;"-"&amp;ROW()-108,[2]ワークシート!$C$2:$BW$498,13,0)="","",VLOOKUP(#REF!&amp;"-"&amp;ROW()-108,[2]ワークシート!$C$2:$BW$498,13,0)),"")</f>
        <v/>
      </c>
      <c r="AD92" s="98"/>
      <c r="AE92" s="98" t="str">
        <f>+IFERROR(VLOOKUP(#REF!&amp;"-"&amp;ROW()-108,[2]ワークシート!$C$2:$BW$498,30,0),"")</f>
        <v/>
      </c>
      <c r="AF92" s="98"/>
      <c r="AG92" s="40" t="str">
        <f t="shared" si="1"/>
        <v/>
      </c>
      <c r="AH92" s="40"/>
      <c r="AI92" s="40"/>
      <c r="AJ92" s="40"/>
      <c r="AK92" s="98" t="str">
        <f>+IFERROR(IF(VLOOKUP(#REF!&amp;"-"&amp;ROW()-108,[2]ワークシート!$C$2:$BW$498,31,0)="","",VLOOKUP(#REF!&amp;"-"&amp;ROW()-108,[2]ワークシート!$C$2:$BW$498,31,0)),"")</f>
        <v/>
      </c>
      <c r="AL92" s="2"/>
      <c r="AM92" s="2"/>
      <c r="AN92" s="2"/>
      <c r="AO92" s="2"/>
      <c r="AP92" s="2"/>
      <c r="AQ92" s="2"/>
      <c r="AR92" s="2"/>
      <c r="AS92" s="2"/>
      <c r="AT92" s="2"/>
      <c r="AU92" s="2"/>
      <c r="AV92" s="2"/>
      <c r="AW92" s="2"/>
      <c r="AX92" s="2"/>
      <c r="AY92" s="2"/>
      <c r="AZ92" s="2"/>
      <c r="BA92" s="2"/>
      <c r="BB92" s="2"/>
      <c r="BC92" s="2"/>
      <c r="BD92" s="2"/>
      <c r="BE92" s="2"/>
      <c r="BF92" s="2"/>
    </row>
    <row r="93" spans="1:58" ht="35.1" hidden="1" customHeight="1">
      <c r="A93" s="2"/>
      <c r="B93" s="13" t="str">
        <f>+IFERROR(VLOOKUP(#REF!&amp;"-"&amp;ROW()-108,[2]ワークシート!$C$2:$BW$498,9,0),"")</f>
        <v/>
      </c>
      <c r="C93" s="24"/>
      <c r="D93" s="29" t="str">
        <f>+IFERROR(IF(VLOOKUP(#REF!&amp;"-"&amp;ROW()-108,[2]ワークシート!$C$2:$BW$498,10,0)="","",VLOOKUP(#REF!&amp;"-"&amp;ROW()-108,[2]ワークシート!$C$2:$BW$498,10,0)),"")</f>
        <v/>
      </c>
      <c r="E93" s="24"/>
      <c r="F93" s="13" t="str">
        <f>+IFERROR(VLOOKUP(#REF!&amp;"-"&amp;ROW()-108,[2]ワークシート!$C$2:$BW$498,11,0),"")</f>
        <v/>
      </c>
      <c r="G93" s="24"/>
      <c r="H93" s="40" t="str">
        <f>+IFERROR(VLOOKUP(#REF!&amp;"-"&amp;ROW()-108,[2]ワークシート!$C$2:$BW$498,12,0),"")</f>
        <v/>
      </c>
      <c r="I9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3" s="48"/>
      <c r="K93" s="13" t="str">
        <f>+IFERROR(VLOOKUP(#REF!&amp;"-"&amp;ROW()-108,[2]ワークシート!$C$2:$BW$498,19,0),"")</f>
        <v/>
      </c>
      <c r="L93" s="29"/>
      <c r="M93" s="24"/>
      <c r="N93" s="55" t="str">
        <f>+IFERROR(VLOOKUP(#REF!&amp;"-"&amp;ROW()-108,[2]ワークシート!$C$2:$BW$498,24,0),"")</f>
        <v/>
      </c>
      <c r="O93" s="62"/>
      <c r="P93" s="65" t="str">
        <f>+IFERROR(VLOOKUP(#REF!&amp;"-"&amp;ROW()-108,[2]ワークシート!$C$2:$BW$498,25,0),"")</f>
        <v/>
      </c>
      <c r="Q93" s="65"/>
      <c r="R93" s="74" t="str">
        <f>+IFERROR(VLOOKUP(#REF!&amp;"-"&amp;ROW()-108,[2]ワークシート!$C$2:$BW$498,55,0),"")</f>
        <v/>
      </c>
      <c r="S93" s="74"/>
      <c r="T93" s="74"/>
      <c r="U93" s="74"/>
      <c r="V93" s="65" t="str">
        <f>+IFERROR(VLOOKUP(#REF!&amp;"-"&amp;ROW()-108,[2]ワークシート!$C$2:$BW$498,60,0),"")</f>
        <v/>
      </c>
      <c r="W93" s="65"/>
      <c r="X93" s="65" t="str">
        <f>+IFERROR(VLOOKUP(#REF!&amp;"-"&amp;ROW()-108,[2]ワークシート!$C$2:$BW$498,61,0),"")</f>
        <v/>
      </c>
      <c r="Y93" s="65"/>
      <c r="Z93" s="65"/>
      <c r="AA93" s="40" t="str">
        <f t="shared" si="0"/>
        <v/>
      </c>
      <c r="AB93" s="40"/>
      <c r="AC93" s="98" t="str">
        <f>+IFERROR(IF(VLOOKUP(#REF!&amp;"-"&amp;ROW()-108,[2]ワークシート!$C$2:$BW$498,13,0)="","",VLOOKUP(#REF!&amp;"-"&amp;ROW()-108,[2]ワークシート!$C$2:$BW$498,13,0)),"")</f>
        <v/>
      </c>
      <c r="AD93" s="98"/>
      <c r="AE93" s="98" t="str">
        <f>+IFERROR(VLOOKUP(#REF!&amp;"-"&amp;ROW()-108,[2]ワークシート!$C$2:$BW$498,30,0),"")</f>
        <v/>
      </c>
      <c r="AF93" s="98"/>
      <c r="AG93" s="40" t="str">
        <f t="shared" si="1"/>
        <v/>
      </c>
      <c r="AH93" s="40"/>
      <c r="AI93" s="40"/>
      <c r="AJ93" s="40"/>
      <c r="AK93" s="98" t="str">
        <f>+IFERROR(IF(VLOOKUP(#REF!&amp;"-"&amp;ROW()-108,[2]ワークシート!$C$2:$BW$498,31,0)="","",VLOOKUP(#REF!&amp;"-"&amp;ROW()-108,[2]ワークシート!$C$2:$BW$498,31,0)),"")</f>
        <v/>
      </c>
      <c r="AL93" s="2"/>
      <c r="AM93" s="2"/>
      <c r="AN93" s="2"/>
      <c r="AO93" s="2"/>
      <c r="AP93" s="2"/>
      <c r="AQ93" s="2"/>
      <c r="AR93" s="2"/>
      <c r="AS93" s="2"/>
      <c r="AT93" s="2"/>
      <c r="AU93" s="2"/>
      <c r="AV93" s="2"/>
      <c r="AW93" s="2"/>
      <c r="AX93" s="2"/>
      <c r="AY93" s="2"/>
      <c r="AZ93" s="2"/>
      <c r="BA93" s="2"/>
      <c r="BB93" s="2"/>
      <c r="BC93" s="2"/>
      <c r="BD93" s="2"/>
      <c r="BE93" s="2"/>
      <c r="BF93" s="2"/>
    </row>
    <row r="94" spans="1:58" ht="35.1" hidden="1" customHeight="1">
      <c r="A94" s="2"/>
      <c r="B94" s="13" t="str">
        <f>+IFERROR(VLOOKUP(#REF!&amp;"-"&amp;ROW()-108,[2]ワークシート!$C$2:$BW$498,9,0),"")</f>
        <v/>
      </c>
      <c r="C94" s="24"/>
      <c r="D94" s="29" t="str">
        <f>+IFERROR(IF(VLOOKUP(#REF!&amp;"-"&amp;ROW()-108,[2]ワークシート!$C$2:$BW$498,10,0)="","",VLOOKUP(#REF!&amp;"-"&amp;ROW()-108,[2]ワークシート!$C$2:$BW$498,10,0)),"")</f>
        <v/>
      </c>
      <c r="E94" s="24"/>
      <c r="F94" s="13" t="str">
        <f>+IFERROR(VLOOKUP(#REF!&amp;"-"&amp;ROW()-108,[2]ワークシート!$C$2:$BW$498,11,0),"")</f>
        <v/>
      </c>
      <c r="G94" s="24"/>
      <c r="H94" s="40" t="str">
        <f>+IFERROR(VLOOKUP(#REF!&amp;"-"&amp;ROW()-108,[2]ワークシート!$C$2:$BW$498,12,0),"")</f>
        <v/>
      </c>
      <c r="I9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4" s="48"/>
      <c r="K94" s="13" t="str">
        <f>+IFERROR(VLOOKUP(#REF!&amp;"-"&amp;ROW()-108,[2]ワークシート!$C$2:$BW$498,19,0),"")</f>
        <v/>
      </c>
      <c r="L94" s="29"/>
      <c r="M94" s="24"/>
      <c r="N94" s="55" t="str">
        <f>+IFERROR(VLOOKUP(#REF!&amp;"-"&amp;ROW()-108,[2]ワークシート!$C$2:$BW$498,24,0),"")</f>
        <v/>
      </c>
      <c r="O94" s="62"/>
      <c r="P94" s="65" t="str">
        <f>+IFERROR(VLOOKUP(#REF!&amp;"-"&amp;ROW()-108,[2]ワークシート!$C$2:$BW$498,25,0),"")</f>
        <v/>
      </c>
      <c r="Q94" s="65"/>
      <c r="R94" s="74" t="str">
        <f>+IFERROR(VLOOKUP(#REF!&amp;"-"&amp;ROW()-108,[2]ワークシート!$C$2:$BW$498,55,0),"")</f>
        <v/>
      </c>
      <c r="S94" s="74"/>
      <c r="T94" s="74"/>
      <c r="U94" s="74"/>
      <c r="V94" s="65" t="str">
        <f>+IFERROR(VLOOKUP(#REF!&amp;"-"&amp;ROW()-108,[2]ワークシート!$C$2:$BW$498,60,0),"")</f>
        <v/>
      </c>
      <c r="W94" s="65"/>
      <c r="X94" s="65" t="str">
        <f>+IFERROR(VLOOKUP(#REF!&amp;"-"&amp;ROW()-108,[2]ワークシート!$C$2:$BW$498,61,0),"")</f>
        <v/>
      </c>
      <c r="Y94" s="65"/>
      <c r="Z94" s="65"/>
      <c r="AA94" s="40" t="str">
        <f t="shared" si="0"/>
        <v/>
      </c>
      <c r="AB94" s="40"/>
      <c r="AC94" s="98" t="str">
        <f>+IFERROR(IF(VLOOKUP(#REF!&amp;"-"&amp;ROW()-108,[2]ワークシート!$C$2:$BW$498,13,0)="","",VLOOKUP(#REF!&amp;"-"&amp;ROW()-108,[2]ワークシート!$C$2:$BW$498,13,0)),"")</f>
        <v/>
      </c>
      <c r="AD94" s="98"/>
      <c r="AE94" s="98" t="str">
        <f>+IFERROR(VLOOKUP(#REF!&amp;"-"&amp;ROW()-108,[2]ワークシート!$C$2:$BW$498,30,0),"")</f>
        <v/>
      </c>
      <c r="AF94" s="98"/>
      <c r="AG94" s="40" t="str">
        <f t="shared" si="1"/>
        <v/>
      </c>
      <c r="AH94" s="40"/>
      <c r="AI94" s="40"/>
      <c r="AJ94" s="40"/>
      <c r="AK94" s="98" t="str">
        <f>+IFERROR(IF(VLOOKUP(#REF!&amp;"-"&amp;ROW()-108,[2]ワークシート!$C$2:$BW$498,31,0)="","",VLOOKUP(#REF!&amp;"-"&amp;ROW()-108,[2]ワークシート!$C$2:$BW$498,31,0)),"")</f>
        <v/>
      </c>
      <c r="AL94" s="2"/>
      <c r="AM94" s="2"/>
      <c r="AN94" s="2"/>
      <c r="AO94" s="2"/>
      <c r="AP94" s="2"/>
      <c r="AQ94" s="2"/>
      <c r="AR94" s="2"/>
      <c r="AS94" s="2"/>
      <c r="AT94" s="2"/>
      <c r="AU94" s="2"/>
      <c r="AV94" s="2"/>
      <c r="AW94" s="2"/>
      <c r="AX94" s="2"/>
      <c r="AY94" s="2"/>
      <c r="AZ94" s="2"/>
      <c r="BA94" s="2"/>
      <c r="BB94" s="2"/>
      <c r="BC94" s="2"/>
      <c r="BD94" s="2"/>
      <c r="BE94" s="2"/>
      <c r="BF94" s="2"/>
    </row>
    <row r="95" spans="1:58" ht="35.1" hidden="1" customHeight="1">
      <c r="A95" s="2"/>
      <c r="B95" s="13" t="str">
        <f>+IFERROR(VLOOKUP(#REF!&amp;"-"&amp;ROW()-108,[2]ワークシート!$C$2:$BW$498,9,0),"")</f>
        <v/>
      </c>
      <c r="C95" s="24"/>
      <c r="D95" s="29" t="str">
        <f>+IFERROR(IF(VLOOKUP(#REF!&amp;"-"&amp;ROW()-108,[2]ワークシート!$C$2:$BW$498,10,0)="","",VLOOKUP(#REF!&amp;"-"&amp;ROW()-108,[2]ワークシート!$C$2:$BW$498,10,0)),"")</f>
        <v/>
      </c>
      <c r="E95" s="24"/>
      <c r="F95" s="13" t="str">
        <f>+IFERROR(VLOOKUP(#REF!&amp;"-"&amp;ROW()-108,[2]ワークシート!$C$2:$BW$498,11,0),"")</f>
        <v/>
      </c>
      <c r="G95" s="24"/>
      <c r="H95" s="40" t="str">
        <f>+IFERROR(VLOOKUP(#REF!&amp;"-"&amp;ROW()-108,[2]ワークシート!$C$2:$BW$498,12,0),"")</f>
        <v/>
      </c>
      <c r="I9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5" s="48"/>
      <c r="K95" s="13" t="str">
        <f>+IFERROR(VLOOKUP(#REF!&amp;"-"&amp;ROW()-108,[2]ワークシート!$C$2:$BW$498,19,0),"")</f>
        <v/>
      </c>
      <c r="L95" s="29"/>
      <c r="M95" s="24"/>
      <c r="N95" s="55" t="str">
        <f>+IFERROR(VLOOKUP(#REF!&amp;"-"&amp;ROW()-108,[2]ワークシート!$C$2:$BW$498,24,0),"")</f>
        <v/>
      </c>
      <c r="O95" s="62"/>
      <c r="P95" s="65" t="str">
        <f>+IFERROR(VLOOKUP(#REF!&amp;"-"&amp;ROW()-108,[2]ワークシート!$C$2:$BW$498,25,0),"")</f>
        <v/>
      </c>
      <c r="Q95" s="65"/>
      <c r="R95" s="74" t="str">
        <f>+IFERROR(VLOOKUP(#REF!&amp;"-"&amp;ROW()-108,[2]ワークシート!$C$2:$BW$498,55,0),"")</f>
        <v/>
      </c>
      <c r="S95" s="74"/>
      <c r="T95" s="74"/>
      <c r="U95" s="74"/>
      <c r="V95" s="65" t="str">
        <f>+IFERROR(VLOOKUP(#REF!&amp;"-"&amp;ROW()-108,[2]ワークシート!$C$2:$BW$498,60,0),"")</f>
        <v/>
      </c>
      <c r="W95" s="65"/>
      <c r="X95" s="65" t="str">
        <f>+IFERROR(VLOOKUP(#REF!&amp;"-"&amp;ROW()-108,[2]ワークシート!$C$2:$BW$498,61,0),"")</f>
        <v/>
      </c>
      <c r="Y95" s="65"/>
      <c r="Z95" s="65"/>
      <c r="AA95" s="40" t="str">
        <f t="shared" si="0"/>
        <v/>
      </c>
      <c r="AB95" s="40"/>
      <c r="AC95" s="98" t="str">
        <f>+IFERROR(IF(VLOOKUP(#REF!&amp;"-"&amp;ROW()-108,[2]ワークシート!$C$2:$BW$498,13,0)="","",VLOOKUP(#REF!&amp;"-"&amp;ROW()-108,[2]ワークシート!$C$2:$BW$498,13,0)),"")</f>
        <v/>
      </c>
      <c r="AD95" s="98"/>
      <c r="AE95" s="98" t="str">
        <f>+IFERROR(VLOOKUP(#REF!&amp;"-"&amp;ROW()-108,[2]ワークシート!$C$2:$BW$498,30,0),"")</f>
        <v/>
      </c>
      <c r="AF95" s="98"/>
      <c r="AG95" s="40" t="str">
        <f t="shared" si="1"/>
        <v/>
      </c>
      <c r="AH95" s="40"/>
      <c r="AI95" s="40"/>
      <c r="AJ95" s="40"/>
      <c r="AK95" s="98" t="str">
        <f>+IFERROR(IF(VLOOKUP(#REF!&amp;"-"&amp;ROW()-108,[2]ワークシート!$C$2:$BW$498,31,0)="","",VLOOKUP(#REF!&amp;"-"&amp;ROW()-108,[2]ワークシート!$C$2:$BW$498,31,0)),"")</f>
        <v/>
      </c>
      <c r="AL95" s="2"/>
      <c r="AM95" s="2"/>
      <c r="AN95" s="2"/>
      <c r="AO95" s="2"/>
      <c r="AP95" s="2"/>
      <c r="AQ95" s="2"/>
      <c r="AR95" s="2"/>
      <c r="AS95" s="2"/>
      <c r="AT95" s="2"/>
      <c r="AU95" s="2"/>
      <c r="AV95" s="2"/>
      <c r="AW95" s="2"/>
      <c r="AX95" s="2"/>
      <c r="AY95" s="2"/>
      <c r="AZ95" s="2"/>
      <c r="BA95" s="2"/>
      <c r="BB95" s="2"/>
      <c r="BC95" s="2"/>
      <c r="BD95" s="2"/>
      <c r="BE95" s="2"/>
      <c r="BF95" s="2"/>
    </row>
    <row r="96" spans="1:58" ht="35.1" hidden="1" customHeight="1">
      <c r="A96" s="2"/>
      <c r="B96" s="13" t="str">
        <f>+IFERROR(VLOOKUP(#REF!&amp;"-"&amp;ROW()-108,[2]ワークシート!$C$2:$BW$498,9,0),"")</f>
        <v/>
      </c>
      <c r="C96" s="24"/>
      <c r="D96" s="29" t="str">
        <f>+IFERROR(IF(VLOOKUP(#REF!&amp;"-"&amp;ROW()-108,[2]ワークシート!$C$2:$BW$498,10,0)="","",VLOOKUP(#REF!&amp;"-"&amp;ROW()-108,[2]ワークシート!$C$2:$BW$498,10,0)),"")</f>
        <v/>
      </c>
      <c r="E96" s="24"/>
      <c r="F96" s="13" t="str">
        <f>+IFERROR(VLOOKUP(#REF!&amp;"-"&amp;ROW()-108,[2]ワークシート!$C$2:$BW$498,11,0),"")</f>
        <v/>
      </c>
      <c r="G96" s="24"/>
      <c r="H96" s="40" t="str">
        <f>+IFERROR(VLOOKUP(#REF!&amp;"-"&amp;ROW()-108,[2]ワークシート!$C$2:$BW$498,12,0),"")</f>
        <v/>
      </c>
      <c r="I9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6" s="48"/>
      <c r="K96" s="13" t="str">
        <f>+IFERROR(VLOOKUP(#REF!&amp;"-"&amp;ROW()-108,[2]ワークシート!$C$2:$BW$498,19,0),"")</f>
        <v/>
      </c>
      <c r="L96" s="29"/>
      <c r="M96" s="24"/>
      <c r="N96" s="55" t="str">
        <f>+IFERROR(VLOOKUP(#REF!&amp;"-"&amp;ROW()-108,[2]ワークシート!$C$2:$BW$498,24,0),"")</f>
        <v/>
      </c>
      <c r="O96" s="62"/>
      <c r="P96" s="65" t="str">
        <f>+IFERROR(VLOOKUP(#REF!&amp;"-"&amp;ROW()-108,[2]ワークシート!$C$2:$BW$498,25,0),"")</f>
        <v/>
      </c>
      <c r="Q96" s="65"/>
      <c r="R96" s="74" t="str">
        <f>+IFERROR(VLOOKUP(#REF!&amp;"-"&amp;ROW()-108,[2]ワークシート!$C$2:$BW$498,55,0),"")</f>
        <v/>
      </c>
      <c r="S96" s="74"/>
      <c r="T96" s="74"/>
      <c r="U96" s="74"/>
      <c r="V96" s="65" t="str">
        <f>+IFERROR(VLOOKUP(#REF!&amp;"-"&amp;ROW()-108,[2]ワークシート!$C$2:$BW$498,60,0),"")</f>
        <v/>
      </c>
      <c r="W96" s="65"/>
      <c r="X96" s="65" t="str">
        <f>+IFERROR(VLOOKUP(#REF!&amp;"-"&amp;ROW()-108,[2]ワークシート!$C$2:$BW$498,61,0),"")</f>
        <v/>
      </c>
      <c r="Y96" s="65"/>
      <c r="Z96" s="65"/>
      <c r="AA96" s="40" t="str">
        <f t="shared" si="0"/>
        <v/>
      </c>
      <c r="AB96" s="40"/>
      <c r="AC96" s="98" t="str">
        <f>+IFERROR(IF(VLOOKUP(#REF!&amp;"-"&amp;ROW()-108,[2]ワークシート!$C$2:$BW$498,13,0)="","",VLOOKUP(#REF!&amp;"-"&amp;ROW()-108,[2]ワークシート!$C$2:$BW$498,13,0)),"")</f>
        <v/>
      </c>
      <c r="AD96" s="98"/>
      <c r="AE96" s="98" t="str">
        <f>+IFERROR(VLOOKUP(#REF!&amp;"-"&amp;ROW()-108,[2]ワークシート!$C$2:$BW$498,30,0),"")</f>
        <v/>
      </c>
      <c r="AF96" s="98"/>
      <c r="AG96" s="40" t="str">
        <f t="shared" si="1"/>
        <v/>
      </c>
      <c r="AH96" s="40"/>
      <c r="AI96" s="40"/>
      <c r="AJ96" s="40"/>
      <c r="AK96" s="98" t="str">
        <f>+IFERROR(IF(VLOOKUP(#REF!&amp;"-"&amp;ROW()-108,[2]ワークシート!$C$2:$BW$498,31,0)="","",VLOOKUP(#REF!&amp;"-"&amp;ROW()-108,[2]ワークシート!$C$2:$BW$498,31,0)),"")</f>
        <v/>
      </c>
      <c r="AL96" s="2"/>
      <c r="AM96" s="2"/>
      <c r="AN96" s="2"/>
      <c r="AO96" s="2"/>
      <c r="AP96" s="2"/>
      <c r="AQ96" s="2"/>
      <c r="AR96" s="2"/>
      <c r="AS96" s="2"/>
      <c r="AT96" s="2"/>
      <c r="AU96" s="2"/>
      <c r="AV96" s="2"/>
      <c r="AW96" s="2"/>
      <c r="AX96" s="2"/>
      <c r="AY96" s="2"/>
      <c r="AZ96" s="2"/>
      <c r="BA96" s="2"/>
      <c r="BB96" s="2"/>
      <c r="BC96" s="2"/>
      <c r="BD96" s="2"/>
      <c r="BE96" s="2"/>
      <c r="BF96" s="2"/>
    </row>
    <row r="97" spans="1:58" ht="35.1" hidden="1" customHeight="1">
      <c r="A97" s="2"/>
      <c r="B97" s="13" t="str">
        <f>+IFERROR(VLOOKUP(#REF!&amp;"-"&amp;ROW()-108,[2]ワークシート!$C$2:$BW$498,9,0),"")</f>
        <v/>
      </c>
      <c r="C97" s="24"/>
      <c r="D97" s="29" t="str">
        <f>+IFERROR(IF(VLOOKUP(#REF!&amp;"-"&amp;ROW()-108,[2]ワークシート!$C$2:$BW$498,10,0)="","",VLOOKUP(#REF!&amp;"-"&amp;ROW()-108,[2]ワークシート!$C$2:$BW$498,10,0)),"")</f>
        <v/>
      </c>
      <c r="E97" s="24"/>
      <c r="F97" s="13" t="str">
        <f>+IFERROR(VLOOKUP(#REF!&amp;"-"&amp;ROW()-108,[2]ワークシート!$C$2:$BW$498,11,0),"")</f>
        <v/>
      </c>
      <c r="G97" s="24"/>
      <c r="H97" s="40" t="str">
        <f>+IFERROR(VLOOKUP(#REF!&amp;"-"&amp;ROW()-108,[2]ワークシート!$C$2:$BW$498,12,0),"")</f>
        <v/>
      </c>
      <c r="I9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7" s="48"/>
      <c r="K97" s="13" t="str">
        <f>+IFERROR(VLOOKUP(#REF!&amp;"-"&amp;ROW()-108,[2]ワークシート!$C$2:$BW$498,19,0),"")</f>
        <v/>
      </c>
      <c r="L97" s="29"/>
      <c r="M97" s="24"/>
      <c r="N97" s="55" t="str">
        <f>+IFERROR(VLOOKUP(#REF!&amp;"-"&amp;ROW()-108,[2]ワークシート!$C$2:$BW$498,24,0),"")</f>
        <v/>
      </c>
      <c r="O97" s="62"/>
      <c r="P97" s="65" t="str">
        <f>+IFERROR(VLOOKUP(#REF!&amp;"-"&amp;ROW()-108,[2]ワークシート!$C$2:$BW$498,25,0),"")</f>
        <v/>
      </c>
      <c r="Q97" s="65"/>
      <c r="R97" s="74" t="str">
        <f>+IFERROR(VLOOKUP(#REF!&amp;"-"&amp;ROW()-108,[2]ワークシート!$C$2:$BW$498,55,0),"")</f>
        <v/>
      </c>
      <c r="S97" s="74"/>
      <c r="T97" s="74"/>
      <c r="U97" s="74"/>
      <c r="V97" s="65" t="str">
        <f>+IFERROR(VLOOKUP(#REF!&amp;"-"&amp;ROW()-108,[2]ワークシート!$C$2:$BW$498,60,0),"")</f>
        <v/>
      </c>
      <c r="W97" s="65"/>
      <c r="X97" s="65" t="str">
        <f>+IFERROR(VLOOKUP(#REF!&amp;"-"&amp;ROW()-108,[2]ワークシート!$C$2:$BW$498,61,0),"")</f>
        <v/>
      </c>
      <c r="Y97" s="65"/>
      <c r="Z97" s="65"/>
      <c r="AA97" s="40" t="str">
        <f t="shared" si="0"/>
        <v/>
      </c>
      <c r="AB97" s="40"/>
      <c r="AC97" s="98" t="str">
        <f>+IFERROR(IF(VLOOKUP(#REF!&amp;"-"&amp;ROW()-108,[2]ワークシート!$C$2:$BW$498,13,0)="","",VLOOKUP(#REF!&amp;"-"&amp;ROW()-108,[2]ワークシート!$C$2:$BW$498,13,0)),"")</f>
        <v/>
      </c>
      <c r="AD97" s="98"/>
      <c r="AE97" s="98" t="str">
        <f>+IFERROR(VLOOKUP(#REF!&amp;"-"&amp;ROW()-108,[2]ワークシート!$C$2:$BW$498,30,0),"")</f>
        <v/>
      </c>
      <c r="AF97" s="98"/>
      <c r="AG97" s="40" t="str">
        <f t="shared" si="1"/>
        <v/>
      </c>
      <c r="AH97" s="40"/>
      <c r="AI97" s="40"/>
      <c r="AJ97" s="40"/>
      <c r="AK97" s="98" t="str">
        <f>+IFERROR(IF(VLOOKUP(#REF!&amp;"-"&amp;ROW()-108,[2]ワークシート!$C$2:$BW$498,31,0)="","",VLOOKUP(#REF!&amp;"-"&amp;ROW()-108,[2]ワークシート!$C$2:$BW$498,31,0)),"")</f>
        <v/>
      </c>
      <c r="AL97" s="2"/>
      <c r="AM97" s="2"/>
      <c r="AN97" s="2"/>
      <c r="AO97" s="2"/>
      <c r="AP97" s="2"/>
      <c r="AQ97" s="2"/>
      <c r="AR97" s="2"/>
      <c r="AS97" s="2"/>
      <c r="AT97" s="2"/>
      <c r="AU97" s="2"/>
      <c r="AV97" s="2"/>
      <c r="AW97" s="2"/>
      <c r="AX97" s="2"/>
      <c r="AY97" s="2"/>
      <c r="AZ97" s="2"/>
      <c r="BA97" s="2"/>
      <c r="BB97" s="2"/>
      <c r="BC97" s="2"/>
      <c r="BD97" s="2"/>
      <c r="BE97" s="2"/>
      <c r="BF97" s="2"/>
    </row>
    <row r="98" spans="1:58" ht="35.1" hidden="1" customHeight="1">
      <c r="A98" s="2"/>
      <c r="B98" s="13" t="str">
        <f>+IFERROR(VLOOKUP(#REF!&amp;"-"&amp;ROW()-108,[2]ワークシート!$C$2:$BW$498,9,0),"")</f>
        <v/>
      </c>
      <c r="C98" s="24"/>
      <c r="D98" s="29" t="str">
        <f>+IFERROR(IF(VLOOKUP(#REF!&amp;"-"&amp;ROW()-108,[2]ワークシート!$C$2:$BW$498,10,0)="","",VLOOKUP(#REF!&amp;"-"&amp;ROW()-108,[2]ワークシート!$C$2:$BW$498,10,0)),"")</f>
        <v/>
      </c>
      <c r="E98" s="24"/>
      <c r="F98" s="13" t="str">
        <f>+IFERROR(VLOOKUP(#REF!&amp;"-"&amp;ROW()-108,[2]ワークシート!$C$2:$BW$498,11,0),"")</f>
        <v/>
      </c>
      <c r="G98" s="24"/>
      <c r="H98" s="40" t="str">
        <f>+IFERROR(VLOOKUP(#REF!&amp;"-"&amp;ROW()-108,[2]ワークシート!$C$2:$BW$498,12,0),"")</f>
        <v/>
      </c>
      <c r="I9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8" s="48"/>
      <c r="K98" s="13" t="str">
        <f>+IFERROR(VLOOKUP(#REF!&amp;"-"&amp;ROW()-108,[2]ワークシート!$C$2:$BW$498,19,0),"")</f>
        <v/>
      </c>
      <c r="L98" s="29"/>
      <c r="M98" s="24"/>
      <c r="N98" s="55" t="str">
        <f>+IFERROR(VLOOKUP(#REF!&amp;"-"&amp;ROW()-108,[2]ワークシート!$C$2:$BW$498,24,0),"")</f>
        <v/>
      </c>
      <c r="O98" s="62"/>
      <c r="P98" s="65" t="str">
        <f>+IFERROR(VLOOKUP(#REF!&amp;"-"&amp;ROW()-108,[2]ワークシート!$C$2:$BW$498,25,0),"")</f>
        <v/>
      </c>
      <c r="Q98" s="65"/>
      <c r="R98" s="74" t="str">
        <f>+IFERROR(VLOOKUP(#REF!&amp;"-"&amp;ROW()-108,[2]ワークシート!$C$2:$BW$498,55,0),"")</f>
        <v/>
      </c>
      <c r="S98" s="74"/>
      <c r="T98" s="74"/>
      <c r="U98" s="74"/>
      <c r="V98" s="65" t="str">
        <f>+IFERROR(VLOOKUP(#REF!&amp;"-"&amp;ROW()-108,[2]ワークシート!$C$2:$BW$498,60,0),"")</f>
        <v/>
      </c>
      <c r="W98" s="65"/>
      <c r="X98" s="65" t="str">
        <f>+IFERROR(VLOOKUP(#REF!&amp;"-"&amp;ROW()-108,[2]ワークシート!$C$2:$BW$498,61,0),"")</f>
        <v/>
      </c>
      <c r="Y98" s="65"/>
      <c r="Z98" s="65"/>
      <c r="AA98" s="40" t="str">
        <f t="shared" si="0"/>
        <v/>
      </c>
      <c r="AB98" s="40"/>
      <c r="AC98" s="98" t="str">
        <f>+IFERROR(IF(VLOOKUP(#REF!&amp;"-"&amp;ROW()-108,[2]ワークシート!$C$2:$BW$498,13,0)="","",VLOOKUP(#REF!&amp;"-"&amp;ROW()-108,[2]ワークシート!$C$2:$BW$498,13,0)),"")</f>
        <v/>
      </c>
      <c r="AD98" s="98"/>
      <c r="AE98" s="98" t="str">
        <f>+IFERROR(VLOOKUP(#REF!&amp;"-"&amp;ROW()-108,[2]ワークシート!$C$2:$BW$498,30,0),"")</f>
        <v/>
      </c>
      <c r="AF98" s="98"/>
      <c r="AG98" s="40" t="str">
        <f t="shared" si="1"/>
        <v/>
      </c>
      <c r="AH98" s="40"/>
      <c r="AI98" s="40"/>
      <c r="AJ98" s="40"/>
      <c r="AK98" s="98" t="str">
        <f>+IFERROR(IF(VLOOKUP(#REF!&amp;"-"&amp;ROW()-108,[2]ワークシート!$C$2:$BW$498,31,0)="","",VLOOKUP(#REF!&amp;"-"&amp;ROW()-108,[2]ワークシート!$C$2:$BW$498,31,0)),"")</f>
        <v/>
      </c>
      <c r="AL98" s="2"/>
      <c r="AM98" s="2"/>
      <c r="AN98" s="2"/>
      <c r="AO98" s="2"/>
      <c r="AP98" s="2"/>
      <c r="AQ98" s="2"/>
      <c r="AR98" s="2"/>
      <c r="AS98" s="2"/>
      <c r="AT98" s="2"/>
      <c r="AU98" s="2"/>
      <c r="AV98" s="2"/>
      <c r="AW98" s="2"/>
      <c r="AX98" s="2"/>
      <c r="AY98" s="2"/>
      <c r="AZ98" s="2"/>
      <c r="BA98" s="2"/>
      <c r="BB98" s="2"/>
      <c r="BC98" s="2"/>
      <c r="BD98" s="2"/>
      <c r="BE98" s="2"/>
      <c r="BF98" s="2"/>
    </row>
    <row r="99" spans="1:58" ht="35.1" hidden="1" customHeight="1">
      <c r="A99" s="2"/>
      <c r="B99" s="13" t="str">
        <f>+IFERROR(VLOOKUP(#REF!&amp;"-"&amp;ROW()-108,[2]ワークシート!$C$2:$BW$498,9,0),"")</f>
        <v/>
      </c>
      <c r="C99" s="24"/>
      <c r="D99" s="29" t="str">
        <f>+IFERROR(IF(VLOOKUP(#REF!&amp;"-"&amp;ROW()-108,[2]ワークシート!$C$2:$BW$498,10,0)="","",VLOOKUP(#REF!&amp;"-"&amp;ROW()-108,[2]ワークシート!$C$2:$BW$498,10,0)),"")</f>
        <v/>
      </c>
      <c r="E99" s="24"/>
      <c r="F99" s="13" t="str">
        <f>+IFERROR(VLOOKUP(#REF!&amp;"-"&amp;ROW()-108,[2]ワークシート!$C$2:$BW$498,11,0),"")</f>
        <v/>
      </c>
      <c r="G99" s="24"/>
      <c r="H99" s="40" t="str">
        <f>+IFERROR(VLOOKUP(#REF!&amp;"-"&amp;ROW()-108,[2]ワークシート!$C$2:$BW$498,12,0),"")</f>
        <v/>
      </c>
      <c r="I9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99" s="48"/>
      <c r="K99" s="13" t="str">
        <f>+IFERROR(VLOOKUP(#REF!&amp;"-"&amp;ROW()-108,[2]ワークシート!$C$2:$BW$498,19,0),"")</f>
        <v/>
      </c>
      <c r="L99" s="29"/>
      <c r="M99" s="24"/>
      <c r="N99" s="55" t="str">
        <f>+IFERROR(VLOOKUP(#REF!&amp;"-"&amp;ROW()-108,[2]ワークシート!$C$2:$BW$498,24,0),"")</f>
        <v/>
      </c>
      <c r="O99" s="62"/>
      <c r="P99" s="65" t="str">
        <f>+IFERROR(VLOOKUP(#REF!&amp;"-"&amp;ROW()-108,[2]ワークシート!$C$2:$BW$498,25,0),"")</f>
        <v/>
      </c>
      <c r="Q99" s="65"/>
      <c r="R99" s="74" t="str">
        <f>+IFERROR(VLOOKUP(#REF!&amp;"-"&amp;ROW()-108,[2]ワークシート!$C$2:$BW$498,55,0),"")</f>
        <v/>
      </c>
      <c r="S99" s="74"/>
      <c r="T99" s="74"/>
      <c r="U99" s="74"/>
      <c r="V99" s="65" t="str">
        <f>+IFERROR(VLOOKUP(#REF!&amp;"-"&amp;ROW()-108,[2]ワークシート!$C$2:$BW$498,60,0),"")</f>
        <v/>
      </c>
      <c r="W99" s="65"/>
      <c r="X99" s="65" t="str">
        <f>+IFERROR(VLOOKUP(#REF!&amp;"-"&amp;ROW()-108,[2]ワークシート!$C$2:$BW$498,61,0),"")</f>
        <v/>
      </c>
      <c r="Y99" s="65"/>
      <c r="Z99" s="65"/>
      <c r="AA99" s="40" t="str">
        <f t="shared" si="0"/>
        <v/>
      </c>
      <c r="AB99" s="40"/>
      <c r="AC99" s="98" t="str">
        <f>+IFERROR(IF(VLOOKUP(#REF!&amp;"-"&amp;ROW()-108,[2]ワークシート!$C$2:$BW$498,13,0)="","",VLOOKUP(#REF!&amp;"-"&amp;ROW()-108,[2]ワークシート!$C$2:$BW$498,13,0)),"")</f>
        <v/>
      </c>
      <c r="AD99" s="98"/>
      <c r="AE99" s="98" t="str">
        <f>+IFERROR(VLOOKUP(#REF!&amp;"-"&amp;ROW()-108,[2]ワークシート!$C$2:$BW$498,30,0),"")</f>
        <v/>
      </c>
      <c r="AF99" s="98"/>
      <c r="AG99" s="40" t="str">
        <f t="shared" si="1"/>
        <v/>
      </c>
      <c r="AH99" s="40"/>
      <c r="AI99" s="40"/>
      <c r="AJ99" s="40"/>
      <c r="AK99" s="98" t="str">
        <f>+IFERROR(IF(VLOOKUP(#REF!&amp;"-"&amp;ROW()-108,[2]ワークシート!$C$2:$BW$498,31,0)="","",VLOOKUP(#REF!&amp;"-"&amp;ROW()-108,[2]ワークシート!$C$2:$BW$498,31,0)),"")</f>
        <v/>
      </c>
      <c r="AL99" s="2"/>
      <c r="AM99" s="2"/>
      <c r="AN99" s="2"/>
      <c r="AO99" s="2"/>
      <c r="AP99" s="2"/>
      <c r="AQ99" s="2"/>
      <c r="AR99" s="2"/>
      <c r="AS99" s="2"/>
      <c r="AT99" s="2"/>
      <c r="AU99" s="2"/>
      <c r="AV99" s="2"/>
      <c r="AW99" s="2"/>
      <c r="AX99" s="2"/>
      <c r="AY99" s="2"/>
      <c r="AZ99" s="2"/>
      <c r="BA99" s="2"/>
      <c r="BB99" s="2"/>
      <c r="BC99" s="2"/>
      <c r="BD99" s="2"/>
      <c r="BE99" s="2"/>
      <c r="BF99" s="2"/>
    </row>
    <row r="100" spans="1:58" ht="35.1" hidden="1" customHeight="1">
      <c r="A100" s="2"/>
      <c r="B100" s="13" t="str">
        <f>+IFERROR(VLOOKUP(#REF!&amp;"-"&amp;ROW()-108,[2]ワークシート!$C$2:$BW$498,9,0),"")</f>
        <v/>
      </c>
      <c r="C100" s="24"/>
      <c r="D100" s="29" t="str">
        <f>+IFERROR(IF(VLOOKUP(#REF!&amp;"-"&amp;ROW()-108,[2]ワークシート!$C$2:$BW$498,10,0)="","",VLOOKUP(#REF!&amp;"-"&amp;ROW()-108,[2]ワークシート!$C$2:$BW$498,10,0)),"")</f>
        <v/>
      </c>
      <c r="E100" s="24"/>
      <c r="F100" s="13" t="str">
        <f>+IFERROR(VLOOKUP(#REF!&amp;"-"&amp;ROW()-108,[2]ワークシート!$C$2:$BW$498,11,0),"")</f>
        <v/>
      </c>
      <c r="G100" s="24"/>
      <c r="H100" s="40" t="str">
        <f>+IFERROR(VLOOKUP(#REF!&amp;"-"&amp;ROW()-108,[2]ワークシート!$C$2:$BW$498,12,0),"")</f>
        <v/>
      </c>
      <c r="I10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0" s="48"/>
      <c r="K100" s="13" t="str">
        <f>+IFERROR(VLOOKUP(#REF!&amp;"-"&amp;ROW()-108,[2]ワークシート!$C$2:$BW$498,19,0),"")</f>
        <v/>
      </c>
      <c r="L100" s="29"/>
      <c r="M100" s="24"/>
      <c r="N100" s="55" t="str">
        <f>+IFERROR(VLOOKUP(#REF!&amp;"-"&amp;ROW()-108,[2]ワークシート!$C$2:$BW$498,24,0),"")</f>
        <v/>
      </c>
      <c r="O100" s="62"/>
      <c r="P100" s="65" t="str">
        <f>+IFERROR(VLOOKUP(#REF!&amp;"-"&amp;ROW()-108,[2]ワークシート!$C$2:$BW$498,25,0),"")</f>
        <v/>
      </c>
      <c r="Q100" s="65"/>
      <c r="R100" s="74" t="str">
        <f>+IFERROR(VLOOKUP(#REF!&amp;"-"&amp;ROW()-108,[2]ワークシート!$C$2:$BW$498,55,0),"")</f>
        <v/>
      </c>
      <c r="S100" s="74"/>
      <c r="T100" s="74"/>
      <c r="U100" s="74"/>
      <c r="V100" s="65" t="str">
        <f>+IFERROR(VLOOKUP(#REF!&amp;"-"&amp;ROW()-108,[2]ワークシート!$C$2:$BW$498,60,0),"")</f>
        <v/>
      </c>
      <c r="W100" s="65"/>
      <c r="X100" s="65" t="str">
        <f>+IFERROR(VLOOKUP(#REF!&amp;"-"&amp;ROW()-108,[2]ワークシート!$C$2:$BW$498,61,0),"")</f>
        <v/>
      </c>
      <c r="Y100" s="65"/>
      <c r="Z100" s="65"/>
      <c r="AA100" s="40" t="str">
        <f t="shared" si="0"/>
        <v/>
      </c>
      <c r="AB100" s="40"/>
      <c r="AC100" s="98" t="str">
        <f>+IFERROR(IF(VLOOKUP(#REF!&amp;"-"&amp;ROW()-108,[2]ワークシート!$C$2:$BW$498,13,0)="","",VLOOKUP(#REF!&amp;"-"&amp;ROW()-108,[2]ワークシート!$C$2:$BW$498,13,0)),"")</f>
        <v/>
      </c>
      <c r="AD100" s="98"/>
      <c r="AE100" s="98" t="str">
        <f>+IFERROR(VLOOKUP(#REF!&amp;"-"&amp;ROW()-108,[2]ワークシート!$C$2:$BW$498,30,0),"")</f>
        <v/>
      </c>
      <c r="AF100" s="98"/>
      <c r="AG100" s="40" t="str">
        <f t="shared" si="1"/>
        <v/>
      </c>
      <c r="AH100" s="40"/>
      <c r="AI100" s="40"/>
      <c r="AJ100" s="40"/>
      <c r="AK100" s="98" t="str">
        <f>+IFERROR(IF(VLOOKUP(#REF!&amp;"-"&amp;ROW()-108,[2]ワークシート!$C$2:$BW$498,31,0)="","",VLOOKUP(#REF!&amp;"-"&amp;ROW()-108,[2]ワークシート!$C$2:$BW$498,31,0)),"")</f>
        <v/>
      </c>
      <c r="AL100" s="2"/>
      <c r="AM100" s="2"/>
      <c r="AN100" s="2"/>
      <c r="AO100" s="2"/>
      <c r="AP100" s="2"/>
      <c r="AQ100" s="2"/>
      <c r="AR100" s="2"/>
      <c r="AS100" s="2"/>
      <c r="AT100" s="2"/>
      <c r="AU100" s="2"/>
      <c r="AV100" s="2"/>
      <c r="AW100" s="2"/>
      <c r="AX100" s="2"/>
      <c r="AY100" s="2"/>
      <c r="AZ100" s="2"/>
      <c r="BA100" s="2"/>
      <c r="BB100" s="2"/>
      <c r="BC100" s="2"/>
      <c r="BD100" s="2"/>
      <c r="BE100" s="2"/>
      <c r="BF100" s="2"/>
    </row>
    <row r="101" spans="1:58" ht="35.1" hidden="1" customHeight="1">
      <c r="A101" s="2"/>
      <c r="B101" s="13" t="str">
        <f>+IFERROR(VLOOKUP(#REF!&amp;"-"&amp;ROW()-108,[2]ワークシート!$C$2:$BW$498,9,0),"")</f>
        <v/>
      </c>
      <c r="C101" s="24"/>
      <c r="D101" s="29" t="str">
        <f>+IFERROR(IF(VLOOKUP(#REF!&amp;"-"&amp;ROW()-108,[2]ワークシート!$C$2:$BW$498,10,0)="","",VLOOKUP(#REF!&amp;"-"&amp;ROW()-108,[2]ワークシート!$C$2:$BW$498,10,0)),"")</f>
        <v/>
      </c>
      <c r="E101" s="24"/>
      <c r="F101" s="13" t="str">
        <f>+IFERROR(VLOOKUP(#REF!&amp;"-"&amp;ROW()-108,[2]ワークシート!$C$2:$BW$498,11,0),"")</f>
        <v/>
      </c>
      <c r="G101" s="24"/>
      <c r="H101" s="40" t="str">
        <f>+IFERROR(VLOOKUP(#REF!&amp;"-"&amp;ROW()-108,[2]ワークシート!$C$2:$BW$498,12,0),"")</f>
        <v/>
      </c>
      <c r="I10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1" s="48"/>
      <c r="K101" s="13" t="str">
        <f>+IFERROR(VLOOKUP(#REF!&amp;"-"&amp;ROW()-108,[2]ワークシート!$C$2:$BW$498,19,0),"")</f>
        <v/>
      </c>
      <c r="L101" s="29"/>
      <c r="M101" s="24"/>
      <c r="N101" s="55" t="str">
        <f>+IFERROR(VLOOKUP(#REF!&amp;"-"&amp;ROW()-108,[2]ワークシート!$C$2:$BW$498,24,0),"")</f>
        <v/>
      </c>
      <c r="O101" s="62"/>
      <c r="P101" s="65" t="str">
        <f>+IFERROR(VLOOKUP(#REF!&amp;"-"&amp;ROW()-108,[2]ワークシート!$C$2:$BW$498,25,0),"")</f>
        <v/>
      </c>
      <c r="Q101" s="65"/>
      <c r="R101" s="74" t="str">
        <f>+IFERROR(VLOOKUP(#REF!&amp;"-"&amp;ROW()-108,[2]ワークシート!$C$2:$BW$498,55,0),"")</f>
        <v/>
      </c>
      <c r="S101" s="74"/>
      <c r="T101" s="74"/>
      <c r="U101" s="74"/>
      <c r="V101" s="65" t="str">
        <f>+IFERROR(VLOOKUP(#REF!&amp;"-"&amp;ROW()-108,[2]ワークシート!$C$2:$BW$498,60,0),"")</f>
        <v/>
      </c>
      <c r="W101" s="65"/>
      <c r="X101" s="65" t="str">
        <f>+IFERROR(VLOOKUP(#REF!&amp;"-"&amp;ROW()-108,[2]ワークシート!$C$2:$BW$498,61,0),"")</f>
        <v/>
      </c>
      <c r="Y101" s="65"/>
      <c r="Z101" s="65"/>
      <c r="AA101" s="40" t="str">
        <f t="shared" si="0"/>
        <v/>
      </c>
      <c r="AB101" s="40"/>
      <c r="AC101" s="98" t="str">
        <f>+IFERROR(IF(VLOOKUP(#REF!&amp;"-"&amp;ROW()-108,[2]ワークシート!$C$2:$BW$498,13,0)="","",VLOOKUP(#REF!&amp;"-"&amp;ROW()-108,[2]ワークシート!$C$2:$BW$498,13,0)),"")</f>
        <v/>
      </c>
      <c r="AD101" s="98"/>
      <c r="AE101" s="98" t="str">
        <f>+IFERROR(VLOOKUP(#REF!&amp;"-"&amp;ROW()-108,[2]ワークシート!$C$2:$BW$498,30,0),"")</f>
        <v/>
      </c>
      <c r="AF101" s="98"/>
      <c r="AG101" s="40" t="str">
        <f t="shared" si="1"/>
        <v/>
      </c>
      <c r="AH101" s="40"/>
      <c r="AI101" s="40"/>
      <c r="AJ101" s="40"/>
      <c r="AK101" s="98" t="str">
        <f>+IFERROR(IF(VLOOKUP(#REF!&amp;"-"&amp;ROW()-108,[2]ワークシート!$C$2:$BW$498,31,0)="","",VLOOKUP(#REF!&amp;"-"&amp;ROW()-108,[2]ワークシート!$C$2:$BW$498,31,0)),"")</f>
        <v/>
      </c>
      <c r="AL101" s="2"/>
      <c r="AM101" s="2"/>
      <c r="AN101" s="2"/>
      <c r="AO101" s="2"/>
      <c r="AP101" s="2"/>
      <c r="AQ101" s="2"/>
      <c r="AR101" s="2"/>
      <c r="AS101" s="2"/>
      <c r="AT101" s="2"/>
      <c r="AU101" s="2"/>
      <c r="AV101" s="2"/>
      <c r="AW101" s="2"/>
      <c r="AX101" s="2"/>
      <c r="AY101" s="2"/>
      <c r="AZ101" s="2"/>
      <c r="BA101" s="2"/>
      <c r="BB101" s="2"/>
      <c r="BC101" s="2"/>
      <c r="BD101" s="2"/>
      <c r="BE101" s="2"/>
      <c r="BF101" s="2"/>
    </row>
    <row r="102" spans="1:58" ht="35.1" hidden="1" customHeight="1">
      <c r="A102" s="2"/>
      <c r="B102" s="13" t="str">
        <f>+IFERROR(VLOOKUP(#REF!&amp;"-"&amp;ROW()-108,[2]ワークシート!$C$2:$BW$498,9,0),"")</f>
        <v/>
      </c>
      <c r="C102" s="24"/>
      <c r="D102" s="29" t="str">
        <f>+IFERROR(IF(VLOOKUP(#REF!&amp;"-"&amp;ROW()-108,[2]ワークシート!$C$2:$BW$498,10,0)="","",VLOOKUP(#REF!&amp;"-"&amp;ROW()-108,[2]ワークシート!$C$2:$BW$498,10,0)),"")</f>
        <v/>
      </c>
      <c r="E102" s="24"/>
      <c r="F102" s="13" t="str">
        <f>+IFERROR(VLOOKUP(#REF!&amp;"-"&amp;ROW()-108,[2]ワークシート!$C$2:$BW$498,11,0),"")</f>
        <v/>
      </c>
      <c r="G102" s="24"/>
      <c r="H102" s="40" t="str">
        <f>+IFERROR(VLOOKUP(#REF!&amp;"-"&amp;ROW()-108,[2]ワークシート!$C$2:$BW$498,12,0),"")</f>
        <v/>
      </c>
      <c r="I10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2" s="48"/>
      <c r="K102" s="13" t="str">
        <f>+IFERROR(VLOOKUP(#REF!&amp;"-"&amp;ROW()-108,[2]ワークシート!$C$2:$BW$498,19,0),"")</f>
        <v/>
      </c>
      <c r="L102" s="29"/>
      <c r="M102" s="24"/>
      <c r="N102" s="55" t="str">
        <f>+IFERROR(VLOOKUP(#REF!&amp;"-"&amp;ROW()-108,[2]ワークシート!$C$2:$BW$498,24,0),"")</f>
        <v/>
      </c>
      <c r="O102" s="62"/>
      <c r="P102" s="65" t="str">
        <f>+IFERROR(VLOOKUP(#REF!&amp;"-"&amp;ROW()-108,[2]ワークシート!$C$2:$BW$498,25,0),"")</f>
        <v/>
      </c>
      <c r="Q102" s="65"/>
      <c r="R102" s="74" t="str">
        <f>+IFERROR(VLOOKUP(#REF!&amp;"-"&amp;ROW()-108,[2]ワークシート!$C$2:$BW$498,55,0),"")</f>
        <v/>
      </c>
      <c r="S102" s="74"/>
      <c r="T102" s="74"/>
      <c r="U102" s="74"/>
      <c r="V102" s="65" t="str">
        <f>+IFERROR(VLOOKUP(#REF!&amp;"-"&amp;ROW()-108,[2]ワークシート!$C$2:$BW$498,60,0),"")</f>
        <v/>
      </c>
      <c r="W102" s="65"/>
      <c r="X102" s="65" t="str">
        <f>+IFERROR(VLOOKUP(#REF!&amp;"-"&amp;ROW()-108,[2]ワークシート!$C$2:$BW$498,61,0),"")</f>
        <v/>
      </c>
      <c r="Y102" s="65"/>
      <c r="Z102" s="65"/>
      <c r="AA102" s="40" t="str">
        <f t="shared" si="0"/>
        <v/>
      </c>
      <c r="AB102" s="40"/>
      <c r="AC102" s="98" t="str">
        <f>+IFERROR(IF(VLOOKUP(#REF!&amp;"-"&amp;ROW()-108,[2]ワークシート!$C$2:$BW$498,13,0)="","",VLOOKUP(#REF!&amp;"-"&amp;ROW()-108,[2]ワークシート!$C$2:$BW$498,13,0)),"")</f>
        <v/>
      </c>
      <c r="AD102" s="98"/>
      <c r="AE102" s="98" t="str">
        <f>+IFERROR(VLOOKUP(#REF!&amp;"-"&amp;ROW()-108,[2]ワークシート!$C$2:$BW$498,30,0),"")</f>
        <v/>
      </c>
      <c r="AF102" s="98"/>
      <c r="AG102" s="40" t="str">
        <f t="shared" si="1"/>
        <v/>
      </c>
      <c r="AH102" s="40"/>
      <c r="AI102" s="40"/>
      <c r="AJ102" s="40"/>
      <c r="AK102" s="98" t="str">
        <f>+IFERROR(IF(VLOOKUP(#REF!&amp;"-"&amp;ROW()-108,[2]ワークシート!$C$2:$BW$498,31,0)="","",VLOOKUP(#REF!&amp;"-"&amp;ROW()-108,[2]ワークシート!$C$2:$BW$498,31,0)),"")</f>
        <v/>
      </c>
      <c r="AL102" s="2"/>
      <c r="AM102" s="2"/>
      <c r="AN102" s="2"/>
      <c r="AO102" s="2"/>
      <c r="AP102" s="2"/>
      <c r="AQ102" s="2"/>
      <c r="AR102" s="2"/>
      <c r="AS102" s="2"/>
      <c r="AT102" s="2"/>
      <c r="AU102" s="2"/>
      <c r="AV102" s="2"/>
      <c r="AW102" s="2"/>
      <c r="AX102" s="2"/>
      <c r="AY102" s="2"/>
      <c r="AZ102" s="2"/>
      <c r="BA102" s="2"/>
      <c r="BB102" s="2"/>
      <c r="BC102" s="2"/>
      <c r="BD102" s="2"/>
      <c r="BE102" s="2"/>
      <c r="BF102" s="2"/>
    </row>
    <row r="103" spans="1:58" ht="35.1" hidden="1" customHeight="1">
      <c r="A103" s="2"/>
      <c r="B103" s="13" t="str">
        <f>+IFERROR(VLOOKUP(#REF!&amp;"-"&amp;ROW()-108,[2]ワークシート!$C$2:$BW$498,9,0),"")</f>
        <v/>
      </c>
      <c r="C103" s="24"/>
      <c r="D103" s="29" t="str">
        <f>+IFERROR(IF(VLOOKUP(#REF!&amp;"-"&amp;ROW()-108,[2]ワークシート!$C$2:$BW$498,10,0)="","",VLOOKUP(#REF!&amp;"-"&amp;ROW()-108,[2]ワークシート!$C$2:$BW$498,10,0)),"")</f>
        <v/>
      </c>
      <c r="E103" s="24"/>
      <c r="F103" s="13" t="str">
        <f>+IFERROR(VLOOKUP(#REF!&amp;"-"&amp;ROW()-108,[2]ワークシート!$C$2:$BW$498,11,0),"")</f>
        <v/>
      </c>
      <c r="G103" s="24"/>
      <c r="H103" s="40" t="str">
        <f>+IFERROR(VLOOKUP(#REF!&amp;"-"&amp;ROW()-108,[2]ワークシート!$C$2:$BW$498,12,0),"")</f>
        <v/>
      </c>
      <c r="I10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3" s="48"/>
      <c r="K103" s="13" t="str">
        <f>+IFERROR(VLOOKUP(#REF!&amp;"-"&amp;ROW()-108,[2]ワークシート!$C$2:$BW$498,19,0),"")</f>
        <v/>
      </c>
      <c r="L103" s="29"/>
      <c r="M103" s="24"/>
      <c r="N103" s="55" t="str">
        <f>+IFERROR(VLOOKUP(#REF!&amp;"-"&amp;ROW()-108,[2]ワークシート!$C$2:$BW$498,24,0),"")</f>
        <v/>
      </c>
      <c r="O103" s="62"/>
      <c r="P103" s="65" t="str">
        <f>+IFERROR(VLOOKUP(#REF!&amp;"-"&amp;ROW()-108,[2]ワークシート!$C$2:$BW$498,25,0),"")</f>
        <v/>
      </c>
      <c r="Q103" s="65"/>
      <c r="R103" s="74" t="str">
        <f>+IFERROR(VLOOKUP(#REF!&amp;"-"&amp;ROW()-108,[2]ワークシート!$C$2:$BW$498,55,0),"")</f>
        <v/>
      </c>
      <c r="S103" s="74"/>
      <c r="T103" s="74"/>
      <c r="U103" s="74"/>
      <c r="V103" s="65" t="str">
        <f>+IFERROR(VLOOKUP(#REF!&amp;"-"&amp;ROW()-108,[2]ワークシート!$C$2:$BW$498,60,0),"")</f>
        <v/>
      </c>
      <c r="W103" s="65"/>
      <c r="X103" s="65" t="str">
        <f>+IFERROR(VLOOKUP(#REF!&amp;"-"&amp;ROW()-108,[2]ワークシート!$C$2:$BW$498,61,0),"")</f>
        <v/>
      </c>
      <c r="Y103" s="65"/>
      <c r="Z103" s="65"/>
      <c r="AA103" s="40" t="str">
        <f t="shared" si="0"/>
        <v/>
      </c>
      <c r="AB103" s="40"/>
      <c r="AC103" s="98" t="str">
        <f>+IFERROR(IF(VLOOKUP(#REF!&amp;"-"&amp;ROW()-108,[2]ワークシート!$C$2:$BW$498,13,0)="","",VLOOKUP(#REF!&amp;"-"&amp;ROW()-108,[2]ワークシート!$C$2:$BW$498,13,0)),"")</f>
        <v/>
      </c>
      <c r="AD103" s="98"/>
      <c r="AE103" s="98" t="str">
        <f>+IFERROR(VLOOKUP(#REF!&amp;"-"&amp;ROW()-108,[2]ワークシート!$C$2:$BW$498,30,0),"")</f>
        <v/>
      </c>
      <c r="AF103" s="98"/>
      <c r="AG103" s="40" t="str">
        <f t="shared" si="1"/>
        <v/>
      </c>
      <c r="AH103" s="40"/>
      <c r="AI103" s="40"/>
      <c r="AJ103" s="40"/>
      <c r="AK103" s="98" t="str">
        <f>+IFERROR(IF(VLOOKUP(#REF!&amp;"-"&amp;ROW()-108,[2]ワークシート!$C$2:$BW$498,31,0)="","",VLOOKUP(#REF!&amp;"-"&amp;ROW()-108,[2]ワークシート!$C$2:$BW$498,31,0)),"")</f>
        <v/>
      </c>
      <c r="AL103" s="2"/>
      <c r="AM103" s="2"/>
      <c r="AN103" s="2"/>
      <c r="AO103" s="2"/>
      <c r="AP103" s="2"/>
      <c r="AQ103" s="2"/>
      <c r="AR103" s="2"/>
      <c r="AS103" s="2"/>
      <c r="AT103" s="2"/>
      <c r="AU103" s="2"/>
      <c r="AV103" s="2"/>
      <c r="AW103" s="2"/>
      <c r="AX103" s="2"/>
      <c r="AY103" s="2"/>
      <c r="AZ103" s="2"/>
      <c r="BA103" s="2"/>
      <c r="BB103" s="2"/>
      <c r="BC103" s="2"/>
      <c r="BD103" s="2"/>
      <c r="BE103" s="2"/>
      <c r="BF103" s="2"/>
    </row>
    <row r="104" spans="1:58" ht="35.1" hidden="1" customHeight="1">
      <c r="A104" s="2"/>
      <c r="B104" s="13" t="str">
        <f>+IFERROR(VLOOKUP(#REF!&amp;"-"&amp;ROW()-108,[2]ワークシート!$C$2:$BW$498,9,0),"")</f>
        <v/>
      </c>
      <c r="C104" s="24"/>
      <c r="D104" s="29" t="str">
        <f>+IFERROR(IF(VLOOKUP(#REF!&amp;"-"&amp;ROW()-108,[2]ワークシート!$C$2:$BW$498,10,0)="","",VLOOKUP(#REF!&amp;"-"&amp;ROW()-108,[2]ワークシート!$C$2:$BW$498,10,0)),"")</f>
        <v/>
      </c>
      <c r="E104" s="24"/>
      <c r="F104" s="13" t="str">
        <f>+IFERROR(VLOOKUP(#REF!&amp;"-"&amp;ROW()-108,[2]ワークシート!$C$2:$BW$498,11,0),"")</f>
        <v/>
      </c>
      <c r="G104" s="24"/>
      <c r="H104" s="40" t="str">
        <f>+IFERROR(VLOOKUP(#REF!&amp;"-"&amp;ROW()-108,[2]ワークシート!$C$2:$BW$498,12,0),"")</f>
        <v/>
      </c>
      <c r="I10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4" s="48"/>
      <c r="K104" s="13" t="str">
        <f>+IFERROR(VLOOKUP(#REF!&amp;"-"&amp;ROW()-108,[2]ワークシート!$C$2:$BW$498,19,0),"")</f>
        <v/>
      </c>
      <c r="L104" s="29"/>
      <c r="M104" s="24"/>
      <c r="N104" s="55" t="str">
        <f>+IFERROR(VLOOKUP(#REF!&amp;"-"&amp;ROW()-108,[2]ワークシート!$C$2:$BW$498,24,0),"")</f>
        <v/>
      </c>
      <c r="O104" s="62"/>
      <c r="P104" s="65" t="str">
        <f>+IFERROR(VLOOKUP(#REF!&amp;"-"&amp;ROW()-108,[2]ワークシート!$C$2:$BW$498,25,0),"")</f>
        <v/>
      </c>
      <c r="Q104" s="65"/>
      <c r="R104" s="74" t="str">
        <f>+IFERROR(VLOOKUP(#REF!&amp;"-"&amp;ROW()-108,[2]ワークシート!$C$2:$BW$498,55,0),"")</f>
        <v/>
      </c>
      <c r="S104" s="74"/>
      <c r="T104" s="74"/>
      <c r="U104" s="74"/>
      <c r="V104" s="65" t="str">
        <f>+IFERROR(VLOOKUP(#REF!&amp;"-"&amp;ROW()-108,[2]ワークシート!$C$2:$BW$498,60,0),"")</f>
        <v/>
      </c>
      <c r="W104" s="65"/>
      <c r="X104" s="65" t="str">
        <f>+IFERROR(VLOOKUP(#REF!&amp;"-"&amp;ROW()-108,[2]ワークシート!$C$2:$BW$498,61,0),"")</f>
        <v/>
      </c>
      <c r="Y104" s="65"/>
      <c r="Z104" s="65"/>
      <c r="AA104" s="40" t="str">
        <f t="shared" si="0"/>
        <v/>
      </c>
      <c r="AB104" s="40"/>
      <c r="AC104" s="98" t="str">
        <f>+IFERROR(IF(VLOOKUP(#REF!&amp;"-"&amp;ROW()-108,[2]ワークシート!$C$2:$BW$498,13,0)="","",VLOOKUP(#REF!&amp;"-"&amp;ROW()-108,[2]ワークシート!$C$2:$BW$498,13,0)),"")</f>
        <v/>
      </c>
      <c r="AD104" s="98"/>
      <c r="AE104" s="98" t="str">
        <f>+IFERROR(VLOOKUP(#REF!&amp;"-"&amp;ROW()-108,[2]ワークシート!$C$2:$BW$498,30,0),"")</f>
        <v/>
      </c>
      <c r="AF104" s="98"/>
      <c r="AG104" s="40" t="str">
        <f t="shared" si="1"/>
        <v/>
      </c>
      <c r="AH104" s="40"/>
      <c r="AI104" s="40"/>
      <c r="AJ104" s="40"/>
      <c r="AK104" s="98" t="str">
        <f>+IFERROR(IF(VLOOKUP(#REF!&amp;"-"&amp;ROW()-108,[2]ワークシート!$C$2:$BW$498,31,0)="","",VLOOKUP(#REF!&amp;"-"&amp;ROW()-108,[2]ワークシート!$C$2:$BW$498,31,0)),"")</f>
        <v/>
      </c>
      <c r="AL104" s="2"/>
      <c r="AM104" s="2"/>
      <c r="AN104" s="2"/>
      <c r="AO104" s="2"/>
      <c r="AP104" s="2"/>
      <c r="AQ104" s="2"/>
      <c r="AR104" s="2"/>
      <c r="AS104" s="2"/>
      <c r="AT104" s="2"/>
      <c r="AU104" s="2"/>
      <c r="AV104" s="2"/>
      <c r="AW104" s="2"/>
      <c r="AX104" s="2"/>
      <c r="AY104" s="2"/>
      <c r="AZ104" s="2"/>
      <c r="BA104" s="2"/>
      <c r="BB104" s="2"/>
      <c r="BC104" s="2"/>
      <c r="BD104" s="2"/>
      <c r="BE104" s="2"/>
      <c r="BF104" s="2"/>
    </row>
    <row r="105" spans="1:58" ht="35.1" hidden="1" customHeight="1">
      <c r="A105" s="2"/>
      <c r="B105" s="13" t="str">
        <f>+IFERROR(VLOOKUP(#REF!&amp;"-"&amp;ROW()-108,[2]ワークシート!$C$2:$BW$498,9,0),"")</f>
        <v/>
      </c>
      <c r="C105" s="24"/>
      <c r="D105" s="29" t="str">
        <f>+IFERROR(IF(VLOOKUP(#REF!&amp;"-"&amp;ROW()-108,[2]ワークシート!$C$2:$BW$498,10,0)="","",VLOOKUP(#REF!&amp;"-"&amp;ROW()-108,[2]ワークシート!$C$2:$BW$498,10,0)),"")</f>
        <v/>
      </c>
      <c r="E105" s="24"/>
      <c r="F105" s="13" t="str">
        <f>+IFERROR(VLOOKUP(#REF!&amp;"-"&amp;ROW()-108,[2]ワークシート!$C$2:$BW$498,11,0),"")</f>
        <v/>
      </c>
      <c r="G105" s="24"/>
      <c r="H105" s="40" t="str">
        <f>+IFERROR(VLOOKUP(#REF!&amp;"-"&amp;ROW()-108,[2]ワークシート!$C$2:$BW$498,12,0),"")</f>
        <v/>
      </c>
      <c r="I10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5" s="48"/>
      <c r="K105" s="13" t="str">
        <f>+IFERROR(VLOOKUP(#REF!&amp;"-"&amp;ROW()-108,[2]ワークシート!$C$2:$BW$498,19,0),"")</f>
        <v/>
      </c>
      <c r="L105" s="29"/>
      <c r="M105" s="24"/>
      <c r="N105" s="55" t="str">
        <f>+IFERROR(VLOOKUP(#REF!&amp;"-"&amp;ROW()-108,[2]ワークシート!$C$2:$BW$498,24,0),"")</f>
        <v/>
      </c>
      <c r="O105" s="62"/>
      <c r="P105" s="65" t="str">
        <f>+IFERROR(VLOOKUP(#REF!&amp;"-"&amp;ROW()-108,[2]ワークシート!$C$2:$BW$498,25,0),"")</f>
        <v/>
      </c>
      <c r="Q105" s="65"/>
      <c r="R105" s="74" t="str">
        <f>+IFERROR(VLOOKUP(#REF!&amp;"-"&amp;ROW()-108,[2]ワークシート!$C$2:$BW$498,55,0),"")</f>
        <v/>
      </c>
      <c r="S105" s="74"/>
      <c r="T105" s="74"/>
      <c r="U105" s="74"/>
      <c r="V105" s="65" t="str">
        <f>+IFERROR(VLOOKUP(#REF!&amp;"-"&amp;ROW()-108,[2]ワークシート!$C$2:$BW$498,60,0),"")</f>
        <v/>
      </c>
      <c r="W105" s="65"/>
      <c r="X105" s="65" t="str">
        <f>+IFERROR(VLOOKUP(#REF!&amp;"-"&amp;ROW()-108,[2]ワークシート!$C$2:$BW$498,61,0),"")</f>
        <v/>
      </c>
      <c r="Y105" s="65"/>
      <c r="Z105" s="65"/>
      <c r="AA105" s="40" t="str">
        <f t="shared" si="0"/>
        <v/>
      </c>
      <c r="AB105" s="40"/>
      <c r="AC105" s="98" t="str">
        <f>+IFERROR(IF(VLOOKUP(#REF!&amp;"-"&amp;ROW()-108,[2]ワークシート!$C$2:$BW$498,13,0)="","",VLOOKUP(#REF!&amp;"-"&amp;ROW()-108,[2]ワークシート!$C$2:$BW$498,13,0)),"")</f>
        <v/>
      </c>
      <c r="AD105" s="98"/>
      <c r="AE105" s="98" t="str">
        <f>+IFERROR(VLOOKUP(#REF!&amp;"-"&amp;ROW()-108,[2]ワークシート!$C$2:$BW$498,30,0),"")</f>
        <v/>
      </c>
      <c r="AF105" s="98"/>
      <c r="AG105" s="40" t="str">
        <f t="shared" si="1"/>
        <v/>
      </c>
      <c r="AH105" s="40"/>
      <c r="AI105" s="40"/>
      <c r="AJ105" s="40"/>
      <c r="AK105" s="98" t="str">
        <f>+IFERROR(IF(VLOOKUP(#REF!&amp;"-"&amp;ROW()-108,[2]ワークシート!$C$2:$BW$498,31,0)="","",VLOOKUP(#REF!&amp;"-"&amp;ROW()-108,[2]ワークシート!$C$2:$BW$498,31,0)),"")</f>
        <v/>
      </c>
      <c r="AL105" s="2"/>
      <c r="AM105" s="2"/>
      <c r="AN105" s="2"/>
      <c r="AO105" s="2"/>
      <c r="AP105" s="2"/>
      <c r="AQ105" s="2"/>
      <c r="AR105" s="2"/>
      <c r="AS105" s="2"/>
      <c r="AT105" s="2"/>
      <c r="AU105" s="2"/>
      <c r="AV105" s="2"/>
      <c r="AW105" s="2"/>
      <c r="AX105" s="2"/>
      <c r="AY105" s="2"/>
      <c r="AZ105" s="2"/>
      <c r="BA105" s="2"/>
      <c r="BB105" s="2"/>
      <c r="BC105" s="2"/>
      <c r="BD105" s="2"/>
      <c r="BE105" s="2"/>
      <c r="BF105" s="2"/>
    </row>
    <row r="106" spans="1:58" ht="35.1" hidden="1" customHeight="1">
      <c r="A106" s="2"/>
      <c r="B106" s="13" t="str">
        <f>+IFERROR(VLOOKUP(#REF!&amp;"-"&amp;ROW()-108,[2]ワークシート!$C$2:$BW$498,9,0),"")</f>
        <v/>
      </c>
      <c r="C106" s="24"/>
      <c r="D106" s="29" t="str">
        <f>+IFERROR(IF(VLOOKUP(#REF!&amp;"-"&amp;ROW()-108,[2]ワークシート!$C$2:$BW$498,10,0)="","",VLOOKUP(#REF!&amp;"-"&amp;ROW()-108,[2]ワークシート!$C$2:$BW$498,10,0)),"")</f>
        <v/>
      </c>
      <c r="E106" s="24"/>
      <c r="F106" s="13" t="str">
        <f>+IFERROR(VLOOKUP(#REF!&amp;"-"&amp;ROW()-108,[2]ワークシート!$C$2:$BW$498,11,0),"")</f>
        <v/>
      </c>
      <c r="G106" s="24"/>
      <c r="H106" s="40" t="str">
        <f>+IFERROR(VLOOKUP(#REF!&amp;"-"&amp;ROW()-108,[2]ワークシート!$C$2:$BW$498,12,0),"")</f>
        <v/>
      </c>
      <c r="I10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6" s="48"/>
      <c r="K106" s="13" t="str">
        <f>+IFERROR(VLOOKUP(#REF!&amp;"-"&amp;ROW()-108,[2]ワークシート!$C$2:$BW$498,19,0),"")</f>
        <v/>
      </c>
      <c r="L106" s="29"/>
      <c r="M106" s="24"/>
      <c r="N106" s="55" t="str">
        <f>+IFERROR(VLOOKUP(#REF!&amp;"-"&amp;ROW()-108,[2]ワークシート!$C$2:$BW$498,24,0),"")</f>
        <v/>
      </c>
      <c r="O106" s="62"/>
      <c r="P106" s="65" t="str">
        <f>+IFERROR(VLOOKUP(#REF!&amp;"-"&amp;ROW()-108,[2]ワークシート!$C$2:$BW$498,25,0),"")</f>
        <v/>
      </c>
      <c r="Q106" s="65"/>
      <c r="R106" s="74" t="str">
        <f>+IFERROR(VLOOKUP(#REF!&amp;"-"&amp;ROW()-108,[2]ワークシート!$C$2:$BW$498,55,0),"")</f>
        <v/>
      </c>
      <c r="S106" s="74"/>
      <c r="T106" s="74"/>
      <c r="U106" s="74"/>
      <c r="V106" s="65" t="str">
        <f>+IFERROR(VLOOKUP(#REF!&amp;"-"&amp;ROW()-108,[2]ワークシート!$C$2:$BW$498,60,0),"")</f>
        <v/>
      </c>
      <c r="W106" s="65"/>
      <c r="X106" s="65" t="str">
        <f>+IFERROR(VLOOKUP(#REF!&amp;"-"&amp;ROW()-108,[2]ワークシート!$C$2:$BW$498,61,0),"")</f>
        <v/>
      </c>
      <c r="Y106" s="65"/>
      <c r="Z106" s="65"/>
      <c r="AA106" s="40" t="str">
        <f t="shared" si="0"/>
        <v/>
      </c>
      <c r="AB106" s="40"/>
      <c r="AC106" s="98" t="str">
        <f>+IFERROR(IF(VLOOKUP(#REF!&amp;"-"&amp;ROW()-108,[2]ワークシート!$C$2:$BW$498,13,0)="","",VLOOKUP(#REF!&amp;"-"&amp;ROW()-108,[2]ワークシート!$C$2:$BW$498,13,0)),"")</f>
        <v/>
      </c>
      <c r="AD106" s="98"/>
      <c r="AE106" s="98" t="str">
        <f>+IFERROR(VLOOKUP(#REF!&amp;"-"&amp;ROW()-108,[2]ワークシート!$C$2:$BW$498,30,0),"")</f>
        <v/>
      </c>
      <c r="AF106" s="98"/>
      <c r="AG106" s="40" t="str">
        <f t="shared" si="1"/>
        <v/>
      </c>
      <c r="AH106" s="40"/>
      <c r="AI106" s="40"/>
      <c r="AJ106" s="40"/>
      <c r="AK106" s="98" t="str">
        <f>+IFERROR(IF(VLOOKUP(#REF!&amp;"-"&amp;ROW()-108,[2]ワークシート!$C$2:$BW$498,31,0)="","",VLOOKUP(#REF!&amp;"-"&amp;ROW()-108,[2]ワークシート!$C$2:$BW$498,31,0)),"")</f>
        <v/>
      </c>
      <c r="AL106" s="2"/>
      <c r="AM106" s="2"/>
      <c r="AN106" s="2"/>
      <c r="AO106" s="2"/>
      <c r="AP106" s="2"/>
      <c r="AQ106" s="2"/>
      <c r="AR106" s="2"/>
      <c r="AS106" s="2"/>
      <c r="AT106" s="2"/>
      <c r="AU106" s="2"/>
      <c r="AV106" s="2"/>
      <c r="AW106" s="2"/>
      <c r="AX106" s="2"/>
      <c r="AY106" s="2"/>
      <c r="AZ106" s="2"/>
      <c r="BA106" s="2"/>
      <c r="BB106" s="2"/>
      <c r="BC106" s="2"/>
      <c r="BD106" s="2"/>
      <c r="BE106" s="2"/>
      <c r="BF106" s="2"/>
    </row>
    <row r="107" spans="1:58" ht="35.1" hidden="1" customHeight="1">
      <c r="A107" s="2"/>
      <c r="B107" s="13" t="str">
        <f>+IFERROR(VLOOKUP(#REF!&amp;"-"&amp;ROW()-108,[2]ワークシート!$C$2:$BW$498,9,0),"")</f>
        <v/>
      </c>
      <c r="C107" s="24"/>
      <c r="D107" s="29" t="str">
        <f>+IFERROR(IF(VLOOKUP(#REF!&amp;"-"&amp;ROW()-108,[2]ワークシート!$C$2:$BW$498,10,0)="","",VLOOKUP(#REF!&amp;"-"&amp;ROW()-108,[2]ワークシート!$C$2:$BW$498,10,0)),"")</f>
        <v/>
      </c>
      <c r="E107" s="24"/>
      <c r="F107" s="13" t="str">
        <f>+IFERROR(VLOOKUP(#REF!&amp;"-"&amp;ROW()-108,[2]ワークシート!$C$2:$BW$498,11,0),"")</f>
        <v/>
      </c>
      <c r="G107" s="24"/>
      <c r="H107" s="40" t="str">
        <f>+IFERROR(VLOOKUP(#REF!&amp;"-"&amp;ROW()-108,[2]ワークシート!$C$2:$BW$498,12,0),"")</f>
        <v/>
      </c>
      <c r="I10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7" s="48"/>
      <c r="K107" s="13" t="str">
        <f>+IFERROR(VLOOKUP(#REF!&amp;"-"&amp;ROW()-108,[2]ワークシート!$C$2:$BW$498,19,0),"")</f>
        <v/>
      </c>
      <c r="L107" s="29"/>
      <c r="M107" s="24"/>
      <c r="N107" s="55" t="str">
        <f>+IFERROR(VLOOKUP(#REF!&amp;"-"&amp;ROW()-108,[2]ワークシート!$C$2:$BW$498,24,0),"")</f>
        <v/>
      </c>
      <c r="O107" s="62"/>
      <c r="P107" s="65" t="str">
        <f>+IFERROR(VLOOKUP(#REF!&amp;"-"&amp;ROW()-108,[2]ワークシート!$C$2:$BW$498,25,0),"")</f>
        <v/>
      </c>
      <c r="Q107" s="65"/>
      <c r="R107" s="74" t="str">
        <f>+IFERROR(VLOOKUP(#REF!&amp;"-"&amp;ROW()-108,[2]ワークシート!$C$2:$BW$498,55,0),"")</f>
        <v/>
      </c>
      <c r="S107" s="74"/>
      <c r="T107" s="74"/>
      <c r="U107" s="74"/>
      <c r="V107" s="65" t="str">
        <f>+IFERROR(VLOOKUP(#REF!&amp;"-"&amp;ROW()-108,[2]ワークシート!$C$2:$BW$498,60,0),"")</f>
        <v/>
      </c>
      <c r="W107" s="65"/>
      <c r="X107" s="65" t="str">
        <f>+IFERROR(VLOOKUP(#REF!&amp;"-"&amp;ROW()-108,[2]ワークシート!$C$2:$BW$498,61,0),"")</f>
        <v/>
      </c>
      <c r="Y107" s="65"/>
      <c r="Z107" s="65"/>
      <c r="AA107" s="40" t="str">
        <f t="shared" si="0"/>
        <v/>
      </c>
      <c r="AB107" s="40"/>
      <c r="AC107" s="98" t="str">
        <f>+IFERROR(IF(VLOOKUP(#REF!&amp;"-"&amp;ROW()-108,[2]ワークシート!$C$2:$BW$498,13,0)="","",VLOOKUP(#REF!&amp;"-"&amp;ROW()-108,[2]ワークシート!$C$2:$BW$498,13,0)),"")</f>
        <v/>
      </c>
      <c r="AD107" s="98"/>
      <c r="AE107" s="98" t="str">
        <f>+IFERROR(VLOOKUP(#REF!&amp;"-"&amp;ROW()-108,[2]ワークシート!$C$2:$BW$498,30,0),"")</f>
        <v/>
      </c>
      <c r="AF107" s="98"/>
      <c r="AG107" s="40" t="str">
        <f t="shared" si="1"/>
        <v/>
      </c>
      <c r="AH107" s="40"/>
      <c r="AI107" s="40"/>
      <c r="AJ107" s="40"/>
      <c r="AK107" s="98" t="str">
        <f>+IFERROR(IF(VLOOKUP(#REF!&amp;"-"&amp;ROW()-108,[2]ワークシート!$C$2:$BW$498,31,0)="","",VLOOKUP(#REF!&amp;"-"&amp;ROW()-108,[2]ワークシート!$C$2:$BW$498,31,0)),"")</f>
        <v/>
      </c>
      <c r="AL107" s="2"/>
      <c r="AM107" s="2"/>
      <c r="AN107" s="2"/>
      <c r="AO107" s="2"/>
      <c r="AP107" s="2"/>
      <c r="AQ107" s="2"/>
      <c r="AR107" s="2"/>
      <c r="AS107" s="2"/>
      <c r="AT107" s="2"/>
      <c r="AU107" s="2"/>
      <c r="AV107" s="2"/>
      <c r="AW107" s="2"/>
      <c r="AX107" s="2"/>
      <c r="AY107" s="2"/>
      <c r="AZ107" s="2"/>
      <c r="BA107" s="2"/>
      <c r="BB107" s="2"/>
      <c r="BC107" s="2"/>
      <c r="BD107" s="2"/>
      <c r="BE107" s="2"/>
      <c r="BF107" s="2"/>
    </row>
    <row r="108" spans="1:58" ht="35.1" hidden="1" customHeight="1">
      <c r="A108" s="2"/>
      <c r="B108" s="13" t="str">
        <f>+IFERROR(VLOOKUP(#REF!&amp;"-"&amp;ROW()-108,[2]ワークシート!$C$2:$BW$498,9,0),"")</f>
        <v/>
      </c>
      <c r="C108" s="24"/>
      <c r="D108" s="29" t="str">
        <f>+IFERROR(IF(VLOOKUP(#REF!&amp;"-"&amp;ROW()-108,[2]ワークシート!$C$2:$BW$498,10,0)="","",VLOOKUP(#REF!&amp;"-"&amp;ROW()-108,[2]ワークシート!$C$2:$BW$498,10,0)),"")</f>
        <v/>
      </c>
      <c r="E108" s="24"/>
      <c r="F108" s="13" t="str">
        <f>+IFERROR(VLOOKUP(#REF!&amp;"-"&amp;ROW()-108,[2]ワークシート!$C$2:$BW$498,11,0),"")</f>
        <v/>
      </c>
      <c r="G108" s="24"/>
      <c r="H108" s="40" t="str">
        <f>+IFERROR(VLOOKUP(#REF!&amp;"-"&amp;ROW()-108,[2]ワークシート!$C$2:$BW$498,12,0),"")</f>
        <v/>
      </c>
      <c r="I10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8" s="48"/>
      <c r="K108" s="13" t="str">
        <f>+IFERROR(VLOOKUP(#REF!&amp;"-"&amp;ROW()-108,[2]ワークシート!$C$2:$BW$498,19,0),"")</f>
        <v/>
      </c>
      <c r="L108" s="29"/>
      <c r="M108" s="24"/>
      <c r="N108" s="55" t="str">
        <f>+IFERROR(VLOOKUP(#REF!&amp;"-"&amp;ROW()-108,[2]ワークシート!$C$2:$BW$498,24,0),"")</f>
        <v/>
      </c>
      <c r="O108" s="62"/>
      <c r="P108" s="65" t="str">
        <f>+IFERROR(VLOOKUP(#REF!&amp;"-"&amp;ROW()-108,[2]ワークシート!$C$2:$BW$498,25,0),"")</f>
        <v/>
      </c>
      <c r="Q108" s="65"/>
      <c r="R108" s="74" t="str">
        <f>+IFERROR(VLOOKUP(#REF!&amp;"-"&amp;ROW()-108,[2]ワークシート!$C$2:$BW$498,55,0),"")</f>
        <v/>
      </c>
      <c r="S108" s="74"/>
      <c r="T108" s="74"/>
      <c r="U108" s="74"/>
      <c r="V108" s="65" t="str">
        <f>+IFERROR(VLOOKUP(#REF!&amp;"-"&amp;ROW()-108,[2]ワークシート!$C$2:$BW$498,60,0),"")</f>
        <v/>
      </c>
      <c r="W108" s="65"/>
      <c r="X108" s="65" t="str">
        <f>+IFERROR(VLOOKUP(#REF!&amp;"-"&amp;ROW()-108,[2]ワークシート!$C$2:$BW$498,61,0),"")</f>
        <v/>
      </c>
      <c r="Y108" s="65"/>
      <c r="Z108" s="65"/>
      <c r="AA108" s="40" t="str">
        <f t="shared" si="0"/>
        <v/>
      </c>
      <c r="AB108" s="40"/>
      <c r="AC108" s="98" t="str">
        <f>+IFERROR(IF(VLOOKUP(#REF!&amp;"-"&amp;ROW()-108,[2]ワークシート!$C$2:$BW$498,13,0)="","",VLOOKUP(#REF!&amp;"-"&amp;ROW()-108,[2]ワークシート!$C$2:$BW$498,13,0)),"")</f>
        <v/>
      </c>
      <c r="AD108" s="98"/>
      <c r="AE108" s="98" t="str">
        <f>+IFERROR(VLOOKUP(#REF!&amp;"-"&amp;ROW()-108,[2]ワークシート!$C$2:$BW$498,30,0),"")</f>
        <v/>
      </c>
      <c r="AF108" s="98"/>
      <c r="AG108" s="40" t="str">
        <f t="shared" si="1"/>
        <v/>
      </c>
      <c r="AH108" s="40"/>
      <c r="AI108" s="40"/>
      <c r="AJ108" s="40"/>
      <c r="AK108" s="98" t="str">
        <f>+IFERROR(IF(VLOOKUP(#REF!&amp;"-"&amp;ROW()-108,[2]ワークシート!$C$2:$BW$498,31,0)="","",VLOOKUP(#REF!&amp;"-"&amp;ROW()-108,[2]ワークシート!$C$2:$BW$498,31,0)),"")</f>
        <v/>
      </c>
      <c r="AL108" s="2"/>
      <c r="AM108" s="2"/>
      <c r="AN108" s="2"/>
      <c r="AO108" s="2"/>
      <c r="AP108" s="2"/>
      <c r="AQ108" s="2"/>
      <c r="AR108" s="2"/>
      <c r="AS108" s="2"/>
      <c r="AT108" s="2"/>
      <c r="AU108" s="2"/>
      <c r="AV108" s="2"/>
      <c r="AW108" s="2"/>
      <c r="AX108" s="2"/>
      <c r="AY108" s="2"/>
      <c r="AZ108" s="2"/>
      <c r="BA108" s="2"/>
      <c r="BB108" s="2"/>
      <c r="BC108" s="2"/>
      <c r="BD108" s="2"/>
      <c r="BE108" s="2"/>
      <c r="BF108" s="2"/>
    </row>
    <row r="109" spans="1:58" ht="35.1" hidden="1" customHeight="1">
      <c r="A109" s="2"/>
      <c r="B109" s="13" t="str">
        <f>+IFERROR(VLOOKUP(#REF!&amp;"-"&amp;ROW()-108,[2]ワークシート!$C$2:$BW$498,9,0),"")</f>
        <v/>
      </c>
      <c r="C109" s="24"/>
      <c r="D109" s="29" t="str">
        <f>+IFERROR(IF(VLOOKUP(#REF!&amp;"-"&amp;ROW()-108,[2]ワークシート!$C$2:$BW$498,10,0)="","",VLOOKUP(#REF!&amp;"-"&amp;ROW()-108,[2]ワークシート!$C$2:$BW$498,10,0)),"")</f>
        <v/>
      </c>
      <c r="E109" s="24"/>
      <c r="F109" s="13" t="str">
        <f>+IFERROR(VLOOKUP(#REF!&amp;"-"&amp;ROW()-108,[2]ワークシート!$C$2:$BW$498,11,0),"")</f>
        <v/>
      </c>
      <c r="G109" s="24"/>
      <c r="H109" s="40" t="str">
        <f>+IFERROR(VLOOKUP(#REF!&amp;"-"&amp;ROW()-108,[2]ワークシート!$C$2:$BW$498,12,0),"")</f>
        <v/>
      </c>
      <c r="I10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09" s="48"/>
      <c r="K109" s="13" t="str">
        <f>+IFERROR(VLOOKUP(#REF!&amp;"-"&amp;ROW()-108,[2]ワークシート!$C$2:$BW$498,19,0),"")</f>
        <v/>
      </c>
      <c r="L109" s="29"/>
      <c r="M109" s="24"/>
      <c r="N109" s="55" t="str">
        <f>+IFERROR(VLOOKUP(#REF!&amp;"-"&amp;ROW()-108,[2]ワークシート!$C$2:$BW$498,24,0),"")</f>
        <v/>
      </c>
      <c r="O109" s="62"/>
      <c r="P109" s="65" t="str">
        <f>+IFERROR(VLOOKUP(#REF!&amp;"-"&amp;ROW()-108,[2]ワークシート!$C$2:$BW$498,25,0),"")</f>
        <v/>
      </c>
      <c r="Q109" s="65"/>
      <c r="R109" s="74" t="str">
        <f>+IFERROR(VLOOKUP(#REF!&amp;"-"&amp;ROW()-108,[2]ワークシート!$C$2:$BW$498,55,0),"")</f>
        <v/>
      </c>
      <c r="S109" s="74"/>
      <c r="T109" s="74"/>
      <c r="U109" s="74"/>
      <c r="V109" s="65" t="str">
        <f>+IFERROR(VLOOKUP(#REF!&amp;"-"&amp;ROW()-108,[2]ワークシート!$C$2:$BW$498,60,0),"")</f>
        <v/>
      </c>
      <c r="W109" s="65"/>
      <c r="X109" s="65" t="str">
        <f>+IFERROR(VLOOKUP(#REF!&amp;"-"&amp;ROW()-108,[2]ワークシート!$C$2:$BW$498,61,0),"")</f>
        <v/>
      </c>
      <c r="Y109" s="65"/>
      <c r="Z109" s="65"/>
      <c r="AA109" s="40" t="str">
        <f t="shared" si="0"/>
        <v/>
      </c>
      <c r="AB109" s="40"/>
      <c r="AC109" s="98" t="str">
        <f>+IFERROR(IF(VLOOKUP(#REF!&amp;"-"&amp;ROW()-108,[2]ワークシート!$C$2:$BW$498,13,0)="","",VLOOKUP(#REF!&amp;"-"&amp;ROW()-108,[2]ワークシート!$C$2:$BW$498,13,0)),"")</f>
        <v/>
      </c>
      <c r="AD109" s="98"/>
      <c r="AE109" s="98" t="str">
        <f>+IFERROR(VLOOKUP(#REF!&amp;"-"&amp;ROW()-108,[2]ワークシート!$C$2:$BW$498,30,0),"")</f>
        <v/>
      </c>
      <c r="AF109" s="98"/>
      <c r="AG109" s="40" t="str">
        <f t="shared" si="1"/>
        <v/>
      </c>
      <c r="AH109" s="40"/>
      <c r="AI109" s="40"/>
      <c r="AJ109" s="40"/>
      <c r="AK109" s="98" t="str">
        <f>+IFERROR(IF(VLOOKUP(#REF!&amp;"-"&amp;ROW()-108,[2]ワークシート!$C$2:$BW$498,31,0)="","",VLOOKUP(#REF!&amp;"-"&amp;ROW()-108,[2]ワークシート!$C$2:$BW$498,31,0)),"")</f>
        <v/>
      </c>
      <c r="AL109" s="2"/>
      <c r="AM109" s="2"/>
      <c r="AN109" s="2"/>
      <c r="AO109" s="2"/>
      <c r="AP109" s="2"/>
      <c r="AQ109" s="2"/>
      <c r="AR109" s="2"/>
      <c r="AS109" s="2"/>
      <c r="AT109" s="2"/>
      <c r="AU109" s="2"/>
      <c r="AV109" s="2"/>
      <c r="AW109" s="2"/>
      <c r="AX109" s="2"/>
      <c r="AY109" s="2"/>
      <c r="AZ109" s="2"/>
      <c r="BA109" s="2"/>
      <c r="BB109" s="2"/>
      <c r="BC109" s="2"/>
      <c r="BD109" s="2"/>
      <c r="BE109" s="2"/>
      <c r="BF109" s="2"/>
    </row>
    <row r="110" spans="1:58" ht="35.1" hidden="1" customHeight="1">
      <c r="A110" s="2"/>
      <c r="B110" s="13" t="str">
        <f>+IFERROR(VLOOKUP(#REF!&amp;"-"&amp;ROW()-108,[2]ワークシート!$C$2:$BW$498,9,0),"")</f>
        <v/>
      </c>
      <c r="C110" s="24"/>
      <c r="D110" s="29" t="str">
        <f>+IFERROR(IF(VLOOKUP(#REF!&amp;"-"&amp;ROW()-108,[2]ワークシート!$C$2:$BW$498,10,0)="","",VLOOKUP(#REF!&amp;"-"&amp;ROW()-108,[2]ワークシート!$C$2:$BW$498,10,0)),"")</f>
        <v/>
      </c>
      <c r="E110" s="24"/>
      <c r="F110" s="13" t="str">
        <f>+IFERROR(VLOOKUP(#REF!&amp;"-"&amp;ROW()-108,[2]ワークシート!$C$2:$BW$498,11,0),"")</f>
        <v/>
      </c>
      <c r="G110" s="24"/>
      <c r="H110" s="40" t="str">
        <f>+IFERROR(VLOOKUP(#REF!&amp;"-"&amp;ROW()-108,[2]ワークシート!$C$2:$BW$498,12,0),"")</f>
        <v/>
      </c>
      <c r="I11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0" s="48"/>
      <c r="K110" s="13" t="str">
        <f>+IFERROR(VLOOKUP(#REF!&amp;"-"&amp;ROW()-108,[2]ワークシート!$C$2:$BW$498,19,0),"")</f>
        <v/>
      </c>
      <c r="L110" s="29"/>
      <c r="M110" s="24"/>
      <c r="N110" s="55" t="str">
        <f>+IFERROR(VLOOKUP(#REF!&amp;"-"&amp;ROW()-108,[2]ワークシート!$C$2:$BW$498,24,0),"")</f>
        <v/>
      </c>
      <c r="O110" s="62"/>
      <c r="P110" s="65" t="str">
        <f>+IFERROR(VLOOKUP(#REF!&amp;"-"&amp;ROW()-108,[2]ワークシート!$C$2:$BW$498,25,0),"")</f>
        <v/>
      </c>
      <c r="Q110" s="65"/>
      <c r="R110" s="74" t="str">
        <f>+IFERROR(VLOOKUP(#REF!&amp;"-"&amp;ROW()-108,[2]ワークシート!$C$2:$BW$498,55,0),"")</f>
        <v/>
      </c>
      <c r="S110" s="74"/>
      <c r="T110" s="74"/>
      <c r="U110" s="74"/>
      <c r="V110" s="65" t="str">
        <f>+IFERROR(VLOOKUP(#REF!&amp;"-"&amp;ROW()-108,[2]ワークシート!$C$2:$BW$498,60,0),"")</f>
        <v/>
      </c>
      <c r="W110" s="65"/>
      <c r="X110" s="65" t="str">
        <f>+IFERROR(VLOOKUP(#REF!&amp;"-"&amp;ROW()-108,[2]ワークシート!$C$2:$BW$498,61,0),"")</f>
        <v/>
      </c>
      <c r="Y110" s="65"/>
      <c r="Z110" s="65"/>
      <c r="AA110" s="40" t="str">
        <f t="shared" si="0"/>
        <v/>
      </c>
      <c r="AB110" s="40"/>
      <c r="AC110" s="98" t="str">
        <f>+IFERROR(IF(VLOOKUP(#REF!&amp;"-"&amp;ROW()-108,[2]ワークシート!$C$2:$BW$498,13,0)="","",VLOOKUP(#REF!&amp;"-"&amp;ROW()-108,[2]ワークシート!$C$2:$BW$498,13,0)),"")</f>
        <v/>
      </c>
      <c r="AD110" s="98"/>
      <c r="AE110" s="98" t="str">
        <f>+IFERROR(VLOOKUP(#REF!&amp;"-"&amp;ROW()-108,[2]ワークシート!$C$2:$BW$498,30,0),"")</f>
        <v/>
      </c>
      <c r="AF110" s="98"/>
      <c r="AG110" s="40" t="str">
        <f t="shared" si="1"/>
        <v/>
      </c>
      <c r="AH110" s="40"/>
      <c r="AI110" s="40"/>
      <c r="AJ110" s="40"/>
      <c r="AK110" s="98" t="str">
        <f>+IFERROR(IF(VLOOKUP(#REF!&amp;"-"&amp;ROW()-108,[2]ワークシート!$C$2:$BW$498,31,0)="","",VLOOKUP(#REF!&amp;"-"&amp;ROW()-108,[2]ワークシート!$C$2:$BW$498,31,0)),"")</f>
        <v/>
      </c>
      <c r="AL110" s="2"/>
      <c r="AM110" s="2"/>
      <c r="AN110" s="2"/>
      <c r="AO110" s="2"/>
      <c r="AP110" s="2"/>
      <c r="AQ110" s="2"/>
      <c r="AR110" s="2"/>
      <c r="AS110" s="2"/>
      <c r="AT110" s="2"/>
      <c r="AU110" s="2"/>
      <c r="AV110" s="2"/>
      <c r="AW110" s="2"/>
      <c r="AX110" s="2"/>
      <c r="AY110" s="2"/>
      <c r="AZ110" s="2"/>
      <c r="BA110" s="2"/>
      <c r="BB110" s="2"/>
      <c r="BC110" s="2"/>
      <c r="BD110" s="2"/>
      <c r="BE110" s="2"/>
      <c r="BF110" s="2"/>
    </row>
    <row r="111" spans="1:58" ht="35.1" hidden="1" customHeight="1">
      <c r="A111" s="2"/>
      <c r="B111" s="13" t="str">
        <f>+IFERROR(VLOOKUP(#REF!&amp;"-"&amp;ROW()-108,[2]ワークシート!$C$2:$BW$498,9,0),"")</f>
        <v/>
      </c>
      <c r="C111" s="24"/>
      <c r="D111" s="29" t="str">
        <f>+IFERROR(IF(VLOOKUP(#REF!&amp;"-"&amp;ROW()-108,[2]ワークシート!$C$2:$BW$498,10,0)="","",VLOOKUP(#REF!&amp;"-"&amp;ROW()-108,[2]ワークシート!$C$2:$BW$498,10,0)),"")</f>
        <v/>
      </c>
      <c r="E111" s="24"/>
      <c r="F111" s="13" t="str">
        <f>+IFERROR(VLOOKUP(#REF!&amp;"-"&amp;ROW()-108,[2]ワークシート!$C$2:$BW$498,11,0),"")</f>
        <v/>
      </c>
      <c r="G111" s="24"/>
      <c r="H111" s="40" t="str">
        <f>+IFERROR(VLOOKUP(#REF!&amp;"-"&amp;ROW()-108,[2]ワークシート!$C$2:$BW$498,12,0),"")</f>
        <v/>
      </c>
      <c r="I11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1" s="48"/>
      <c r="K111" s="13" t="str">
        <f>+IFERROR(VLOOKUP(#REF!&amp;"-"&amp;ROW()-108,[2]ワークシート!$C$2:$BW$498,19,0),"")</f>
        <v/>
      </c>
      <c r="L111" s="29"/>
      <c r="M111" s="24"/>
      <c r="N111" s="55" t="str">
        <f>+IFERROR(VLOOKUP(#REF!&amp;"-"&amp;ROW()-108,[2]ワークシート!$C$2:$BW$498,24,0),"")</f>
        <v/>
      </c>
      <c r="O111" s="62"/>
      <c r="P111" s="65" t="str">
        <f>+IFERROR(VLOOKUP(#REF!&amp;"-"&amp;ROW()-108,[2]ワークシート!$C$2:$BW$498,25,0),"")</f>
        <v/>
      </c>
      <c r="Q111" s="65"/>
      <c r="R111" s="74" t="str">
        <f>+IFERROR(VLOOKUP(#REF!&amp;"-"&amp;ROW()-108,[2]ワークシート!$C$2:$BW$498,55,0),"")</f>
        <v/>
      </c>
      <c r="S111" s="74"/>
      <c r="T111" s="74"/>
      <c r="U111" s="74"/>
      <c r="V111" s="65" t="str">
        <f>+IFERROR(VLOOKUP(#REF!&amp;"-"&amp;ROW()-108,[2]ワークシート!$C$2:$BW$498,60,0),"")</f>
        <v/>
      </c>
      <c r="W111" s="65"/>
      <c r="X111" s="65" t="str">
        <f>+IFERROR(VLOOKUP(#REF!&amp;"-"&amp;ROW()-108,[2]ワークシート!$C$2:$BW$498,61,0),"")</f>
        <v/>
      </c>
      <c r="Y111" s="65"/>
      <c r="Z111" s="65"/>
      <c r="AA111" s="40" t="str">
        <f t="shared" si="0"/>
        <v/>
      </c>
      <c r="AB111" s="40"/>
      <c r="AC111" s="98" t="str">
        <f>+IFERROR(IF(VLOOKUP(#REF!&amp;"-"&amp;ROW()-108,[2]ワークシート!$C$2:$BW$498,13,0)="","",VLOOKUP(#REF!&amp;"-"&amp;ROW()-108,[2]ワークシート!$C$2:$BW$498,13,0)),"")</f>
        <v/>
      </c>
      <c r="AD111" s="98"/>
      <c r="AE111" s="98" t="str">
        <f>+IFERROR(VLOOKUP(#REF!&amp;"-"&amp;ROW()-108,[2]ワークシート!$C$2:$BW$498,30,0),"")</f>
        <v/>
      </c>
      <c r="AF111" s="98"/>
      <c r="AG111" s="40" t="str">
        <f t="shared" si="1"/>
        <v/>
      </c>
      <c r="AH111" s="40"/>
      <c r="AI111" s="40"/>
      <c r="AJ111" s="40"/>
      <c r="AK111" s="98" t="str">
        <f>+IFERROR(IF(VLOOKUP(#REF!&amp;"-"&amp;ROW()-108,[2]ワークシート!$C$2:$BW$498,31,0)="","",VLOOKUP(#REF!&amp;"-"&amp;ROW()-108,[2]ワークシート!$C$2:$BW$498,31,0)),"")</f>
        <v/>
      </c>
      <c r="AL111" s="2"/>
      <c r="AM111" s="2"/>
      <c r="AN111" s="2"/>
      <c r="AO111" s="2"/>
      <c r="AP111" s="2"/>
      <c r="AQ111" s="2"/>
      <c r="AR111" s="2"/>
      <c r="AS111" s="2"/>
      <c r="AT111" s="2"/>
      <c r="AU111" s="2"/>
      <c r="AV111" s="2"/>
      <c r="AW111" s="2"/>
      <c r="AX111" s="2"/>
      <c r="AY111" s="2"/>
      <c r="AZ111" s="2"/>
      <c r="BA111" s="2"/>
      <c r="BB111" s="2"/>
      <c r="BC111" s="2"/>
      <c r="BD111" s="2"/>
      <c r="BE111" s="2"/>
      <c r="BF111" s="2"/>
    </row>
    <row r="112" spans="1:58" ht="35.1" hidden="1" customHeight="1">
      <c r="A112" s="2"/>
      <c r="B112" s="13" t="str">
        <f>+IFERROR(VLOOKUP(#REF!&amp;"-"&amp;ROW()-108,[2]ワークシート!$C$2:$BW$498,9,0),"")</f>
        <v/>
      </c>
      <c r="C112" s="24"/>
      <c r="D112" s="29" t="str">
        <f>+IFERROR(IF(VLOOKUP(#REF!&amp;"-"&amp;ROW()-108,[2]ワークシート!$C$2:$BW$498,10,0)="","",VLOOKUP(#REF!&amp;"-"&amp;ROW()-108,[2]ワークシート!$C$2:$BW$498,10,0)),"")</f>
        <v/>
      </c>
      <c r="E112" s="24"/>
      <c r="F112" s="13" t="str">
        <f>+IFERROR(VLOOKUP(#REF!&amp;"-"&amp;ROW()-108,[2]ワークシート!$C$2:$BW$498,11,0),"")</f>
        <v/>
      </c>
      <c r="G112" s="24"/>
      <c r="H112" s="40" t="str">
        <f>+IFERROR(VLOOKUP(#REF!&amp;"-"&amp;ROW()-108,[2]ワークシート!$C$2:$BW$498,12,0),"")</f>
        <v/>
      </c>
      <c r="I11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2" s="48"/>
      <c r="K112" s="13" t="str">
        <f>+IFERROR(VLOOKUP(#REF!&amp;"-"&amp;ROW()-108,[2]ワークシート!$C$2:$BW$498,19,0),"")</f>
        <v/>
      </c>
      <c r="L112" s="29"/>
      <c r="M112" s="24"/>
      <c r="N112" s="55" t="str">
        <f>+IFERROR(VLOOKUP(#REF!&amp;"-"&amp;ROW()-108,[2]ワークシート!$C$2:$BW$498,24,0),"")</f>
        <v/>
      </c>
      <c r="O112" s="62"/>
      <c r="P112" s="65" t="str">
        <f>+IFERROR(VLOOKUP(#REF!&amp;"-"&amp;ROW()-108,[2]ワークシート!$C$2:$BW$498,25,0),"")</f>
        <v/>
      </c>
      <c r="Q112" s="65"/>
      <c r="R112" s="74" t="str">
        <f>+IFERROR(VLOOKUP(#REF!&amp;"-"&amp;ROW()-108,[2]ワークシート!$C$2:$BW$498,55,0),"")</f>
        <v/>
      </c>
      <c r="S112" s="74"/>
      <c r="T112" s="74"/>
      <c r="U112" s="74"/>
      <c r="V112" s="65" t="str">
        <f>+IFERROR(VLOOKUP(#REF!&amp;"-"&amp;ROW()-108,[2]ワークシート!$C$2:$BW$498,60,0),"")</f>
        <v/>
      </c>
      <c r="W112" s="65"/>
      <c r="X112" s="65" t="str">
        <f>+IFERROR(VLOOKUP(#REF!&amp;"-"&amp;ROW()-108,[2]ワークシート!$C$2:$BW$498,61,0),"")</f>
        <v/>
      </c>
      <c r="Y112" s="65"/>
      <c r="Z112" s="65"/>
      <c r="AA112" s="40" t="str">
        <f t="shared" si="0"/>
        <v/>
      </c>
      <c r="AB112" s="40"/>
      <c r="AC112" s="98" t="str">
        <f>+IFERROR(IF(VLOOKUP(#REF!&amp;"-"&amp;ROW()-108,[2]ワークシート!$C$2:$BW$498,13,0)="","",VLOOKUP(#REF!&amp;"-"&amp;ROW()-108,[2]ワークシート!$C$2:$BW$498,13,0)),"")</f>
        <v/>
      </c>
      <c r="AD112" s="98"/>
      <c r="AE112" s="98" t="str">
        <f>+IFERROR(VLOOKUP(#REF!&amp;"-"&amp;ROW()-108,[2]ワークシート!$C$2:$BW$498,30,0),"")</f>
        <v/>
      </c>
      <c r="AF112" s="98"/>
      <c r="AG112" s="40" t="str">
        <f t="shared" si="1"/>
        <v/>
      </c>
      <c r="AH112" s="40"/>
      <c r="AI112" s="40"/>
      <c r="AJ112" s="40"/>
      <c r="AK112" s="98" t="str">
        <f>+IFERROR(IF(VLOOKUP(#REF!&amp;"-"&amp;ROW()-108,[2]ワークシート!$C$2:$BW$498,31,0)="","",VLOOKUP(#REF!&amp;"-"&amp;ROW()-108,[2]ワークシート!$C$2:$BW$498,31,0)),"")</f>
        <v/>
      </c>
      <c r="AL112" s="2"/>
      <c r="AM112" s="2"/>
      <c r="AN112" s="2"/>
      <c r="AO112" s="2"/>
      <c r="AP112" s="2"/>
      <c r="AQ112" s="2"/>
      <c r="AR112" s="2"/>
      <c r="AS112" s="2"/>
      <c r="AT112" s="2"/>
      <c r="AU112" s="2"/>
      <c r="AV112" s="2"/>
      <c r="AW112" s="2"/>
      <c r="AX112" s="2"/>
      <c r="AY112" s="2"/>
      <c r="AZ112" s="2"/>
      <c r="BA112" s="2"/>
      <c r="BB112" s="2"/>
      <c r="BC112" s="2"/>
      <c r="BD112" s="2"/>
      <c r="BE112" s="2"/>
      <c r="BF112" s="2"/>
    </row>
    <row r="113" spans="1:58" ht="35.1" hidden="1" customHeight="1">
      <c r="A113" s="2"/>
      <c r="B113" s="13" t="str">
        <f>+IFERROR(VLOOKUP(#REF!&amp;"-"&amp;ROW()-108,[2]ワークシート!$C$2:$BW$498,9,0),"")</f>
        <v/>
      </c>
      <c r="C113" s="24"/>
      <c r="D113" s="29" t="str">
        <f>+IFERROR(IF(VLOOKUP(#REF!&amp;"-"&amp;ROW()-108,[2]ワークシート!$C$2:$BW$498,10,0)="","",VLOOKUP(#REF!&amp;"-"&amp;ROW()-108,[2]ワークシート!$C$2:$BW$498,10,0)),"")</f>
        <v/>
      </c>
      <c r="E113" s="24"/>
      <c r="F113" s="13" t="str">
        <f>+IFERROR(VLOOKUP(#REF!&amp;"-"&amp;ROW()-108,[2]ワークシート!$C$2:$BW$498,11,0),"")</f>
        <v/>
      </c>
      <c r="G113" s="24"/>
      <c r="H113" s="40" t="str">
        <f>+IFERROR(VLOOKUP(#REF!&amp;"-"&amp;ROW()-108,[2]ワークシート!$C$2:$BW$498,12,0),"")</f>
        <v/>
      </c>
      <c r="I11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3" s="48"/>
      <c r="K113" s="13" t="str">
        <f>+IFERROR(VLOOKUP(#REF!&amp;"-"&amp;ROW()-108,[2]ワークシート!$C$2:$BW$498,19,0),"")</f>
        <v/>
      </c>
      <c r="L113" s="29"/>
      <c r="M113" s="24"/>
      <c r="N113" s="55" t="str">
        <f>+IFERROR(VLOOKUP(#REF!&amp;"-"&amp;ROW()-108,[2]ワークシート!$C$2:$BW$498,24,0),"")</f>
        <v/>
      </c>
      <c r="O113" s="62"/>
      <c r="P113" s="65" t="str">
        <f>+IFERROR(VLOOKUP(#REF!&amp;"-"&amp;ROW()-108,[2]ワークシート!$C$2:$BW$498,25,0),"")</f>
        <v/>
      </c>
      <c r="Q113" s="65"/>
      <c r="R113" s="74" t="str">
        <f>+IFERROR(VLOOKUP(#REF!&amp;"-"&amp;ROW()-108,[2]ワークシート!$C$2:$BW$498,55,0),"")</f>
        <v/>
      </c>
      <c r="S113" s="74"/>
      <c r="T113" s="74"/>
      <c r="U113" s="74"/>
      <c r="V113" s="65" t="str">
        <f>+IFERROR(VLOOKUP(#REF!&amp;"-"&amp;ROW()-108,[2]ワークシート!$C$2:$BW$498,60,0),"")</f>
        <v/>
      </c>
      <c r="W113" s="65"/>
      <c r="X113" s="65" t="str">
        <f>+IFERROR(VLOOKUP(#REF!&amp;"-"&amp;ROW()-108,[2]ワークシート!$C$2:$BW$498,61,0),"")</f>
        <v/>
      </c>
      <c r="Y113" s="65"/>
      <c r="Z113" s="65"/>
      <c r="AA113" s="40" t="str">
        <f t="shared" si="0"/>
        <v/>
      </c>
      <c r="AB113" s="40"/>
      <c r="AC113" s="98" t="str">
        <f>+IFERROR(IF(VLOOKUP(#REF!&amp;"-"&amp;ROW()-108,[2]ワークシート!$C$2:$BW$498,13,0)="","",VLOOKUP(#REF!&amp;"-"&amp;ROW()-108,[2]ワークシート!$C$2:$BW$498,13,0)),"")</f>
        <v/>
      </c>
      <c r="AD113" s="98"/>
      <c r="AE113" s="98" t="str">
        <f>+IFERROR(VLOOKUP(#REF!&amp;"-"&amp;ROW()-108,[2]ワークシート!$C$2:$BW$498,30,0),"")</f>
        <v/>
      </c>
      <c r="AF113" s="98"/>
      <c r="AG113" s="40" t="str">
        <f t="shared" si="1"/>
        <v/>
      </c>
      <c r="AH113" s="40"/>
      <c r="AI113" s="40"/>
      <c r="AJ113" s="40"/>
      <c r="AK113" s="98" t="str">
        <f>+IFERROR(IF(VLOOKUP(#REF!&amp;"-"&amp;ROW()-108,[2]ワークシート!$C$2:$BW$498,31,0)="","",VLOOKUP(#REF!&amp;"-"&amp;ROW()-108,[2]ワークシート!$C$2:$BW$498,31,0)),"")</f>
        <v/>
      </c>
      <c r="AL113" s="2"/>
      <c r="AM113" s="2"/>
      <c r="AN113" s="2"/>
      <c r="AO113" s="2"/>
      <c r="AP113" s="2"/>
      <c r="AQ113" s="2"/>
      <c r="AR113" s="2"/>
      <c r="AS113" s="2"/>
      <c r="AT113" s="2"/>
      <c r="AU113" s="2"/>
      <c r="AV113" s="2"/>
      <c r="AW113" s="2"/>
      <c r="AX113" s="2"/>
      <c r="AY113" s="2"/>
      <c r="AZ113" s="2"/>
      <c r="BA113" s="2"/>
      <c r="BB113" s="2"/>
      <c r="BC113" s="2"/>
      <c r="BD113" s="2"/>
      <c r="BE113" s="2"/>
      <c r="BF113" s="2"/>
    </row>
    <row r="114" spans="1:58" ht="35.1" hidden="1" customHeight="1">
      <c r="A114" s="2"/>
      <c r="B114" s="13" t="str">
        <f>+IFERROR(VLOOKUP(#REF!&amp;"-"&amp;ROW()-108,[2]ワークシート!$C$2:$BW$498,9,0),"")</f>
        <v/>
      </c>
      <c r="C114" s="24"/>
      <c r="D114" s="29" t="str">
        <f>+IFERROR(IF(VLOOKUP(#REF!&amp;"-"&amp;ROW()-108,[2]ワークシート!$C$2:$BW$498,10,0)="","",VLOOKUP(#REF!&amp;"-"&amp;ROW()-108,[2]ワークシート!$C$2:$BW$498,10,0)),"")</f>
        <v/>
      </c>
      <c r="E114" s="24"/>
      <c r="F114" s="13" t="str">
        <f>+IFERROR(VLOOKUP(#REF!&amp;"-"&amp;ROW()-108,[2]ワークシート!$C$2:$BW$498,11,0),"")</f>
        <v/>
      </c>
      <c r="G114" s="24"/>
      <c r="H114" s="40" t="str">
        <f>+IFERROR(VLOOKUP(#REF!&amp;"-"&amp;ROW()-108,[2]ワークシート!$C$2:$BW$498,12,0),"")</f>
        <v/>
      </c>
      <c r="I11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4" s="48"/>
      <c r="K114" s="13" t="str">
        <f>+IFERROR(VLOOKUP(#REF!&amp;"-"&amp;ROW()-108,[2]ワークシート!$C$2:$BW$498,19,0),"")</f>
        <v/>
      </c>
      <c r="L114" s="29"/>
      <c r="M114" s="24"/>
      <c r="N114" s="55" t="str">
        <f>+IFERROR(VLOOKUP(#REF!&amp;"-"&amp;ROW()-108,[2]ワークシート!$C$2:$BW$498,24,0),"")</f>
        <v/>
      </c>
      <c r="O114" s="62"/>
      <c r="P114" s="65" t="str">
        <f>+IFERROR(VLOOKUP(#REF!&amp;"-"&amp;ROW()-108,[2]ワークシート!$C$2:$BW$498,25,0),"")</f>
        <v/>
      </c>
      <c r="Q114" s="65"/>
      <c r="R114" s="74" t="str">
        <f>+IFERROR(VLOOKUP(#REF!&amp;"-"&amp;ROW()-108,[2]ワークシート!$C$2:$BW$498,55,0),"")</f>
        <v/>
      </c>
      <c r="S114" s="74"/>
      <c r="T114" s="74"/>
      <c r="U114" s="74"/>
      <c r="V114" s="65" t="str">
        <f>+IFERROR(VLOOKUP(#REF!&amp;"-"&amp;ROW()-108,[2]ワークシート!$C$2:$BW$498,60,0),"")</f>
        <v/>
      </c>
      <c r="W114" s="65"/>
      <c r="X114" s="65" t="str">
        <f>+IFERROR(VLOOKUP(#REF!&amp;"-"&amp;ROW()-108,[2]ワークシート!$C$2:$BW$498,61,0),"")</f>
        <v/>
      </c>
      <c r="Y114" s="65"/>
      <c r="Z114" s="65"/>
      <c r="AA114" s="40" t="str">
        <f t="shared" si="0"/>
        <v/>
      </c>
      <c r="AB114" s="40"/>
      <c r="AC114" s="98" t="str">
        <f>+IFERROR(IF(VLOOKUP(#REF!&amp;"-"&amp;ROW()-108,[2]ワークシート!$C$2:$BW$498,13,0)="","",VLOOKUP(#REF!&amp;"-"&amp;ROW()-108,[2]ワークシート!$C$2:$BW$498,13,0)),"")</f>
        <v/>
      </c>
      <c r="AD114" s="98"/>
      <c r="AE114" s="98" t="str">
        <f>+IFERROR(VLOOKUP(#REF!&amp;"-"&amp;ROW()-108,[2]ワークシート!$C$2:$BW$498,30,0),"")</f>
        <v/>
      </c>
      <c r="AF114" s="98"/>
      <c r="AG114" s="40" t="str">
        <f t="shared" si="1"/>
        <v/>
      </c>
      <c r="AH114" s="40"/>
      <c r="AI114" s="40"/>
      <c r="AJ114" s="40"/>
      <c r="AK114" s="98" t="str">
        <f>+IFERROR(IF(VLOOKUP(#REF!&amp;"-"&amp;ROW()-108,[2]ワークシート!$C$2:$BW$498,31,0)="","",VLOOKUP(#REF!&amp;"-"&amp;ROW()-108,[2]ワークシート!$C$2:$BW$498,31,0)),"")</f>
        <v/>
      </c>
      <c r="AL114" s="2"/>
      <c r="AM114" s="2"/>
      <c r="AN114" s="2"/>
      <c r="AO114" s="2"/>
      <c r="AP114" s="2"/>
      <c r="AQ114" s="2"/>
      <c r="AR114" s="2"/>
      <c r="AS114" s="2"/>
      <c r="AT114" s="2"/>
      <c r="AU114" s="2"/>
      <c r="AV114" s="2"/>
      <c r="AW114" s="2"/>
      <c r="AX114" s="2"/>
      <c r="AY114" s="2"/>
      <c r="AZ114" s="2"/>
      <c r="BA114" s="2"/>
      <c r="BB114" s="2"/>
      <c r="BC114" s="2"/>
      <c r="BD114" s="2"/>
      <c r="BE114" s="2"/>
      <c r="BF114" s="2"/>
    </row>
    <row r="115" spans="1:58" ht="35.1" hidden="1" customHeight="1">
      <c r="A115" s="2"/>
      <c r="B115" s="13" t="str">
        <f>+IFERROR(VLOOKUP(#REF!&amp;"-"&amp;ROW()-108,[2]ワークシート!$C$2:$BW$498,9,0),"")</f>
        <v/>
      </c>
      <c r="C115" s="24"/>
      <c r="D115" s="29" t="str">
        <f>+IFERROR(IF(VLOOKUP(#REF!&amp;"-"&amp;ROW()-108,[2]ワークシート!$C$2:$BW$498,10,0)="","",VLOOKUP(#REF!&amp;"-"&amp;ROW()-108,[2]ワークシート!$C$2:$BW$498,10,0)),"")</f>
        <v/>
      </c>
      <c r="E115" s="24"/>
      <c r="F115" s="13" t="str">
        <f>+IFERROR(VLOOKUP(#REF!&amp;"-"&amp;ROW()-108,[2]ワークシート!$C$2:$BW$498,11,0),"")</f>
        <v/>
      </c>
      <c r="G115" s="24"/>
      <c r="H115" s="40" t="str">
        <f>+IFERROR(VLOOKUP(#REF!&amp;"-"&amp;ROW()-108,[2]ワークシート!$C$2:$BW$498,12,0),"")</f>
        <v/>
      </c>
      <c r="I11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5" s="48"/>
      <c r="K115" s="13" t="str">
        <f>+IFERROR(VLOOKUP(#REF!&amp;"-"&amp;ROW()-108,[2]ワークシート!$C$2:$BW$498,19,0),"")</f>
        <v/>
      </c>
      <c r="L115" s="29"/>
      <c r="M115" s="24"/>
      <c r="N115" s="55" t="str">
        <f>+IFERROR(VLOOKUP(#REF!&amp;"-"&amp;ROW()-108,[2]ワークシート!$C$2:$BW$498,24,0),"")</f>
        <v/>
      </c>
      <c r="O115" s="62"/>
      <c r="P115" s="65" t="str">
        <f>+IFERROR(VLOOKUP(#REF!&amp;"-"&amp;ROW()-108,[2]ワークシート!$C$2:$BW$498,25,0),"")</f>
        <v/>
      </c>
      <c r="Q115" s="65"/>
      <c r="R115" s="74" t="str">
        <f>+IFERROR(VLOOKUP(#REF!&amp;"-"&amp;ROW()-108,[2]ワークシート!$C$2:$BW$498,55,0),"")</f>
        <v/>
      </c>
      <c r="S115" s="74"/>
      <c r="T115" s="74"/>
      <c r="U115" s="74"/>
      <c r="V115" s="65" t="str">
        <f>+IFERROR(VLOOKUP(#REF!&amp;"-"&amp;ROW()-108,[2]ワークシート!$C$2:$BW$498,60,0),"")</f>
        <v/>
      </c>
      <c r="W115" s="65"/>
      <c r="X115" s="65" t="str">
        <f>+IFERROR(VLOOKUP(#REF!&amp;"-"&amp;ROW()-108,[2]ワークシート!$C$2:$BW$498,61,0),"")</f>
        <v/>
      </c>
      <c r="Y115" s="65"/>
      <c r="Z115" s="65"/>
      <c r="AA115" s="40" t="str">
        <f t="shared" si="0"/>
        <v/>
      </c>
      <c r="AB115" s="40"/>
      <c r="AC115" s="98" t="str">
        <f>+IFERROR(IF(VLOOKUP(#REF!&amp;"-"&amp;ROW()-108,[2]ワークシート!$C$2:$BW$498,13,0)="","",VLOOKUP(#REF!&amp;"-"&amp;ROW()-108,[2]ワークシート!$C$2:$BW$498,13,0)),"")</f>
        <v/>
      </c>
      <c r="AD115" s="98"/>
      <c r="AE115" s="98" t="str">
        <f>+IFERROR(VLOOKUP(#REF!&amp;"-"&amp;ROW()-108,[2]ワークシート!$C$2:$BW$498,30,0),"")</f>
        <v/>
      </c>
      <c r="AF115" s="98"/>
      <c r="AG115" s="40" t="str">
        <f t="shared" si="1"/>
        <v/>
      </c>
      <c r="AH115" s="40"/>
      <c r="AI115" s="40"/>
      <c r="AJ115" s="40"/>
      <c r="AK115" s="98" t="str">
        <f>+IFERROR(IF(VLOOKUP(#REF!&amp;"-"&amp;ROW()-108,[2]ワークシート!$C$2:$BW$498,31,0)="","",VLOOKUP(#REF!&amp;"-"&amp;ROW()-108,[2]ワークシート!$C$2:$BW$498,31,0)),"")</f>
        <v/>
      </c>
      <c r="AL115" s="2"/>
      <c r="AM115" s="2"/>
      <c r="AN115" s="2"/>
      <c r="AO115" s="2"/>
      <c r="AP115" s="2"/>
      <c r="AQ115" s="2"/>
      <c r="AR115" s="2"/>
      <c r="AS115" s="2"/>
      <c r="AT115" s="2"/>
      <c r="AU115" s="2"/>
      <c r="AV115" s="2"/>
      <c r="AW115" s="2"/>
      <c r="AX115" s="2"/>
      <c r="AY115" s="2"/>
      <c r="AZ115" s="2"/>
      <c r="BA115" s="2"/>
      <c r="BB115" s="2"/>
      <c r="BC115" s="2"/>
      <c r="BD115" s="2"/>
      <c r="BE115" s="2"/>
      <c r="BF115" s="2"/>
    </row>
    <row r="116" spans="1:58" ht="35.1" hidden="1" customHeight="1">
      <c r="A116" s="2"/>
      <c r="B116" s="13" t="str">
        <f>+IFERROR(VLOOKUP(#REF!&amp;"-"&amp;ROW()-108,[2]ワークシート!$C$2:$BW$498,9,0),"")</f>
        <v/>
      </c>
      <c r="C116" s="24"/>
      <c r="D116" s="29" t="str">
        <f>+IFERROR(IF(VLOOKUP(#REF!&amp;"-"&amp;ROW()-108,[2]ワークシート!$C$2:$BW$498,10,0)="","",VLOOKUP(#REF!&amp;"-"&amp;ROW()-108,[2]ワークシート!$C$2:$BW$498,10,0)),"")</f>
        <v/>
      </c>
      <c r="E116" s="24"/>
      <c r="F116" s="13" t="str">
        <f>+IFERROR(VLOOKUP(#REF!&amp;"-"&amp;ROW()-108,[2]ワークシート!$C$2:$BW$498,11,0),"")</f>
        <v/>
      </c>
      <c r="G116" s="24"/>
      <c r="H116" s="40" t="str">
        <f>+IFERROR(VLOOKUP(#REF!&amp;"-"&amp;ROW()-108,[2]ワークシート!$C$2:$BW$498,12,0),"")</f>
        <v/>
      </c>
      <c r="I11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6" s="48"/>
      <c r="K116" s="13" t="str">
        <f>+IFERROR(VLOOKUP(#REF!&amp;"-"&amp;ROW()-108,[2]ワークシート!$C$2:$BW$498,19,0),"")</f>
        <v/>
      </c>
      <c r="L116" s="29"/>
      <c r="M116" s="24"/>
      <c r="N116" s="55" t="str">
        <f>+IFERROR(VLOOKUP(#REF!&amp;"-"&amp;ROW()-108,[2]ワークシート!$C$2:$BW$498,24,0),"")</f>
        <v/>
      </c>
      <c r="O116" s="62"/>
      <c r="P116" s="65" t="str">
        <f>+IFERROR(VLOOKUP(#REF!&amp;"-"&amp;ROW()-108,[2]ワークシート!$C$2:$BW$498,25,0),"")</f>
        <v/>
      </c>
      <c r="Q116" s="65"/>
      <c r="R116" s="74" t="str">
        <f>+IFERROR(VLOOKUP(#REF!&amp;"-"&amp;ROW()-108,[2]ワークシート!$C$2:$BW$498,55,0),"")</f>
        <v/>
      </c>
      <c r="S116" s="74"/>
      <c r="T116" s="74"/>
      <c r="U116" s="74"/>
      <c r="V116" s="65" t="str">
        <f>+IFERROR(VLOOKUP(#REF!&amp;"-"&amp;ROW()-108,[2]ワークシート!$C$2:$BW$498,60,0),"")</f>
        <v/>
      </c>
      <c r="W116" s="65"/>
      <c r="X116" s="65" t="str">
        <f>+IFERROR(VLOOKUP(#REF!&amp;"-"&amp;ROW()-108,[2]ワークシート!$C$2:$BW$498,61,0),"")</f>
        <v/>
      </c>
      <c r="Y116" s="65"/>
      <c r="Z116" s="65"/>
      <c r="AA116" s="40" t="str">
        <f t="shared" si="0"/>
        <v/>
      </c>
      <c r="AB116" s="40"/>
      <c r="AC116" s="98" t="str">
        <f>+IFERROR(IF(VLOOKUP(#REF!&amp;"-"&amp;ROW()-108,[2]ワークシート!$C$2:$BW$498,13,0)="","",VLOOKUP(#REF!&amp;"-"&amp;ROW()-108,[2]ワークシート!$C$2:$BW$498,13,0)),"")</f>
        <v/>
      </c>
      <c r="AD116" s="98"/>
      <c r="AE116" s="98" t="str">
        <f>+IFERROR(VLOOKUP(#REF!&amp;"-"&amp;ROW()-108,[2]ワークシート!$C$2:$BW$498,30,0),"")</f>
        <v/>
      </c>
      <c r="AF116" s="98"/>
      <c r="AG116" s="40" t="str">
        <f t="shared" si="1"/>
        <v/>
      </c>
      <c r="AH116" s="40"/>
      <c r="AI116" s="40"/>
      <c r="AJ116" s="40"/>
      <c r="AK116" s="98" t="str">
        <f>+IFERROR(IF(VLOOKUP(#REF!&amp;"-"&amp;ROW()-108,[2]ワークシート!$C$2:$BW$498,31,0)="","",VLOOKUP(#REF!&amp;"-"&amp;ROW()-108,[2]ワークシート!$C$2:$BW$498,31,0)),"")</f>
        <v/>
      </c>
      <c r="AL116" s="2"/>
      <c r="AM116" s="2"/>
      <c r="AN116" s="2"/>
      <c r="AO116" s="2"/>
      <c r="AP116" s="2"/>
      <c r="AQ116" s="2"/>
      <c r="AR116" s="2"/>
      <c r="AS116" s="2"/>
      <c r="AT116" s="2"/>
      <c r="AU116" s="2"/>
      <c r="AV116" s="2"/>
      <c r="AW116" s="2"/>
      <c r="AX116" s="2"/>
      <c r="AY116" s="2"/>
      <c r="AZ116" s="2"/>
      <c r="BA116" s="2"/>
      <c r="BB116" s="2"/>
      <c r="BC116" s="2"/>
      <c r="BD116" s="2"/>
      <c r="BE116" s="2"/>
      <c r="BF116" s="2"/>
    </row>
    <row r="117" spans="1:58" ht="35.1" hidden="1" customHeight="1">
      <c r="A117" s="2"/>
      <c r="B117" s="13" t="str">
        <f>+IFERROR(VLOOKUP(#REF!&amp;"-"&amp;ROW()-108,[2]ワークシート!$C$2:$BW$498,9,0),"")</f>
        <v/>
      </c>
      <c r="C117" s="24"/>
      <c r="D117" s="29" t="str">
        <f>+IFERROR(IF(VLOOKUP(#REF!&amp;"-"&amp;ROW()-108,[2]ワークシート!$C$2:$BW$498,10,0)="","",VLOOKUP(#REF!&amp;"-"&amp;ROW()-108,[2]ワークシート!$C$2:$BW$498,10,0)),"")</f>
        <v/>
      </c>
      <c r="E117" s="24"/>
      <c r="F117" s="13" t="str">
        <f>+IFERROR(VLOOKUP(#REF!&amp;"-"&amp;ROW()-108,[2]ワークシート!$C$2:$BW$498,11,0),"")</f>
        <v/>
      </c>
      <c r="G117" s="24"/>
      <c r="H117" s="40" t="str">
        <f>+IFERROR(VLOOKUP(#REF!&amp;"-"&amp;ROW()-108,[2]ワークシート!$C$2:$BW$498,12,0),"")</f>
        <v/>
      </c>
      <c r="I11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7" s="48"/>
      <c r="K117" s="13" t="str">
        <f>+IFERROR(VLOOKUP(#REF!&amp;"-"&amp;ROW()-108,[2]ワークシート!$C$2:$BW$498,19,0),"")</f>
        <v/>
      </c>
      <c r="L117" s="29"/>
      <c r="M117" s="24"/>
      <c r="N117" s="55" t="str">
        <f>+IFERROR(VLOOKUP(#REF!&amp;"-"&amp;ROW()-108,[2]ワークシート!$C$2:$BW$498,24,0),"")</f>
        <v/>
      </c>
      <c r="O117" s="62"/>
      <c r="P117" s="65" t="str">
        <f>+IFERROR(VLOOKUP(#REF!&amp;"-"&amp;ROW()-108,[2]ワークシート!$C$2:$BW$498,25,0),"")</f>
        <v/>
      </c>
      <c r="Q117" s="65"/>
      <c r="R117" s="74" t="str">
        <f>+IFERROR(VLOOKUP(#REF!&amp;"-"&amp;ROW()-108,[2]ワークシート!$C$2:$BW$498,55,0),"")</f>
        <v/>
      </c>
      <c r="S117" s="74"/>
      <c r="T117" s="74"/>
      <c r="U117" s="74"/>
      <c r="V117" s="65" t="str">
        <f>+IFERROR(VLOOKUP(#REF!&amp;"-"&amp;ROW()-108,[2]ワークシート!$C$2:$BW$498,60,0),"")</f>
        <v/>
      </c>
      <c r="W117" s="65"/>
      <c r="X117" s="65" t="str">
        <f>+IFERROR(VLOOKUP(#REF!&amp;"-"&amp;ROW()-108,[2]ワークシート!$C$2:$BW$498,61,0),"")</f>
        <v/>
      </c>
      <c r="Y117" s="65"/>
      <c r="Z117" s="65"/>
      <c r="AA117" s="40" t="str">
        <f t="shared" si="0"/>
        <v/>
      </c>
      <c r="AB117" s="40"/>
      <c r="AC117" s="98" t="str">
        <f>+IFERROR(IF(VLOOKUP(#REF!&amp;"-"&amp;ROW()-108,[2]ワークシート!$C$2:$BW$498,13,0)="","",VLOOKUP(#REF!&amp;"-"&amp;ROW()-108,[2]ワークシート!$C$2:$BW$498,13,0)),"")</f>
        <v/>
      </c>
      <c r="AD117" s="98"/>
      <c r="AE117" s="98" t="str">
        <f>+IFERROR(VLOOKUP(#REF!&amp;"-"&amp;ROW()-108,[2]ワークシート!$C$2:$BW$498,30,0),"")</f>
        <v/>
      </c>
      <c r="AF117" s="98"/>
      <c r="AG117" s="40" t="str">
        <f t="shared" si="1"/>
        <v/>
      </c>
      <c r="AH117" s="40"/>
      <c r="AI117" s="40"/>
      <c r="AJ117" s="40"/>
      <c r="AK117" s="98" t="str">
        <f>+IFERROR(IF(VLOOKUP(#REF!&amp;"-"&amp;ROW()-108,[2]ワークシート!$C$2:$BW$498,31,0)="","",VLOOKUP(#REF!&amp;"-"&amp;ROW()-108,[2]ワークシート!$C$2:$BW$498,31,0)),"")</f>
        <v/>
      </c>
      <c r="AL117" s="2"/>
      <c r="AM117" s="2"/>
      <c r="AN117" s="2"/>
      <c r="AO117" s="2"/>
      <c r="AP117" s="2"/>
      <c r="AQ117" s="2"/>
      <c r="AR117" s="2"/>
      <c r="AS117" s="2"/>
      <c r="AT117" s="2"/>
      <c r="AU117" s="2"/>
      <c r="AV117" s="2"/>
      <c r="AW117" s="2"/>
      <c r="AX117" s="2"/>
      <c r="AY117" s="2"/>
      <c r="AZ117" s="2"/>
      <c r="BA117" s="2"/>
      <c r="BB117" s="2"/>
      <c r="BC117" s="2"/>
      <c r="BD117" s="2"/>
      <c r="BE117" s="2"/>
      <c r="BF117" s="2"/>
    </row>
    <row r="118" spans="1:58" ht="35.1" hidden="1" customHeight="1">
      <c r="A118" s="2"/>
      <c r="B118" s="13" t="str">
        <f>+IFERROR(VLOOKUP(#REF!&amp;"-"&amp;ROW()-108,[2]ワークシート!$C$2:$BW$498,9,0),"")</f>
        <v/>
      </c>
      <c r="C118" s="24"/>
      <c r="D118" s="29" t="str">
        <f>+IFERROR(IF(VLOOKUP(#REF!&amp;"-"&amp;ROW()-108,[2]ワークシート!$C$2:$BW$498,10,0)="","",VLOOKUP(#REF!&amp;"-"&amp;ROW()-108,[2]ワークシート!$C$2:$BW$498,10,0)),"")</f>
        <v/>
      </c>
      <c r="E118" s="24"/>
      <c r="F118" s="13" t="str">
        <f>+IFERROR(VLOOKUP(#REF!&amp;"-"&amp;ROW()-108,[2]ワークシート!$C$2:$BW$498,11,0),"")</f>
        <v/>
      </c>
      <c r="G118" s="24"/>
      <c r="H118" s="40" t="str">
        <f>+IFERROR(VLOOKUP(#REF!&amp;"-"&amp;ROW()-108,[2]ワークシート!$C$2:$BW$498,12,0),"")</f>
        <v/>
      </c>
      <c r="I11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8" s="48"/>
      <c r="K118" s="13" t="str">
        <f>+IFERROR(VLOOKUP(#REF!&amp;"-"&amp;ROW()-108,[2]ワークシート!$C$2:$BW$498,19,0),"")</f>
        <v/>
      </c>
      <c r="L118" s="29"/>
      <c r="M118" s="24"/>
      <c r="N118" s="55" t="str">
        <f>+IFERROR(VLOOKUP(#REF!&amp;"-"&amp;ROW()-108,[2]ワークシート!$C$2:$BW$498,24,0),"")</f>
        <v/>
      </c>
      <c r="O118" s="62"/>
      <c r="P118" s="65" t="str">
        <f>+IFERROR(VLOOKUP(#REF!&amp;"-"&amp;ROW()-108,[2]ワークシート!$C$2:$BW$498,25,0),"")</f>
        <v/>
      </c>
      <c r="Q118" s="65"/>
      <c r="R118" s="74" t="str">
        <f>+IFERROR(VLOOKUP(#REF!&amp;"-"&amp;ROW()-108,[2]ワークシート!$C$2:$BW$498,55,0),"")</f>
        <v/>
      </c>
      <c r="S118" s="74"/>
      <c r="T118" s="74"/>
      <c r="U118" s="74"/>
      <c r="V118" s="65" t="str">
        <f>+IFERROR(VLOOKUP(#REF!&amp;"-"&amp;ROW()-108,[2]ワークシート!$C$2:$BW$498,60,0),"")</f>
        <v/>
      </c>
      <c r="W118" s="65"/>
      <c r="X118" s="65" t="str">
        <f>+IFERROR(VLOOKUP(#REF!&amp;"-"&amp;ROW()-108,[2]ワークシート!$C$2:$BW$498,61,0),"")</f>
        <v/>
      </c>
      <c r="Y118" s="65"/>
      <c r="Z118" s="65"/>
      <c r="AA118" s="40" t="str">
        <f t="shared" si="0"/>
        <v/>
      </c>
      <c r="AB118" s="40"/>
      <c r="AC118" s="98" t="str">
        <f>+IFERROR(IF(VLOOKUP(#REF!&amp;"-"&amp;ROW()-108,[2]ワークシート!$C$2:$BW$498,13,0)="","",VLOOKUP(#REF!&amp;"-"&amp;ROW()-108,[2]ワークシート!$C$2:$BW$498,13,0)),"")</f>
        <v/>
      </c>
      <c r="AD118" s="98"/>
      <c r="AE118" s="98" t="str">
        <f>+IFERROR(VLOOKUP(#REF!&amp;"-"&amp;ROW()-108,[2]ワークシート!$C$2:$BW$498,30,0),"")</f>
        <v/>
      </c>
      <c r="AF118" s="98"/>
      <c r="AG118" s="40" t="str">
        <f t="shared" si="1"/>
        <v/>
      </c>
      <c r="AH118" s="40"/>
      <c r="AI118" s="40"/>
      <c r="AJ118" s="40"/>
      <c r="AK118" s="98" t="str">
        <f>+IFERROR(IF(VLOOKUP(#REF!&amp;"-"&amp;ROW()-108,[2]ワークシート!$C$2:$BW$498,31,0)="","",VLOOKUP(#REF!&amp;"-"&amp;ROW()-108,[2]ワークシート!$C$2:$BW$498,31,0)),"")</f>
        <v/>
      </c>
      <c r="AL118" s="2"/>
      <c r="AM118" s="2"/>
      <c r="AN118" s="2"/>
      <c r="AO118" s="2"/>
      <c r="AP118" s="2"/>
      <c r="AQ118" s="2"/>
      <c r="AR118" s="2"/>
      <c r="AS118" s="2"/>
      <c r="AT118" s="2"/>
      <c r="AU118" s="2"/>
      <c r="AV118" s="2"/>
      <c r="AW118" s="2"/>
      <c r="AX118" s="2"/>
      <c r="AY118" s="2"/>
      <c r="AZ118" s="2"/>
      <c r="BA118" s="2"/>
      <c r="BB118" s="2"/>
      <c r="BC118" s="2"/>
      <c r="BD118" s="2"/>
      <c r="BE118" s="2"/>
      <c r="BF118" s="2"/>
    </row>
    <row r="119" spans="1:58" ht="35.1" hidden="1" customHeight="1">
      <c r="A119" s="2"/>
      <c r="B119" s="13" t="str">
        <f>+IFERROR(VLOOKUP(#REF!&amp;"-"&amp;ROW()-108,[2]ワークシート!$C$2:$BW$498,9,0),"")</f>
        <v/>
      </c>
      <c r="C119" s="24"/>
      <c r="D119" s="29" t="str">
        <f>+IFERROR(IF(VLOOKUP(#REF!&amp;"-"&amp;ROW()-108,[2]ワークシート!$C$2:$BW$498,10,0)="","",VLOOKUP(#REF!&amp;"-"&amp;ROW()-108,[2]ワークシート!$C$2:$BW$498,10,0)),"")</f>
        <v/>
      </c>
      <c r="E119" s="24"/>
      <c r="F119" s="13" t="str">
        <f>+IFERROR(VLOOKUP(#REF!&amp;"-"&amp;ROW()-108,[2]ワークシート!$C$2:$BW$498,11,0),"")</f>
        <v/>
      </c>
      <c r="G119" s="24"/>
      <c r="H119" s="40" t="str">
        <f>+IFERROR(VLOOKUP(#REF!&amp;"-"&amp;ROW()-108,[2]ワークシート!$C$2:$BW$498,12,0),"")</f>
        <v/>
      </c>
      <c r="I11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19" s="48"/>
      <c r="K119" s="13" t="str">
        <f>+IFERROR(VLOOKUP(#REF!&amp;"-"&amp;ROW()-108,[2]ワークシート!$C$2:$BW$498,19,0),"")</f>
        <v/>
      </c>
      <c r="L119" s="29"/>
      <c r="M119" s="24"/>
      <c r="N119" s="55" t="str">
        <f>+IFERROR(VLOOKUP(#REF!&amp;"-"&amp;ROW()-108,[2]ワークシート!$C$2:$BW$498,24,0),"")</f>
        <v/>
      </c>
      <c r="O119" s="62"/>
      <c r="P119" s="65" t="str">
        <f>+IFERROR(VLOOKUP(#REF!&amp;"-"&amp;ROW()-108,[2]ワークシート!$C$2:$BW$498,25,0),"")</f>
        <v/>
      </c>
      <c r="Q119" s="65"/>
      <c r="R119" s="74" t="str">
        <f>+IFERROR(VLOOKUP(#REF!&amp;"-"&amp;ROW()-108,[2]ワークシート!$C$2:$BW$498,55,0),"")</f>
        <v/>
      </c>
      <c r="S119" s="74"/>
      <c r="T119" s="74"/>
      <c r="U119" s="74"/>
      <c r="V119" s="65" t="str">
        <f>+IFERROR(VLOOKUP(#REF!&amp;"-"&amp;ROW()-108,[2]ワークシート!$C$2:$BW$498,60,0),"")</f>
        <v/>
      </c>
      <c r="W119" s="65"/>
      <c r="X119" s="65" t="str">
        <f>+IFERROR(VLOOKUP(#REF!&amp;"-"&amp;ROW()-108,[2]ワークシート!$C$2:$BW$498,61,0),"")</f>
        <v/>
      </c>
      <c r="Y119" s="65"/>
      <c r="Z119" s="65"/>
      <c r="AA119" s="40" t="str">
        <f t="shared" si="0"/>
        <v/>
      </c>
      <c r="AB119" s="40"/>
      <c r="AC119" s="98" t="str">
        <f>+IFERROR(IF(VLOOKUP(#REF!&amp;"-"&amp;ROW()-108,[2]ワークシート!$C$2:$BW$498,13,0)="","",VLOOKUP(#REF!&amp;"-"&amp;ROW()-108,[2]ワークシート!$C$2:$BW$498,13,0)),"")</f>
        <v/>
      </c>
      <c r="AD119" s="98"/>
      <c r="AE119" s="98" t="str">
        <f>+IFERROR(VLOOKUP(#REF!&amp;"-"&amp;ROW()-108,[2]ワークシート!$C$2:$BW$498,30,0),"")</f>
        <v/>
      </c>
      <c r="AF119" s="98"/>
      <c r="AG119" s="40" t="str">
        <f t="shared" si="1"/>
        <v/>
      </c>
      <c r="AH119" s="40"/>
      <c r="AI119" s="40"/>
      <c r="AJ119" s="40"/>
      <c r="AK119" s="98" t="str">
        <f>+IFERROR(IF(VLOOKUP(#REF!&amp;"-"&amp;ROW()-108,[2]ワークシート!$C$2:$BW$498,31,0)="","",VLOOKUP(#REF!&amp;"-"&amp;ROW()-108,[2]ワークシート!$C$2:$BW$498,31,0)),"")</f>
        <v/>
      </c>
      <c r="AL119" s="2"/>
      <c r="AM119" s="2"/>
      <c r="AN119" s="2"/>
      <c r="AO119" s="2"/>
      <c r="AP119" s="2"/>
      <c r="AQ119" s="2"/>
      <c r="AR119" s="2"/>
      <c r="AS119" s="2"/>
      <c r="AT119" s="2"/>
      <c r="AU119" s="2"/>
      <c r="AV119" s="2"/>
      <c r="AW119" s="2"/>
      <c r="AX119" s="2"/>
      <c r="AY119" s="2"/>
      <c r="AZ119" s="2"/>
      <c r="BA119" s="2"/>
      <c r="BB119" s="2"/>
      <c r="BC119" s="2"/>
      <c r="BD119" s="2"/>
      <c r="BE119" s="2"/>
      <c r="BF119" s="2"/>
    </row>
    <row r="120" spans="1:58" ht="35.1" hidden="1" customHeight="1">
      <c r="A120" s="2"/>
      <c r="B120" s="13" t="str">
        <f>+IFERROR(VLOOKUP(#REF!&amp;"-"&amp;ROW()-108,[2]ワークシート!$C$2:$BW$498,9,0),"")</f>
        <v/>
      </c>
      <c r="C120" s="24"/>
      <c r="D120" s="29" t="str">
        <f>+IFERROR(IF(VLOOKUP(#REF!&amp;"-"&amp;ROW()-108,[2]ワークシート!$C$2:$BW$498,10,0)="","",VLOOKUP(#REF!&amp;"-"&amp;ROW()-108,[2]ワークシート!$C$2:$BW$498,10,0)),"")</f>
        <v/>
      </c>
      <c r="E120" s="24"/>
      <c r="F120" s="13" t="str">
        <f>+IFERROR(VLOOKUP(#REF!&amp;"-"&amp;ROW()-108,[2]ワークシート!$C$2:$BW$498,11,0),"")</f>
        <v/>
      </c>
      <c r="G120" s="24"/>
      <c r="H120" s="40" t="str">
        <f>+IFERROR(VLOOKUP(#REF!&amp;"-"&amp;ROW()-108,[2]ワークシート!$C$2:$BW$498,12,0),"")</f>
        <v/>
      </c>
      <c r="I12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0" s="48"/>
      <c r="K120" s="13" t="str">
        <f>+IFERROR(VLOOKUP(#REF!&amp;"-"&amp;ROW()-108,[2]ワークシート!$C$2:$BW$498,19,0),"")</f>
        <v/>
      </c>
      <c r="L120" s="29"/>
      <c r="M120" s="24"/>
      <c r="N120" s="55" t="str">
        <f>+IFERROR(VLOOKUP(#REF!&amp;"-"&amp;ROW()-108,[2]ワークシート!$C$2:$BW$498,24,0),"")</f>
        <v/>
      </c>
      <c r="O120" s="62"/>
      <c r="P120" s="65" t="str">
        <f>+IFERROR(VLOOKUP(#REF!&amp;"-"&amp;ROW()-108,[2]ワークシート!$C$2:$BW$498,25,0),"")</f>
        <v/>
      </c>
      <c r="Q120" s="65"/>
      <c r="R120" s="74" t="str">
        <f>+IFERROR(VLOOKUP(#REF!&amp;"-"&amp;ROW()-108,[2]ワークシート!$C$2:$BW$498,55,0),"")</f>
        <v/>
      </c>
      <c r="S120" s="74"/>
      <c r="T120" s="74"/>
      <c r="U120" s="74"/>
      <c r="V120" s="65" t="str">
        <f>+IFERROR(VLOOKUP(#REF!&amp;"-"&amp;ROW()-108,[2]ワークシート!$C$2:$BW$498,60,0),"")</f>
        <v/>
      </c>
      <c r="W120" s="65"/>
      <c r="X120" s="65" t="str">
        <f>+IFERROR(VLOOKUP(#REF!&amp;"-"&amp;ROW()-108,[2]ワークシート!$C$2:$BW$498,61,0),"")</f>
        <v/>
      </c>
      <c r="Y120" s="65"/>
      <c r="Z120" s="65"/>
      <c r="AA120" s="40" t="str">
        <f t="shared" si="0"/>
        <v/>
      </c>
      <c r="AB120" s="40"/>
      <c r="AC120" s="98" t="str">
        <f>+IFERROR(IF(VLOOKUP(#REF!&amp;"-"&amp;ROW()-108,[2]ワークシート!$C$2:$BW$498,13,0)="","",VLOOKUP(#REF!&amp;"-"&amp;ROW()-108,[2]ワークシート!$C$2:$BW$498,13,0)),"")</f>
        <v/>
      </c>
      <c r="AD120" s="98"/>
      <c r="AE120" s="98" t="str">
        <f>+IFERROR(VLOOKUP(#REF!&amp;"-"&amp;ROW()-108,[2]ワークシート!$C$2:$BW$498,30,0),"")</f>
        <v/>
      </c>
      <c r="AF120" s="98"/>
      <c r="AG120" s="40" t="str">
        <f t="shared" si="1"/>
        <v/>
      </c>
      <c r="AH120" s="40"/>
      <c r="AI120" s="40"/>
      <c r="AJ120" s="40"/>
      <c r="AK120" s="98" t="str">
        <f>+IFERROR(IF(VLOOKUP(#REF!&amp;"-"&amp;ROW()-108,[2]ワークシート!$C$2:$BW$498,31,0)="","",VLOOKUP(#REF!&amp;"-"&amp;ROW()-108,[2]ワークシート!$C$2:$BW$498,31,0)),"")</f>
        <v/>
      </c>
      <c r="AL120" s="2"/>
      <c r="AM120" s="2"/>
      <c r="AN120" s="2"/>
      <c r="AO120" s="2"/>
      <c r="AP120" s="2"/>
      <c r="AQ120" s="2"/>
      <c r="AR120" s="2"/>
      <c r="AS120" s="2"/>
      <c r="AT120" s="2"/>
      <c r="AU120" s="2"/>
      <c r="AV120" s="2"/>
      <c r="AW120" s="2"/>
      <c r="AX120" s="2"/>
      <c r="AY120" s="2"/>
      <c r="AZ120" s="2"/>
      <c r="BA120" s="2"/>
      <c r="BB120" s="2"/>
      <c r="BC120" s="2"/>
      <c r="BD120" s="2"/>
      <c r="BE120" s="2"/>
      <c r="BF120" s="2"/>
    </row>
    <row r="121" spans="1:58" ht="35.1" hidden="1" customHeight="1">
      <c r="A121" s="2"/>
      <c r="B121" s="13" t="str">
        <f>+IFERROR(VLOOKUP(#REF!&amp;"-"&amp;ROW()-108,[2]ワークシート!$C$2:$BW$498,9,0),"")</f>
        <v/>
      </c>
      <c r="C121" s="24"/>
      <c r="D121" s="29" t="str">
        <f>+IFERROR(IF(VLOOKUP(#REF!&amp;"-"&amp;ROW()-108,[2]ワークシート!$C$2:$BW$498,10,0)="","",VLOOKUP(#REF!&amp;"-"&amp;ROW()-108,[2]ワークシート!$C$2:$BW$498,10,0)),"")</f>
        <v/>
      </c>
      <c r="E121" s="24"/>
      <c r="F121" s="13" t="str">
        <f>+IFERROR(VLOOKUP(#REF!&amp;"-"&amp;ROW()-108,[2]ワークシート!$C$2:$BW$498,11,0),"")</f>
        <v/>
      </c>
      <c r="G121" s="24"/>
      <c r="H121" s="40" t="str">
        <f>+IFERROR(VLOOKUP(#REF!&amp;"-"&amp;ROW()-108,[2]ワークシート!$C$2:$BW$498,12,0),"")</f>
        <v/>
      </c>
      <c r="I12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1" s="48"/>
      <c r="K121" s="13" t="str">
        <f>+IFERROR(VLOOKUP(#REF!&amp;"-"&amp;ROW()-108,[2]ワークシート!$C$2:$BW$498,19,0),"")</f>
        <v/>
      </c>
      <c r="L121" s="29"/>
      <c r="M121" s="24"/>
      <c r="N121" s="55" t="str">
        <f>+IFERROR(VLOOKUP(#REF!&amp;"-"&amp;ROW()-108,[2]ワークシート!$C$2:$BW$498,24,0),"")</f>
        <v/>
      </c>
      <c r="O121" s="62"/>
      <c r="P121" s="65" t="str">
        <f>+IFERROR(VLOOKUP(#REF!&amp;"-"&amp;ROW()-108,[2]ワークシート!$C$2:$BW$498,25,0),"")</f>
        <v/>
      </c>
      <c r="Q121" s="65"/>
      <c r="R121" s="74" t="str">
        <f>+IFERROR(VLOOKUP(#REF!&amp;"-"&amp;ROW()-108,[2]ワークシート!$C$2:$BW$498,55,0),"")</f>
        <v/>
      </c>
      <c r="S121" s="74"/>
      <c r="T121" s="74"/>
      <c r="U121" s="74"/>
      <c r="V121" s="65" t="str">
        <f>+IFERROR(VLOOKUP(#REF!&amp;"-"&amp;ROW()-108,[2]ワークシート!$C$2:$BW$498,60,0),"")</f>
        <v/>
      </c>
      <c r="W121" s="65"/>
      <c r="X121" s="65" t="str">
        <f>+IFERROR(VLOOKUP(#REF!&amp;"-"&amp;ROW()-108,[2]ワークシート!$C$2:$BW$498,61,0),"")</f>
        <v/>
      </c>
      <c r="Y121" s="65"/>
      <c r="Z121" s="65"/>
      <c r="AA121" s="40" t="str">
        <f t="shared" si="0"/>
        <v/>
      </c>
      <c r="AB121" s="40"/>
      <c r="AC121" s="98" t="str">
        <f>+IFERROR(IF(VLOOKUP(#REF!&amp;"-"&amp;ROW()-108,[2]ワークシート!$C$2:$BW$498,13,0)="","",VLOOKUP(#REF!&amp;"-"&amp;ROW()-108,[2]ワークシート!$C$2:$BW$498,13,0)),"")</f>
        <v/>
      </c>
      <c r="AD121" s="98"/>
      <c r="AE121" s="98" t="str">
        <f>+IFERROR(VLOOKUP(#REF!&amp;"-"&amp;ROW()-108,[2]ワークシート!$C$2:$BW$498,30,0),"")</f>
        <v/>
      </c>
      <c r="AF121" s="98"/>
      <c r="AG121" s="40" t="str">
        <f t="shared" si="1"/>
        <v/>
      </c>
      <c r="AH121" s="40"/>
      <c r="AI121" s="40"/>
      <c r="AJ121" s="40"/>
      <c r="AK121" s="98" t="str">
        <f>+IFERROR(IF(VLOOKUP(#REF!&amp;"-"&amp;ROW()-108,[2]ワークシート!$C$2:$BW$498,31,0)="","",VLOOKUP(#REF!&amp;"-"&amp;ROW()-108,[2]ワークシート!$C$2:$BW$498,31,0)),"")</f>
        <v/>
      </c>
      <c r="AL121" s="2"/>
      <c r="AM121" s="2"/>
      <c r="AN121" s="2"/>
      <c r="AO121" s="2"/>
      <c r="AP121" s="2"/>
      <c r="AQ121" s="2"/>
      <c r="AR121" s="2"/>
      <c r="AS121" s="2"/>
      <c r="AT121" s="2"/>
      <c r="AU121" s="2"/>
      <c r="AV121" s="2"/>
      <c r="AW121" s="2"/>
      <c r="AX121" s="2"/>
      <c r="AY121" s="2"/>
      <c r="AZ121" s="2"/>
      <c r="BA121" s="2"/>
      <c r="BB121" s="2"/>
      <c r="BC121" s="2"/>
      <c r="BD121" s="2"/>
      <c r="BE121" s="2"/>
      <c r="BF121" s="2"/>
    </row>
    <row r="122" spans="1:58" ht="35.1" hidden="1" customHeight="1">
      <c r="A122" s="2"/>
      <c r="B122" s="13" t="str">
        <f>+IFERROR(VLOOKUP(#REF!&amp;"-"&amp;ROW()-108,[2]ワークシート!$C$2:$BW$498,9,0),"")</f>
        <v/>
      </c>
      <c r="C122" s="24"/>
      <c r="D122" s="29" t="str">
        <f>+IFERROR(IF(VLOOKUP(#REF!&amp;"-"&amp;ROW()-108,[2]ワークシート!$C$2:$BW$498,10,0)="","",VLOOKUP(#REF!&amp;"-"&amp;ROW()-108,[2]ワークシート!$C$2:$BW$498,10,0)),"")</f>
        <v/>
      </c>
      <c r="E122" s="24"/>
      <c r="F122" s="13" t="str">
        <f>+IFERROR(VLOOKUP(#REF!&amp;"-"&amp;ROW()-108,[2]ワークシート!$C$2:$BW$498,11,0),"")</f>
        <v/>
      </c>
      <c r="G122" s="24"/>
      <c r="H122" s="40" t="str">
        <f>+IFERROR(VLOOKUP(#REF!&amp;"-"&amp;ROW()-108,[2]ワークシート!$C$2:$BW$498,12,0),"")</f>
        <v/>
      </c>
      <c r="I12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2" s="48"/>
      <c r="K122" s="13" t="str">
        <f>+IFERROR(VLOOKUP(#REF!&amp;"-"&amp;ROW()-108,[2]ワークシート!$C$2:$BW$498,19,0),"")</f>
        <v/>
      </c>
      <c r="L122" s="29"/>
      <c r="M122" s="24"/>
      <c r="N122" s="55" t="str">
        <f>+IFERROR(VLOOKUP(#REF!&amp;"-"&amp;ROW()-108,[2]ワークシート!$C$2:$BW$498,24,0),"")</f>
        <v/>
      </c>
      <c r="O122" s="62"/>
      <c r="P122" s="65" t="str">
        <f>+IFERROR(VLOOKUP(#REF!&amp;"-"&amp;ROW()-108,[2]ワークシート!$C$2:$BW$498,25,0),"")</f>
        <v/>
      </c>
      <c r="Q122" s="65"/>
      <c r="R122" s="74" t="str">
        <f>+IFERROR(VLOOKUP(#REF!&amp;"-"&amp;ROW()-108,[2]ワークシート!$C$2:$BW$498,55,0),"")</f>
        <v/>
      </c>
      <c r="S122" s="74"/>
      <c r="T122" s="74"/>
      <c r="U122" s="74"/>
      <c r="V122" s="65" t="str">
        <f>+IFERROR(VLOOKUP(#REF!&amp;"-"&amp;ROW()-108,[2]ワークシート!$C$2:$BW$498,60,0),"")</f>
        <v/>
      </c>
      <c r="W122" s="65"/>
      <c r="X122" s="65" t="str">
        <f>+IFERROR(VLOOKUP(#REF!&amp;"-"&amp;ROW()-108,[2]ワークシート!$C$2:$BW$498,61,0),"")</f>
        <v/>
      </c>
      <c r="Y122" s="65"/>
      <c r="Z122" s="65"/>
      <c r="AA122" s="40" t="str">
        <f t="shared" si="0"/>
        <v/>
      </c>
      <c r="AB122" s="40"/>
      <c r="AC122" s="98" t="str">
        <f>+IFERROR(IF(VLOOKUP(#REF!&amp;"-"&amp;ROW()-108,[2]ワークシート!$C$2:$BW$498,13,0)="","",VLOOKUP(#REF!&amp;"-"&amp;ROW()-108,[2]ワークシート!$C$2:$BW$498,13,0)),"")</f>
        <v/>
      </c>
      <c r="AD122" s="98"/>
      <c r="AE122" s="98" t="str">
        <f>+IFERROR(VLOOKUP(#REF!&amp;"-"&amp;ROW()-108,[2]ワークシート!$C$2:$BW$498,30,0),"")</f>
        <v/>
      </c>
      <c r="AF122" s="98"/>
      <c r="AG122" s="40" t="str">
        <f t="shared" si="1"/>
        <v/>
      </c>
      <c r="AH122" s="40"/>
      <c r="AI122" s="40"/>
      <c r="AJ122" s="40"/>
      <c r="AK122" s="98" t="str">
        <f>+IFERROR(IF(VLOOKUP(#REF!&amp;"-"&amp;ROW()-108,[2]ワークシート!$C$2:$BW$498,31,0)="","",VLOOKUP(#REF!&amp;"-"&amp;ROW()-108,[2]ワークシート!$C$2:$BW$498,31,0)),"")</f>
        <v/>
      </c>
      <c r="AL122" s="2"/>
      <c r="AM122" s="2"/>
      <c r="AN122" s="2"/>
      <c r="AO122" s="2"/>
      <c r="AP122" s="2"/>
      <c r="AQ122" s="2"/>
      <c r="AR122" s="2"/>
      <c r="AS122" s="2"/>
      <c r="AT122" s="2"/>
      <c r="AU122" s="2"/>
      <c r="AV122" s="2"/>
      <c r="AW122" s="2"/>
      <c r="AX122" s="2"/>
      <c r="AY122" s="2"/>
      <c r="AZ122" s="2"/>
      <c r="BA122" s="2"/>
      <c r="BB122" s="2"/>
      <c r="BC122" s="2"/>
      <c r="BD122" s="2"/>
      <c r="BE122" s="2"/>
      <c r="BF122" s="2"/>
    </row>
    <row r="123" spans="1:58" ht="35.1" hidden="1" customHeight="1">
      <c r="A123" s="2"/>
      <c r="B123" s="13" t="str">
        <f>+IFERROR(VLOOKUP(#REF!&amp;"-"&amp;ROW()-108,[2]ワークシート!$C$2:$BW$498,9,0),"")</f>
        <v/>
      </c>
      <c r="C123" s="24"/>
      <c r="D123" s="29" t="str">
        <f>+IFERROR(IF(VLOOKUP(#REF!&amp;"-"&amp;ROW()-108,[2]ワークシート!$C$2:$BW$498,10,0)="","",VLOOKUP(#REF!&amp;"-"&amp;ROW()-108,[2]ワークシート!$C$2:$BW$498,10,0)),"")</f>
        <v/>
      </c>
      <c r="E123" s="24"/>
      <c r="F123" s="13" t="str">
        <f>+IFERROR(VLOOKUP(#REF!&amp;"-"&amp;ROW()-108,[2]ワークシート!$C$2:$BW$498,11,0),"")</f>
        <v/>
      </c>
      <c r="G123" s="24"/>
      <c r="H123" s="40" t="str">
        <f>+IFERROR(VLOOKUP(#REF!&amp;"-"&amp;ROW()-108,[2]ワークシート!$C$2:$BW$498,12,0),"")</f>
        <v/>
      </c>
      <c r="I12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3" s="48"/>
      <c r="K123" s="13" t="str">
        <f>+IFERROR(VLOOKUP(#REF!&amp;"-"&amp;ROW()-108,[2]ワークシート!$C$2:$BW$498,19,0),"")</f>
        <v/>
      </c>
      <c r="L123" s="29"/>
      <c r="M123" s="24"/>
      <c r="N123" s="55" t="str">
        <f>+IFERROR(VLOOKUP(#REF!&amp;"-"&amp;ROW()-108,[2]ワークシート!$C$2:$BW$498,24,0),"")</f>
        <v/>
      </c>
      <c r="O123" s="62"/>
      <c r="P123" s="65" t="str">
        <f>+IFERROR(VLOOKUP(#REF!&amp;"-"&amp;ROW()-108,[2]ワークシート!$C$2:$BW$498,25,0),"")</f>
        <v/>
      </c>
      <c r="Q123" s="65"/>
      <c r="R123" s="74" t="str">
        <f>+IFERROR(VLOOKUP(#REF!&amp;"-"&amp;ROW()-108,[2]ワークシート!$C$2:$BW$498,55,0),"")</f>
        <v/>
      </c>
      <c r="S123" s="74"/>
      <c r="T123" s="74"/>
      <c r="U123" s="74"/>
      <c r="V123" s="65" t="str">
        <f>+IFERROR(VLOOKUP(#REF!&amp;"-"&amp;ROW()-108,[2]ワークシート!$C$2:$BW$498,60,0),"")</f>
        <v/>
      </c>
      <c r="W123" s="65"/>
      <c r="X123" s="65" t="str">
        <f>+IFERROR(VLOOKUP(#REF!&amp;"-"&amp;ROW()-108,[2]ワークシート!$C$2:$BW$498,61,0),"")</f>
        <v/>
      </c>
      <c r="Y123" s="65"/>
      <c r="Z123" s="65"/>
      <c r="AA123" s="40" t="str">
        <f t="shared" si="0"/>
        <v/>
      </c>
      <c r="AB123" s="40"/>
      <c r="AC123" s="98" t="str">
        <f>+IFERROR(IF(VLOOKUP(#REF!&amp;"-"&amp;ROW()-108,[2]ワークシート!$C$2:$BW$498,13,0)="","",VLOOKUP(#REF!&amp;"-"&amp;ROW()-108,[2]ワークシート!$C$2:$BW$498,13,0)),"")</f>
        <v/>
      </c>
      <c r="AD123" s="98"/>
      <c r="AE123" s="98" t="str">
        <f>+IFERROR(VLOOKUP(#REF!&amp;"-"&amp;ROW()-108,[2]ワークシート!$C$2:$BW$498,30,0),"")</f>
        <v/>
      </c>
      <c r="AF123" s="98"/>
      <c r="AG123" s="40" t="str">
        <f t="shared" si="1"/>
        <v/>
      </c>
      <c r="AH123" s="40"/>
      <c r="AI123" s="40"/>
      <c r="AJ123" s="40"/>
      <c r="AK123" s="98" t="str">
        <f>+IFERROR(IF(VLOOKUP(#REF!&amp;"-"&amp;ROW()-108,[2]ワークシート!$C$2:$BW$498,31,0)="","",VLOOKUP(#REF!&amp;"-"&amp;ROW()-108,[2]ワークシート!$C$2:$BW$498,31,0)),"")</f>
        <v/>
      </c>
      <c r="AL123" s="2"/>
      <c r="AM123" s="2"/>
      <c r="AN123" s="2"/>
      <c r="AO123" s="2"/>
      <c r="AP123" s="2"/>
      <c r="AQ123" s="2"/>
      <c r="AR123" s="2"/>
      <c r="AS123" s="2"/>
      <c r="AT123" s="2"/>
      <c r="AU123" s="2"/>
      <c r="AV123" s="2"/>
      <c r="AW123" s="2"/>
      <c r="AX123" s="2"/>
      <c r="AY123" s="2"/>
      <c r="AZ123" s="2"/>
      <c r="BA123" s="2"/>
      <c r="BB123" s="2"/>
      <c r="BC123" s="2"/>
      <c r="BD123" s="2"/>
      <c r="BE123" s="2"/>
      <c r="BF123" s="2"/>
    </row>
    <row r="124" spans="1:58" ht="35.1" hidden="1" customHeight="1">
      <c r="A124" s="2"/>
      <c r="B124" s="13" t="str">
        <f>+IFERROR(VLOOKUP(#REF!&amp;"-"&amp;ROW()-108,[2]ワークシート!$C$2:$BW$498,9,0),"")</f>
        <v/>
      </c>
      <c r="C124" s="24"/>
      <c r="D124" s="29" t="str">
        <f>+IFERROR(IF(VLOOKUP(#REF!&amp;"-"&amp;ROW()-108,[2]ワークシート!$C$2:$BW$498,10,0)="","",VLOOKUP(#REF!&amp;"-"&amp;ROW()-108,[2]ワークシート!$C$2:$BW$498,10,0)),"")</f>
        <v/>
      </c>
      <c r="E124" s="24"/>
      <c r="F124" s="13" t="str">
        <f>+IFERROR(VLOOKUP(#REF!&amp;"-"&amp;ROW()-108,[2]ワークシート!$C$2:$BW$498,11,0),"")</f>
        <v/>
      </c>
      <c r="G124" s="24"/>
      <c r="H124" s="40" t="str">
        <f>+IFERROR(VLOOKUP(#REF!&amp;"-"&amp;ROW()-108,[2]ワークシート!$C$2:$BW$498,12,0),"")</f>
        <v/>
      </c>
      <c r="I12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4" s="48"/>
      <c r="K124" s="13" t="str">
        <f>+IFERROR(VLOOKUP(#REF!&amp;"-"&amp;ROW()-108,[2]ワークシート!$C$2:$BW$498,19,0),"")</f>
        <v/>
      </c>
      <c r="L124" s="29"/>
      <c r="M124" s="24"/>
      <c r="N124" s="55" t="str">
        <f>+IFERROR(VLOOKUP(#REF!&amp;"-"&amp;ROW()-108,[2]ワークシート!$C$2:$BW$498,24,0),"")</f>
        <v/>
      </c>
      <c r="O124" s="62"/>
      <c r="P124" s="65" t="str">
        <f>+IFERROR(VLOOKUP(#REF!&amp;"-"&amp;ROW()-108,[2]ワークシート!$C$2:$BW$498,25,0),"")</f>
        <v/>
      </c>
      <c r="Q124" s="65"/>
      <c r="R124" s="74" t="str">
        <f>+IFERROR(VLOOKUP(#REF!&amp;"-"&amp;ROW()-108,[2]ワークシート!$C$2:$BW$498,55,0),"")</f>
        <v/>
      </c>
      <c r="S124" s="74"/>
      <c r="T124" s="74"/>
      <c r="U124" s="74"/>
      <c r="V124" s="65" t="str">
        <f>+IFERROR(VLOOKUP(#REF!&amp;"-"&amp;ROW()-108,[2]ワークシート!$C$2:$BW$498,60,0),"")</f>
        <v/>
      </c>
      <c r="W124" s="65"/>
      <c r="X124" s="65" t="str">
        <f>+IFERROR(VLOOKUP(#REF!&amp;"-"&amp;ROW()-108,[2]ワークシート!$C$2:$BW$498,61,0),"")</f>
        <v/>
      </c>
      <c r="Y124" s="65"/>
      <c r="Z124" s="65"/>
      <c r="AA124" s="40" t="str">
        <f t="shared" si="0"/>
        <v/>
      </c>
      <c r="AB124" s="40"/>
      <c r="AC124" s="98" t="str">
        <f>+IFERROR(IF(VLOOKUP(#REF!&amp;"-"&amp;ROW()-108,[2]ワークシート!$C$2:$BW$498,13,0)="","",VLOOKUP(#REF!&amp;"-"&amp;ROW()-108,[2]ワークシート!$C$2:$BW$498,13,0)),"")</f>
        <v/>
      </c>
      <c r="AD124" s="98"/>
      <c r="AE124" s="98" t="str">
        <f>+IFERROR(VLOOKUP(#REF!&amp;"-"&amp;ROW()-108,[2]ワークシート!$C$2:$BW$498,30,0),"")</f>
        <v/>
      </c>
      <c r="AF124" s="98"/>
      <c r="AG124" s="40" t="str">
        <f t="shared" si="1"/>
        <v/>
      </c>
      <c r="AH124" s="40"/>
      <c r="AI124" s="40"/>
      <c r="AJ124" s="40"/>
      <c r="AK124" s="98" t="str">
        <f>+IFERROR(IF(VLOOKUP(#REF!&amp;"-"&amp;ROW()-108,[2]ワークシート!$C$2:$BW$498,31,0)="","",VLOOKUP(#REF!&amp;"-"&amp;ROW()-108,[2]ワークシート!$C$2:$BW$498,31,0)),"")</f>
        <v/>
      </c>
      <c r="AL124" s="2"/>
      <c r="AM124" s="2"/>
      <c r="AN124" s="2"/>
      <c r="AO124" s="2"/>
      <c r="AP124" s="2"/>
      <c r="AQ124" s="2"/>
      <c r="AR124" s="2"/>
      <c r="AS124" s="2"/>
      <c r="AT124" s="2"/>
      <c r="AU124" s="2"/>
      <c r="AV124" s="2"/>
      <c r="AW124" s="2"/>
      <c r="AX124" s="2"/>
      <c r="AY124" s="2"/>
      <c r="AZ124" s="2"/>
      <c r="BA124" s="2"/>
      <c r="BB124" s="2"/>
      <c r="BC124" s="2"/>
      <c r="BD124" s="2"/>
      <c r="BE124" s="2"/>
      <c r="BF124" s="2"/>
    </row>
    <row r="125" spans="1:58" ht="35.1" hidden="1" customHeight="1">
      <c r="A125" s="2"/>
      <c r="B125" s="13" t="str">
        <f>+IFERROR(VLOOKUP(#REF!&amp;"-"&amp;ROW()-108,[2]ワークシート!$C$2:$BW$498,9,0),"")</f>
        <v/>
      </c>
      <c r="C125" s="24"/>
      <c r="D125" s="29" t="str">
        <f>+IFERROR(IF(VLOOKUP(#REF!&amp;"-"&amp;ROW()-108,[2]ワークシート!$C$2:$BW$498,10,0)="","",VLOOKUP(#REF!&amp;"-"&amp;ROW()-108,[2]ワークシート!$C$2:$BW$498,10,0)),"")</f>
        <v/>
      </c>
      <c r="E125" s="24"/>
      <c r="F125" s="13" t="str">
        <f>+IFERROR(VLOOKUP(#REF!&amp;"-"&amp;ROW()-108,[2]ワークシート!$C$2:$BW$498,11,0),"")</f>
        <v/>
      </c>
      <c r="G125" s="24"/>
      <c r="H125" s="40" t="str">
        <f>+IFERROR(VLOOKUP(#REF!&amp;"-"&amp;ROW()-108,[2]ワークシート!$C$2:$BW$498,12,0),"")</f>
        <v/>
      </c>
      <c r="I12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5" s="48"/>
      <c r="K125" s="13" t="str">
        <f>+IFERROR(VLOOKUP(#REF!&amp;"-"&amp;ROW()-108,[2]ワークシート!$C$2:$BW$498,19,0),"")</f>
        <v/>
      </c>
      <c r="L125" s="29"/>
      <c r="M125" s="24"/>
      <c r="N125" s="55" t="str">
        <f>+IFERROR(VLOOKUP(#REF!&amp;"-"&amp;ROW()-108,[2]ワークシート!$C$2:$BW$498,24,0),"")</f>
        <v/>
      </c>
      <c r="O125" s="62"/>
      <c r="P125" s="65" t="str">
        <f>+IFERROR(VLOOKUP(#REF!&amp;"-"&amp;ROW()-108,[2]ワークシート!$C$2:$BW$498,25,0),"")</f>
        <v/>
      </c>
      <c r="Q125" s="65"/>
      <c r="R125" s="74" t="str">
        <f>+IFERROR(VLOOKUP(#REF!&amp;"-"&amp;ROW()-108,[2]ワークシート!$C$2:$BW$498,55,0),"")</f>
        <v/>
      </c>
      <c r="S125" s="74"/>
      <c r="T125" s="74"/>
      <c r="U125" s="74"/>
      <c r="V125" s="65" t="str">
        <f>+IFERROR(VLOOKUP(#REF!&amp;"-"&amp;ROW()-108,[2]ワークシート!$C$2:$BW$498,60,0),"")</f>
        <v/>
      </c>
      <c r="W125" s="65"/>
      <c r="X125" s="65" t="str">
        <f>+IFERROR(VLOOKUP(#REF!&amp;"-"&amp;ROW()-108,[2]ワークシート!$C$2:$BW$498,61,0),"")</f>
        <v/>
      </c>
      <c r="Y125" s="65"/>
      <c r="Z125" s="65"/>
      <c r="AA125" s="40" t="str">
        <f t="shared" si="0"/>
        <v/>
      </c>
      <c r="AB125" s="40"/>
      <c r="AC125" s="98" t="str">
        <f>+IFERROR(IF(VLOOKUP(#REF!&amp;"-"&amp;ROW()-108,[2]ワークシート!$C$2:$BW$498,13,0)="","",VLOOKUP(#REF!&amp;"-"&amp;ROW()-108,[2]ワークシート!$C$2:$BW$498,13,0)),"")</f>
        <v/>
      </c>
      <c r="AD125" s="98"/>
      <c r="AE125" s="98" t="str">
        <f>+IFERROR(VLOOKUP(#REF!&amp;"-"&amp;ROW()-108,[2]ワークシート!$C$2:$BW$498,30,0),"")</f>
        <v/>
      </c>
      <c r="AF125" s="98"/>
      <c r="AG125" s="40" t="str">
        <f t="shared" si="1"/>
        <v/>
      </c>
      <c r="AH125" s="40"/>
      <c r="AI125" s="40"/>
      <c r="AJ125" s="40"/>
      <c r="AK125" s="98" t="str">
        <f>+IFERROR(IF(VLOOKUP(#REF!&amp;"-"&amp;ROW()-108,[2]ワークシート!$C$2:$BW$498,31,0)="","",VLOOKUP(#REF!&amp;"-"&amp;ROW()-108,[2]ワークシート!$C$2:$BW$498,31,0)),"")</f>
        <v/>
      </c>
      <c r="AL125" s="2"/>
      <c r="AM125" s="2"/>
      <c r="AN125" s="2"/>
      <c r="AO125" s="2"/>
      <c r="AP125" s="2"/>
      <c r="AQ125" s="2"/>
      <c r="AR125" s="2"/>
      <c r="AS125" s="2"/>
      <c r="AT125" s="2"/>
      <c r="AU125" s="2"/>
      <c r="AV125" s="2"/>
      <c r="AW125" s="2"/>
      <c r="AX125" s="2"/>
      <c r="AY125" s="2"/>
      <c r="AZ125" s="2"/>
      <c r="BA125" s="2"/>
      <c r="BB125" s="2"/>
      <c r="BC125" s="2"/>
      <c r="BD125" s="2"/>
      <c r="BE125" s="2"/>
      <c r="BF125" s="2"/>
    </row>
    <row r="126" spans="1:58" ht="35.1" hidden="1" customHeight="1">
      <c r="A126" s="2"/>
      <c r="B126" s="13" t="str">
        <f>+IFERROR(VLOOKUP(#REF!&amp;"-"&amp;ROW()-108,[2]ワークシート!$C$2:$BW$498,9,0),"")</f>
        <v/>
      </c>
      <c r="C126" s="24"/>
      <c r="D126" s="29" t="str">
        <f>+IFERROR(IF(VLOOKUP(#REF!&amp;"-"&amp;ROW()-108,[2]ワークシート!$C$2:$BW$498,10,0)="","",VLOOKUP(#REF!&amp;"-"&amp;ROW()-108,[2]ワークシート!$C$2:$BW$498,10,0)),"")</f>
        <v/>
      </c>
      <c r="E126" s="24"/>
      <c r="F126" s="13" t="str">
        <f>+IFERROR(VLOOKUP(#REF!&amp;"-"&amp;ROW()-108,[2]ワークシート!$C$2:$BW$498,11,0),"")</f>
        <v/>
      </c>
      <c r="G126" s="24"/>
      <c r="H126" s="40" t="str">
        <f>+IFERROR(VLOOKUP(#REF!&amp;"-"&amp;ROW()-108,[2]ワークシート!$C$2:$BW$498,12,0),"")</f>
        <v/>
      </c>
      <c r="I12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6" s="48"/>
      <c r="K126" s="13" t="str">
        <f>+IFERROR(VLOOKUP(#REF!&amp;"-"&amp;ROW()-108,[2]ワークシート!$C$2:$BW$498,19,0),"")</f>
        <v/>
      </c>
      <c r="L126" s="29"/>
      <c r="M126" s="24"/>
      <c r="N126" s="55" t="str">
        <f>+IFERROR(VLOOKUP(#REF!&amp;"-"&amp;ROW()-108,[2]ワークシート!$C$2:$BW$498,24,0),"")</f>
        <v/>
      </c>
      <c r="O126" s="62"/>
      <c r="P126" s="65" t="str">
        <f>+IFERROR(VLOOKUP(#REF!&amp;"-"&amp;ROW()-108,[2]ワークシート!$C$2:$BW$498,25,0),"")</f>
        <v/>
      </c>
      <c r="Q126" s="65"/>
      <c r="R126" s="74" t="str">
        <f>+IFERROR(VLOOKUP(#REF!&amp;"-"&amp;ROW()-108,[2]ワークシート!$C$2:$BW$498,55,0),"")</f>
        <v/>
      </c>
      <c r="S126" s="74"/>
      <c r="T126" s="74"/>
      <c r="U126" s="74"/>
      <c r="V126" s="65" t="str">
        <f>+IFERROR(VLOOKUP(#REF!&amp;"-"&amp;ROW()-108,[2]ワークシート!$C$2:$BW$498,60,0),"")</f>
        <v/>
      </c>
      <c r="W126" s="65"/>
      <c r="X126" s="65" t="str">
        <f>+IFERROR(VLOOKUP(#REF!&amp;"-"&amp;ROW()-108,[2]ワークシート!$C$2:$BW$498,61,0),"")</f>
        <v/>
      </c>
      <c r="Y126" s="65"/>
      <c r="Z126" s="65"/>
      <c r="AA126" s="40" t="str">
        <f t="shared" si="0"/>
        <v/>
      </c>
      <c r="AB126" s="40"/>
      <c r="AC126" s="98" t="str">
        <f>+IFERROR(IF(VLOOKUP(#REF!&amp;"-"&amp;ROW()-108,[2]ワークシート!$C$2:$BW$498,13,0)="","",VLOOKUP(#REF!&amp;"-"&amp;ROW()-108,[2]ワークシート!$C$2:$BW$498,13,0)),"")</f>
        <v/>
      </c>
      <c r="AD126" s="98"/>
      <c r="AE126" s="98" t="str">
        <f>+IFERROR(VLOOKUP(#REF!&amp;"-"&amp;ROW()-108,[2]ワークシート!$C$2:$BW$498,30,0),"")</f>
        <v/>
      </c>
      <c r="AF126" s="98"/>
      <c r="AG126" s="40" t="str">
        <f t="shared" si="1"/>
        <v/>
      </c>
      <c r="AH126" s="40"/>
      <c r="AI126" s="40"/>
      <c r="AJ126" s="40"/>
      <c r="AK126" s="98" t="str">
        <f>+IFERROR(IF(VLOOKUP(#REF!&amp;"-"&amp;ROW()-108,[2]ワークシート!$C$2:$BW$498,31,0)="","",VLOOKUP(#REF!&amp;"-"&amp;ROW()-108,[2]ワークシート!$C$2:$BW$498,31,0)),"")</f>
        <v/>
      </c>
      <c r="AL126" s="2"/>
      <c r="AM126" s="2"/>
      <c r="AN126" s="2"/>
      <c r="AO126" s="2"/>
      <c r="AP126" s="2"/>
      <c r="AQ126" s="2"/>
      <c r="AR126" s="2"/>
      <c r="AS126" s="2"/>
      <c r="AT126" s="2"/>
      <c r="AU126" s="2"/>
      <c r="AV126" s="2"/>
      <c r="AW126" s="2"/>
      <c r="AX126" s="2"/>
      <c r="AY126" s="2"/>
      <c r="AZ126" s="2"/>
      <c r="BA126" s="2"/>
      <c r="BB126" s="2"/>
      <c r="BC126" s="2"/>
      <c r="BD126" s="2"/>
      <c r="BE126" s="2"/>
      <c r="BF126" s="2"/>
    </row>
    <row r="127" spans="1:58" ht="35.1" hidden="1" customHeight="1">
      <c r="A127" s="2"/>
      <c r="B127" s="13" t="str">
        <f>+IFERROR(VLOOKUP(#REF!&amp;"-"&amp;ROW()-108,[2]ワークシート!$C$2:$BW$498,9,0),"")</f>
        <v/>
      </c>
      <c r="C127" s="24"/>
      <c r="D127" s="29" t="str">
        <f>+IFERROR(IF(VLOOKUP(#REF!&amp;"-"&amp;ROW()-108,[2]ワークシート!$C$2:$BW$498,10,0)="","",VLOOKUP(#REF!&amp;"-"&amp;ROW()-108,[2]ワークシート!$C$2:$BW$498,10,0)),"")</f>
        <v/>
      </c>
      <c r="E127" s="24"/>
      <c r="F127" s="13" t="str">
        <f>+IFERROR(VLOOKUP(#REF!&amp;"-"&amp;ROW()-108,[2]ワークシート!$C$2:$BW$498,11,0),"")</f>
        <v/>
      </c>
      <c r="G127" s="24"/>
      <c r="H127" s="40" t="str">
        <f>+IFERROR(VLOOKUP(#REF!&amp;"-"&amp;ROW()-108,[2]ワークシート!$C$2:$BW$498,12,0),"")</f>
        <v/>
      </c>
      <c r="I12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7" s="48"/>
      <c r="K127" s="13" t="str">
        <f>+IFERROR(VLOOKUP(#REF!&amp;"-"&amp;ROW()-108,[2]ワークシート!$C$2:$BW$498,19,0),"")</f>
        <v/>
      </c>
      <c r="L127" s="29"/>
      <c r="M127" s="24"/>
      <c r="N127" s="55" t="str">
        <f>+IFERROR(VLOOKUP(#REF!&amp;"-"&amp;ROW()-108,[2]ワークシート!$C$2:$BW$498,24,0),"")</f>
        <v/>
      </c>
      <c r="O127" s="62"/>
      <c r="P127" s="65" t="str">
        <f>+IFERROR(VLOOKUP(#REF!&amp;"-"&amp;ROW()-108,[2]ワークシート!$C$2:$BW$498,25,0),"")</f>
        <v/>
      </c>
      <c r="Q127" s="65"/>
      <c r="R127" s="74" t="str">
        <f>+IFERROR(VLOOKUP(#REF!&amp;"-"&amp;ROW()-108,[2]ワークシート!$C$2:$BW$498,55,0),"")</f>
        <v/>
      </c>
      <c r="S127" s="74"/>
      <c r="T127" s="74"/>
      <c r="U127" s="74"/>
      <c r="V127" s="65" t="str">
        <f>+IFERROR(VLOOKUP(#REF!&amp;"-"&amp;ROW()-108,[2]ワークシート!$C$2:$BW$498,60,0),"")</f>
        <v/>
      </c>
      <c r="W127" s="65"/>
      <c r="X127" s="65" t="str">
        <f>+IFERROR(VLOOKUP(#REF!&amp;"-"&amp;ROW()-108,[2]ワークシート!$C$2:$BW$498,61,0),"")</f>
        <v/>
      </c>
      <c r="Y127" s="65"/>
      <c r="Z127" s="65"/>
      <c r="AA127" s="40" t="str">
        <f t="shared" si="0"/>
        <v/>
      </c>
      <c r="AB127" s="40"/>
      <c r="AC127" s="98" t="str">
        <f>+IFERROR(IF(VLOOKUP(#REF!&amp;"-"&amp;ROW()-108,[2]ワークシート!$C$2:$BW$498,13,0)="","",VLOOKUP(#REF!&amp;"-"&amp;ROW()-108,[2]ワークシート!$C$2:$BW$498,13,0)),"")</f>
        <v/>
      </c>
      <c r="AD127" s="98"/>
      <c r="AE127" s="98" t="str">
        <f>+IFERROR(VLOOKUP(#REF!&amp;"-"&amp;ROW()-108,[2]ワークシート!$C$2:$BW$498,30,0),"")</f>
        <v/>
      </c>
      <c r="AF127" s="98"/>
      <c r="AG127" s="40" t="str">
        <f t="shared" si="1"/>
        <v/>
      </c>
      <c r="AH127" s="40"/>
      <c r="AI127" s="40"/>
      <c r="AJ127" s="40"/>
      <c r="AK127" s="98" t="str">
        <f>+IFERROR(IF(VLOOKUP(#REF!&amp;"-"&amp;ROW()-108,[2]ワークシート!$C$2:$BW$498,31,0)="","",VLOOKUP(#REF!&amp;"-"&amp;ROW()-108,[2]ワークシート!$C$2:$BW$498,31,0)),"")</f>
        <v/>
      </c>
      <c r="AL127" s="2"/>
      <c r="AM127" s="2"/>
      <c r="AN127" s="2"/>
      <c r="AO127" s="2"/>
      <c r="AP127" s="2"/>
      <c r="AQ127" s="2"/>
      <c r="AR127" s="2"/>
      <c r="AS127" s="2"/>
      <c r="AT127" s="2"/>
      <c r="AU127" s="2"/>
      <c r="AV127" s="2"/>
      <c r="AW127" s="2"/>
      <c r="AX127" s="2"/>
      <c r="AY127" s="2"/>
      <c r="AZ127" s="2"/>
      <c r="BA127" s="2"/>
      <c r="BB127" s="2"/>
      <c r="BC127" s="2"/>
      <c r="BD127" s="2"/>
      <c r="BE127" s="2"/>
      <c r="BF127" s="2"/>
    </row>
    <row r="128" spans="1:58" ht="35.1" hidden="1" customHeight="1">
      <c r="A128" s="2"/>
      <c r="B128" s="13" t="str">
        <f>+IFERROR(VLOOKUP(#REF!&amp;"-"&amp;ROW()-108,[2]ワークシート!$C$2:$BW$498,9,0),"")</f>
        <v/>
      </c>
      <c r="C128" s="24"/>
      <c r="D128" s="29" t="str">
        <f>+IFERROR(IF(VLOOKUP(#REF!&amp;"-"&amp;ROW()-108,[2]ワークシート!$C$2:$BW$498,10,0)="","",VLOOKUP(#REF!&amp;"-"&amp;ROW()-108,[2]ワークシート!$C$2:$BW$498,10,0)),"")</f>
        <v/>
      </c>
      <c r="E128" s="24"/>
      <c r="F128" s="13" t="str">
        <f>+IFERROR(VLOOKUP(#REF!&amp;"-"&amp;ROW()-108,[2]ワークシート!$C$2:$BW$498,11,0),"")</f>
        <v/>
      </c>
      <c r="G128" s="24"/>
      <c r="H128" s="40" t="str">
        <f>+IFERROR(VLOOKUP(#REF!&amp;"-"&amp;ROW()-108,[2]ワークシート!$C$2:$BW$498,12,0),"")</f>
        <v/>
      </c>
      <c r="I12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8" s="48"/>
      <c r="K128" s="13" t="str">
        <f>+IFERROR(VLOOKUP(#REF!&amp;"-"&amp;ROW()-108,[2]ワークシート!$C$2:$BW$498,19,0),"")</f>
        <v/>
      </c>
      <c r="L128" s="29"/>
      <c r="M128" s="24"/>
      <c r="N128" s="55" t="str">
        <f>+IFERROR(VLOOKUP(#REF!&amp;"-"&amp;ROW()-108,[2]ワークシート!$C$2:$BW$498,24,0),"")</f>
        <v/>
      </c>
      <c r="O128" s="62"/>
      <c r="P128" s="65" t="str">
        <f>+IFERROR(VLOOKUP(#REF!&amp;"-"&amp;ROW()-108,[2]ワークシート!$C$2:$BW$498,25,0),"")</f>
        <v/>
      </c>
      <c r="Q128" s="65"/>
      <c r="R128" s="74" t="str">
        <f>+IFERROR(VLOOKUP(#REF!&amp;"-"&amp;ROW()-108,[2]ワークシート!$C$2:$BW$498,55,0),"")</f>
        <v/>
      </c>
      <c r="S128" s="74"/>
      <c r="T128" s="74"/>
      <c r="U128" s="74"/>
      <c r="V128" s="65" t="str">
        <f>+IFERROR(VLOOKUP(#REF!&amp;"-"&amp;ROW()-108,[2]ワークシート!$C$2:$BW$498,60,0),"")</f>
        <v/>
      </c>
      <c r="W128" s="65"/>
      <c r="X128" s="65" t="str">
        <f>+IFERROR(VLOOKUP(#REF!&amp;"-"&amp;ROW()-108,[2]ワークシート!$C$2:$BW$498,61,0),"")</f>
        <v/>
      </c>
      <c r="Y128" s="65"/>
      <c r="Z128" s="65"/>
      <c r="AA128" s="40" t="str">
        <f t="shared" si="0"/>
        <v/>
      </c>
      <c r="AB128" s="40"/>
      <c r="AC128" s="98" t="str">
        <f>+IFERROR(IF(VLOOKUP(#REF!&amp;"-"&amp;ROW()-108,[2]ワークシート!$C$2:$BW$498,13,0)="","",VLOOKUP(#REF!&amp;"-"&amp;ROW()-108,[2]ワークシート!$C$2:$BW$498,13,0)),"")</f>
        <v/>
      </c>
      <c r="AD128" s="98"/>
      <c r="AE128" s="98" t="str">
        <f>+IFERROR(VLOOKUP(#REF!&amp;"-"&amp;ROW()-108,[2]ワークシート!$C$2:$BW$498,30,0),"")</f>
        <v/>
      </c>
      <c r="AF128" s="98"/>
      <c r="AG128" s="40" t="str">
        <f t="shared" si="1"/>
        <v/>
      </c>
      <c r="AH128" s="40"/>
      <c r="AI128" s="40"/>
      <c r="AJ128" s="40"/>
      <c r="AK128" s="98" t="str">
        <f>+IFERROR(IF(VLOOKUP(#REF!&amp;"-"&amp;ROW()-108,[2]ワークシート!$C$2:$BW$498,31,0)="","",VLOOKUP(#REF!&amp;"-"&amp;ROW()-108,[2]ワークシート!$C$2:$BW$498,31,0)),"")</f>
        <v/>
      </c>
      <c r="AL128" s="2"/>
      <c r="AM128" s="2"/>
      <c r="AN128" s="2"/>
      <c r="AO128" s="2"/>
      <c r="AP128" s="2"/>
      <c r="AQ128" s="2"/>
      <c r="AR128" s="2"/>
      <c r="AS128" s="2"/>
      <c r="AT128" s="2"/>
      <c r="AU128" s="2"/>
      <c r="AV128" s="2"/>
      <c r="AW128" s="2"/>
      <c r="AX128" s="2"/>
      <c r="AY128" s="2"/>
      <c r="AZ128" s="2"/>
      <c r="BA128" s="2"/>
      <c r="BB128" s="2"/>
      <c r="BC128" s="2"/>
      <c r="BD128" s="2"/>
      <c r="BE128" s="2"/>
      <c r="BF128" s="2"/>
    </row>
    <row r="129" spans="1:58" ht="35.1" hidden="1" customHeight="1">
      <c r="A129" s="2"/>
      <c r="B129" s="13" t="str">
        <f>+IFERROR(VLOOKUP(#REF!&amp;"-"&amp;ROW()-108,[2]ワークシート!$C$2:$BW$498,9,0),"")</f>
        <v/>
      </c>
      <c r="C129" s="24"/>
      <c r="D129" s="29" t="str">
        <f>+IFERROR(IF(VLOOKUP(#REF!&amp;"-"&amp;ROW()-108,[2]ワークシート!$C$2:$BW$498,10,0)="","",VLOOKUP(#REF!&amp;"-"&amp;ROW()-108,[2]ワークシート!$C$2:$BW$498,10,0)),"")</f>
        <v/>
      </c>
      <c r="E129" s="24"/>
      <c r="F129" s="13" t="str">
        <f>+IFERROR(VLOOKUP(#REF!&amp;"-"&amp;ROW()-108,[2]ワークシート!$C$2:$BW$498,11,0),"")</f>
        <v/>
      </c>
      <c r="G129" s="24"/>
      <c r="H129" s="40" t="str">
        <f>+IFERROR(VLOOKUP(#REF!&amp;"-"&amp;ROW()-108,[2]ワークシート!$C$2:$BW$498,12,0),"")</f>
        <v/>
      </c>
      <c r="I12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29" s="48"/>
      <c r="K129" s="13" t="str">
        <f>+IFERROR(VLOOKUP(#REF!&amp;"-"&amp;ROW()-108,[2]ワークシート!$C$2:$BW$498,19,0),"")</f>
        <v/>
      </c>
      <c r="L129" s="29"/>
      <c r="M129" s="24"/>
      <c r="N129" s="55" t="str">
        <f>+IFERROR(VLOOKUP(#REF!&amp;"-"&amp;ROW()-108,[2]ワークシート!$C$2:$BW$498,24,0),"")</f>
        <v/>
      </c>
      <c r="O129" s="62"/>
      <c r="P129" s="65" t="str">
        <f>+IFERROR(VLOOKUP(#REF!&amp;"-"&amp;ROW()-108,[2]ワークシート!$C$2:$BW$498,25,0),"")</f>
        <v/>
      </c>
      <c r="Q129" s="65"/>
      <c r="R129" s="74" t="str">
        <f>+IFERROR(VLOOKUP(#REF!&amp;"-"&amp;ROW()-108,[2]ワークシート!$C$2:$BW$498,55,0),"")</f>
        <v/>
      </c>
      <c r="S129" s="74"/>
      <c r="T129" s="74"/>
      <c r="U129" s="74"/>
      <c r="V129" s="65" t="str">
        <f>+IFERROR(VLOOKUP(#REF!&amp;"-"&amp;ROW()-108,[2]ワークシート!$C$2:$BW$498,60,0),"")</f>
        <v/>
      </c>
      <c r="W129" s="65"/>
      <c r="X129" s="65" t="str">
        <f>+IFERROR(VLOOKUP(#REF!&amp;"-"&amp;ROW()-108,[2]ワークシート!$C$2:$BW$498,61,0),"")</f>
        <v/>
      </c>
      <c r="Y129" s="65"/>
      <c r="Z129" s="65"/>
      <c r="AA129" s="40" t="str">
        <f t="shared" si="0"/>
        <v/>
      </c>
      <c r="AB129" s="40"/>
      <c r="AC129" s="98" t="str">
        <f>+IFERROR(IF(VLOOKUP(#REF!&amp;"-"&amp;ROW()-108,[2]ワークシート!$C$2:$BW$498,13,0)="","",VLOOKUP(#REF!&amp;"-"&amp;ROW()-108,[2]ワークシート!$C$2:$BW$498,13,0)),"")</f>
        <v/>
      </c>
      <c r="AD129" s="98"/>
      <c r="AE129" s="98" t="str">
        <f>+IFERROR(VLOOKUP(#REF!&amp;"-"&amp;ROW()-108,[2]ワークシート!$C$2:$BW$498,30,0),"")</f>
        <v/>
      </c>
      <c r="AF129" s="98"/>
      <c r="AG129" s="40" t="str">
        <f t="shared" si="1"/>
        <v/>
      </c>
      <c r="AH129" s="40"/>
      <c r="AI129" s="40"/>
      <c r="AJ129" s="40"/>
      <c r="AK129" s="98" t="str">
        <f>+IFERROR(IF(VLOOKUP(#REF!&amp;"-"&amp;ROW()-108,[2]ワークシート!$C$2:$BW$498,31,0)="","",VLOOKUP(#REF!&amp;"-"&amp;ROW()-108,[2]ワークシート!$C$2:$BW$498,31,0)),"")</f>
        <v/>
      </c>
      <c r="AL129" s="2"/>
      <c r="AM129" s="2"/>
      <c r="AN129" s="2"/>
      <c r="AO129" s="2"/>
      <c r="AP129" s="2"/>
      <c r="AQ129" s="2"/>
      <c r="AR129" s="2"/>
      <c r="AS129" s="2"/>
      <c r="AT129" s="2"/>
      <c r="AU129" s="2"/>
      <c r="AV129" s="2"/>
      <c r="AW129" s="2"/>
      <c r="AX129" s="2"/>
      <c r="AY129" s="2"/>
      <c r="AZ129" s="2"/>
      <c r="BA129" s="2"/>
      <c r="BB129" s="2"/>
      <c r="BC129" s="2"/>
      <c r="BD129" s="2"/>
      <c r="BE129" s="2"/>
      <c r="BF129" s="2"/>
    </row>
    <row r="130" spans="1:58" ht="35.1" hidden="1" customHeight="1">
      <c r="A130" s="2"/>
      <c r="B130" s="13" t="str">
        <f>+IFERROR(VLOOKUP(#REF!&amp;"-"&amp;ROW()-108,[2]ワークシート!$C$2:$BW$498,9,0),"")</f>
        <v/>
      </c>
      <c r="C130" s="24"/>
      <c r="D130" s="29" t="str">
        <f>+IFERROR(IF(VLOOKUP(#REF!&amp;"-"&amp;ROW()-108,[2]ワークシート!$C$2:$BW$498,10,0)="","",VLOOKUP(#REF!&amp;"-"&amp;ROW()-108,[2]ワークシート!$C$2:$BW$498,10,0)),"")</f>
        <v/>
      </c>
      <c r="E130" s="24"/>
      <c r="F130" s="13" t="str">
        <f>+IFERROR(VLOOKUP(#REF!&amp;"-"&amp;ROW()-108,[2]ワークシート!$C$2:$BW$498,11,0),"")</f>
        <v/>
      </c>
      <c r="G130" s="24"/>
      <c r="H130" s="40" t="str">
        <f>+IFERROR(VLOOKUP(#REF!&amp;"-"&amp;ROW()-108,[2]ワークシート!$C$2:$BW$498,12,0),"")</f>
        <v/>
      </c>
      <c r="I13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0" s="48"/>
      <c r="K130" s="13" t="str">
        <f>+IFERROR(VLOOKUP(#REF!&amp;"-"&amp;ROW()-108,[2]ワークシート!$C$2:$BW$498,19,0),"")</f>
        <v/>
      </c>
      <c r="L130" s="29"/>
      <c r="M130" s="24"/>
      <c r="N130" s="55" t="str">
        <f>+IFERROR(VLOOKUP(#REF!&amp;"-"&amp;ROW()-108,[2]ワークシート!$C$2:$BW$498,24,0),"")</f>
        <v/>
      </c>
      <c r="O130" s="62"/>
      <c r="P130" s="65" t="str">
        <f>+IFERROR(VLOOKUP(#REF!&amp;"-"&amp;ROW()-108,[2]ワークシート!$C$2:$BW$498,25,0),"")</f>
        <v/>
      </c>
      <c r="Q130" s="65"/>
      <c r="R130" s="74" t="str">
        <f>+IFERROR(VLOOKUP(#REF!&amp;"-"&amp;ROW()-108,[2]ワークシート!$C$2:$BW$498,55,0),"")</f>
        <v/>
      </c>
      <c r="S130" s="74"/>
      <c r="T130" s="74"/>
      <c r="U130" s="74"/>
      <c r="V130" s="65" t="str">
        <f>+IFERROR(VLOOKUP(#REF!&amp;"-"&amp;ROW()-108,[2]ワークシート!$C$2:$BW$498,60,0),"")</f>
        <v/>
      </c>
      <c r="W130" s="65"/>
      <c r="X130" s="65" t="str">
        <f>+IFERROR(VLOOKUP(#REF!&amp;"-"&amp;ROW()-108,[2]ワークシート!$C$2:$BW$498,61,0),"")</f>
        <v/>
      </c>
      <c r="Y130" s="65"/>
      <c r="Z130" s="65"/>
      <c r="AA130" s="40" t="str">
        <f t="shared" si="0"/>
        <v/>
      </c>
      <c r="AB130" s="40"/>
      <c r="AC130" s="98" t="str">
        <f>+IFERROR(IF(VLOOKUP(#REF!&amp;"-"&amp;ROW()-108,[2]ワークシート!$C$2:$BW$498,13,0)="","",VLOOKUP(#REF!&amp;"-"&amp;ROW()-108,[2]ワークシート!$C$2:$BW$498,13,0)),"")</f>
        <v/>
      </c>
      <c r="AD130" s="98"/>
      <c r="AE130" s="98" t="str">
        <f>+IFERROR(VLOOKUP(#REF!&amp;"-"&amp;ROW()-108,[2]ワークシート!$C$2:$BW$498,30,0),"")</f>
        <v/>
      </c>
      <c r="AF130" s="98"/>
      <c r="AG130" s="40" t="str">
        <f t="shared" si="1"/>
        <v/>
      </c>
      <c r="AH130" s="40"/>
      <c r="AI130" s="40"/>
      <c r="AJ130" s="40"/>
      <c r="AK130" s="98" t="str">
        <f>+IFERROR(IF(VLOOKUP(#REF!&amp;"-"&amp;ROW()-108,[2]ワークシート!$C$2:$BW$498,31,0)="","",VLOOKUP(#REF!&amp;"-"&amp;ROW()-108,[2]ワークシート!$C$2:$BW$498,31,0)),"")</f>
        <v/>
      </c>
      <c r="AL130" s="2"/>
      <c r="AM130" s="2"/>
      <c r="AN130" s="2"/>
      <c r="AO130" s="2"/>
      <c r="AP130" s="2"/>
      <c r="AQ130" s="2"/>
      <c r="AR130" s="2"/>
      <c r="AS130" s="2"/>
      <c r="AT130" s="2"/>
      <c r="AU130" s="2"/>
      <c r="AV130" s="2"/>
      <c r="AW130" s="2"/>
      <c r="AX130" s="2"/>
      <c r="AY130" s="2"/>
      <c r="AZ130" s="2"/>
      <c r="BA130" s="2"/>
      <c r="BB130" s="2"/>
      <c r="BC130" s="2"/>
      <c r="BD130" s="2"/>
      <c r="BE130" s="2"/>
      <c r="BF130" s="2"/>
    </row>
    <row r="131" spans="1:58" ht="35.1" hidden="1" customHeight="1">
      <c r="A131" s="2"/>
      <c r="B131" s="13" t="str">
        <f>+IFERROR(VLOOKUP(#REF!&amp;"-"&amp;ROW()-108,[2]ワークシート!$C$2:$BW$498,9,0),"")</f>
        <v/>
      </c>
      <c r="C131" s="24"/>
      <c r="D131" s="29" t="str">
        <f>+IFERROR(IF(VLOOKUP(#REF!&amp;"-"&amp;ROW()-108,[2]ワークシート!$C$2:$BW$498,10,0)="","",VLOOKUP(#REF!&amp;"-"&amp;ROW()-108,[2]ワークシート!$C$2:$BW$498,10,0)),"")</f>
        <v/>
      </c>
      <c r="E131" s="24"/>
      <c r="F131" s="13" t="str">
        <f>+IFERROR(VLOOKUP(#REF!&amp;"-"&amp;ROW()-108,[2]ワークシート!$C$2:$BW$498,11,0),"")</f>
        <v/>
      </c>
      <c r="G131" s="24"/>
      <c r="H131" s="40" t="str">
        <f>+IFERROR(VLOOKUP(#REF!&amp;"-"&amp;ROW()-108,[2]ワークシート!$C$2:$BW$498,12,0),"")</f>
        <v/>
      </c>
      <c r="I13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1" s="48"/>
      <c r="K131" s="13" t="str">
        <f>+IFERROR(VLOOKUP(#REF!&amp;"-"&amp;ROW()-108,[2]ワークシート!$C$2:$BW$498,19,0),"")</f>
        <v/>
      </c>
      <c r="L131" s="29"/>
      <c r="M131" s="24"/>
      <c r="N131" s="55" t="str">
        <f>+IFERROR(VLOOKUP(#REF!&amp;"-"&amp;ROW()-108,[2]ワークシート!$C$2:$BW$498,24,0),"")</f>
        <v/>
      </c>
      <c r="O131" s="62"/>
      <c r="P131" s="65" t="str">
        <f>+IFERROR(VLOOKUP(#REF!&amp;"-"&amp;ROW()-108,[2]ワークシート!$C$2:$BW$498,25,0),"")</f>
        <v/>
      </c>
      <c r="Q131" s="65"/>
      <c r="R131" s="74" t="str">
        <f>+IFERROR(VLOOKUP(#REF!&amp;"-"&amp;ROW()-108,[2]ワークシート!$C$2:$BW$498,55,0),"")</f>
        <v/>
      </c>
      <c r="S131" s="74"/>
      <c r="T131" s="74"/>
      <c r="U131" s="74"/>
      <c r="V131" s="65" t="str">
        <f>+IFERROR(VLOOKUP(#REF!&amp;"-"&amp;ROW()-108,[2]ワークシート!$C$2:$BW$498,60,0),"")</f>
        <v/>
      </c>
      <c r="W131" s="65"/>
      <c r="X131" s="65" t="str">
        <f>+IFERROR(VLOOKUP(#REF!&amp;"-"&amp;ROW()-108,[2]ワークシート!$C$2:$BW$498,61,0),"")</f>
        <v/>
      </c>
      <c r="Y131" s="65"/>
      <c r="Z131" s="65"/>
      <c r="AA131" s="40" t="str">
        <f t="shared" si="0"/>
        <v/>
      </c>
      <c r="AB131" s="40"/>
      <c r="AC131" s="98" t="str">
        <f>+IFERROR(IF(VLOOKUP(#REF!&amp;"-"&amp;ROW()-108,[2]ワークシート!$C$2:$BW$498,13,0)="","",VLOOKUP(#REF!&amp;"-"&amp;ROW()-108,[2]ワークシート!$C$2:$BW$498,13,0)),"")</f>
        <v/>
      </c>
      <c r="AD131" s="98"/>
      <c r="AE131" s="98" t="str">
        <f>+IFERROR(VLOOKUP(#REF!&amp;"-"&amp;ROW()-108,[2]ワークシート!$C$2:$BW$498,30,0),"")</f>
        <v/>
      </c>
      <c r="AF131" s="98"/>
      <c r="AG131" s="40" t="str">
        <f t="shared" si="1"/>
        <v/>
      </c>
      <c r="AH131" s="40"/>
      <c r="AI131" s="40"/>
      <c r="AJ131" s="40"/>
      <c r="AK131" s="98" t="str">
        <f>+IFERROR(IF(VLOOKUP(#REF!&amp;"-"&amp;ROW()-108,[2]ワークシート!$C$2:$BW$498,31,0)="","",VLOOKUP(#REF!&amp;"-"&amp;ROW()-108,[2]ワークシート!$C$2:$BW$498,31,0)),"")</f>
        <v/>
      </c>
      <c r="AL131" s="2"/>
      <c r="AM131" s="2"/>
      <c r="AN131" s="2"/>
      <c r="AO131" s="2"/>
      <c r="AP131" s="2"/>
      <c r="AQ131" s="2"/>
      <c r="AR131" s="2"/>
      <c r="AS131" s="2"/>
      <c r="AT131" s="2"/>
      <c r="AU131" s="2"/>
      <c r="AV131" s="2"/>
      <c r="AW131" s="2"/>
      <c r="AX131" s="2"/>
      <c r="AY131" s="2"/>
      <c r="AZ131" s="2"/>
      <c r="BA131" s="2"/>
      <c r="BB131" s="2"/>
      <c r="BC131" s="2"/>
      <c r="BD131" s="2"/>
      <c r="BE131" s="2"/>
      <c r="BF131" s="2"/>
    </row>
    <row r="132" spans="1:58" ht="35.1" hidden="1" customHeight="1">
      <c r="A132" s="2"/>
      <c r="B132" s="13" t="str">
        <f>+IFERROR(VLOOKUP(#REF!&amp;"-"&amp;ROW()-108,[2]ワークシート!$C$2:$BW$498,9,0),"")</f>
        <v/>
      </c>
      <c r="C132" s="24"/>
      <c r="D132" s="29" t="str">
        <f>+IFERROR(IF(VLOOKUP(#REF!&amp;"-"&amp;ROW()-108,[2]ワークシート!$C$2:$BW$498,10,0)="","",VLOOKUP(#REF!&amp;"-"&amp;ROW()-108,[2]ワークシート!$C$2:$BW$498,10,0)),"")</f>
        <v/>
      </c>
      <c r="E132" s="24"/>
      <c r="F132" s="13" t="str">
        <f>+IFERROR(VLOOKUP(#REF!&amp;"-"&amp;ROW()-108,[2]ワークシート!$C$2:$BW$498,11,0),"")</f>
        <v/>
      </c>
      <c r="G132" s="24"/>
      <c r="H132" s="40" t="str">
        <f>+IFERROR(VLOOKUP(#REF!&amp;"-"&amp;ROW()-108,[2]ワークシート!$C$2:$BW$498,12,0),"")</f>
        <v/>
      </c>
      <c r="I13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2" s="48"/>
      <c r="K132" s="13" t="str">
        <f>+IFERROR(VLOOKUP(#REF!&amp;"-"&amp;ROW()-108,[2]ワークシート!$C$2:$BW$498,19,0),"")</f>
        <v/>
      </c>
      <c r="L132" s="29"/>
      <c r="M132" s="24"/>
      <c r="N132" s="55" t="str">
        <f>+IFERROR(VLOOKUP(#REF!&amp;"-"&amp;ROW()-108,[2]ワークシート!$C$2:$BW$498,24,0),"")</f>
        <v/>
      </c>
      <c r="O132" s="62"/>
      <c r="P132" s="65" t="str">
        <f>+IFERROR(VLOOKUP(#REF!&amp;"-"&amp;ROW()-108,[2]ワークシート!$C$2:$BW$498,25,0),"")</f>
        <v/>
      </c>
      <c r="Q132" s="65"/>
      <c r="R132" s="74" t="str">
        <f>+IFERROR(VLOOKUP(#REF!&amp;"-"&amp;ROW()-108,[2]ワークシート!$C$2:$BW$498,55,0),"")</f>
        <v/>
      </c>
      <c r="S132" s="74"/>
      <c r="T132" s="74"/>
      <c r="U132" s="74"/>
      <c r="V132" s="65" t="str">
        <f>+IFERROR(VLOOKUP(#REF!&amp;"-"&amp;ROW()-108,[2]ワークシート!$C$2:$BW$498,60,0),"")</f>
        <v/>
      </c>
      <c r="W132" s="65"/>
      <c r="X132" s="65" t="str">
        <f>+IFERROR(VLOOKUP(#REF!&amp;"-"&amp;ROW()-108,[2]ワークシート!$C$2:$BW$498,61,0),"")</f>
        <v/>
      </c>
      <c r="Y132" s="65"/>
      <c r="Z132" s="65"/>
      <c r="AA132" s="40" t="str">
        <f t="shared" si="0"/>
        <v/>
      </c>
      <c r="AB132" s="40"/>
      <c r="AC132" s="98" t="str">
        <f>+IFERROR(IF(VLOOKUP(#REF!&amp;"-"&amp;ROW()-108,[2]ワークシート!$C$2:$BW$498,13,0)="","",VLOOKUP(#REF!&amp;"-"&amp;ROW()-108,[2]ワークシート!$C$2:$BW$498,13,0)),"")</f>
        <v/>
      </c>
      <c r="AD132" s="98"/>
      <c r="AE132" s="98" t="str">
        <f>+IFERROR(VLOOKUP(#REF!&amp;"-"&amp;ROW()-108,[2]ワークシート!$C$2:$BW$498,30,0),"")</f>
        <v/>
      </c>
      <c r="AF132" s="98"/>
      <c r="AG132" s="40" t="str">
        <f t="shared" si="1"/>
        <v/>
      </c>
      <c r="AH132" s="40"/>
      <c r="AI132" s="40"/>
      <c r="AJ132" s="40"/>
      <c r="AK132" s="98" t="str">
        <f>+IFERROR(IF(VLOOKUP(#REF!&amp;"-"&amp;ROW()-108,[2]ワークシート!$C$2:$BW$498,31,0)="","",VLOOKUP(#REF!&amp;"-"&amp;ROW()-108,[2]ワークシート!$C$2:$BW$498,31,0)),"")</f>
        <v/>
      </c>
      <c r="AL132" s="2"/>
      <c r="AM132" s="2"/>
      <c r="AN132" s="2"/>
      <c r="AO132" s="2"/>
      <c r="AP132" s="2"/>
      <c r="AQ132" s="2"/>
      <c r="AR132" s="2"/>
      <c r="AS132" s="2"/>
      <c r="AT132" s="2"/>
      <c r="AU132" s="2"/>
      <c r="AV132" s="2"/>
      <c r="AW132" s="2"/>
      <c r="AX132" s="2"/>
      <c r="AY132" s="2"/>
      <c r="AZ132" s="2"/>
      <c r="BA132" s="2"/>
      <c r="BB132" s="2"/>
      <c r="BC132" s="2"/>
      <c r="BD132" s="2"/>
      <c r="BE132" s="2"/>
      <c r="BF132" s="2"/>
    </row>
    <row r="133" spans="1:58" ht="35.1" hidden="1" customHeight="1">
      <c r="A133" s="2"/>
      <c r="B133" s="13" t="str">
        <f>+IFERROR(VLOOKUP(#REF!&amp;"-"&amp;ROW()-108,[2]ワークシート!$C$2:$BW$498,9,0),"")</f>
        <v/>
      </c>
      <c r="C133" s="24"/>
      <c r="D133" s="29" t="str">
        <f>+IFERROR(IF(VLOOKUP(#REF!&amp;"-"&amp;ROW()-108,[2]ワークシート!$C$2:$BW$498,10,0)="","",VLOOKUP(#REF!&amp;"-"&amp;ROW()-108,[2]ワークシート!$C$2:$BW$498,10,0)),"")</f>
        <v/>
      </c>
      <c r="E133" s="24"/>
      <c r="F133" s="13" t="str">
        <f>+IFERROR(VLOOKUP(#REF!&amp;"-"&amp;ROW()-108,[2]ワークシート!$C$2:$BW$498,11,0),"")</f>
        <v/>
      </c>
      <c r="G133" s="24"/>
      <c r="H133" s="40" t="str">
        <f>+IFERROR(VLOOKUP(#REF!&amp;"-"&amp;ROW()-108,[2]ワークシート!$C$2:$BW$498,12,0),"")</f>
        <v/>
      </c>
      <c r="I13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3" s="48"/>
      <c r="K133" s="13" t="str">
        <f>+IFERROR(VLOOKUP(#REF!&amp;"-"&amp;ROW()-108,[2]ワークシート!$C$2:$BW$498,19,0),"")</f>
        <v/>
      </c>
      <c r="L133" s="29"/>
      <c r="M133" s="24"/>
      <c r="N133" s="55" t="str">
        <f>+IFERROR(VLOOKUP(#REF!&amp;"-"&amp;ROW()-108,[2]ワークシート!$C$2:$BW$498,24,0),"")</f>
        <v/>
      </c>
      <c r="O133" s="62"/>
      <c r="P133" s="65" t="str">
        <f>+IFERROR(VLOOKUP(#REF!&amp;"-"&amp;ROW()-108,[2]ワークシート!$C$2:$BW$498,25,0),"")</f>
        <v/>
      </c>
      <c r="Q133" s="65"/>
      <c r="R133" s="74" t="str">
        <f>+IFERROR(VLOOKUP(#REF!&amp;"-"&amp;ROW()-108,[2]ワークシート!$C$2:$BW$498,55,0),"")</f>
        <v/>
      </c>
      <c r="S133" s="74"/>
      <c r="T133" s="74"/>
      <c r="U133" s="74"/>
      <c r="V133" s="65" t="str">
        <f>+IFERROR(VLOOKUP(#REF!&amp;"-"&amp;ROW()-108,[2]ワークシート!$C$2:$BW$498,60,0),"")</f>
        <v/>
      </c>
      <c r="W133" s="65"/>
      <c r="X133" s="65" t="str">
        <f>+IFERROR(VLOOKUP(#REF!&amp;"-"&amp;ROW()-108,[2]ワークシート!$C$2:$BW$498,61,0),"")</f>
        <v/>
      </c>
      <c r="Y133" s="65"/>
      <c r="Z133" s="65"/>
      <c r="AA133" s="40" t="str">
        <f t="shared" si="0"/>
        <v/>
      </c>
      <c r="AB133" s="40"/>
      <c r="AC133" s="98" t="str">
        <f>+IFERROR(IF(VLOOKUP(#REF!&amp;"-"&amp;ROW()-108,[2]ワークシート!$C$2:$BW$498,13,0)="","",VLOOKUP(#REF!&amp;"-"&amp;ROW()-108,[2]ワークシート!$C$2:$BW$498,13,0)),"")</f>
        <v/>
      </c>
      <c r="AD133" s="98"/>
      <c r="AE133" s="98" t="str">
        <f>+IFERROR(VLOOKUP(#REF!&amp;"-"&amp;ROW()-108,[2]ワークシート!$C$2:$BW$498,30,0),"")</f>
        <v/>
      </c>
      <c r="AF133" s="98"/>
      <c r="AG133" s="40" t="str">
        <f t="shared" si="1"/>
        <v/>
      </c>
      <c r="AH133" s="40"/>
      <c r="AI133" s="40"/>
      <c r="AJ133" s="40"/>
      <c r="AK133" s="98" t="str">
        <f>+IFERROR(IF(VLOOKUP(#REF!&amp;"-"&amp;ROW()-108,[2]ワークシート!$C$2:$BW$498,31,0)="","",VLOOKUP(#REF!&amp;"-"&amp;ROW()-108,[2]ワークシート!$C$2:$BW$498,31,0)),"")</f>
        <v/>
      </c>
      <c r="AL133" s="2"/>
      <c r="AM133" s="2"/>
      <c r="AN133" s="2"/>
      <c r="AO133" s="2"/>
      <c r="AP133" s="2"/>
      <c r="AQ133" s="2"/>
      <c r="AR133" s="2"/>
      <c r="AS133" s="2"/>
      <c r="AT133" s="2"/>
      <c r="AU133" s="2"/>
      <c r="AV133" s="2"/>
      <c r="AW133" s="2"/>
      <c r="AX133" s="2"/>
      <c r="AY133" s="2"/>
      <c r="AZ133" s="2"/>
      <c r="BA133" s="2"/>
      <c r="BB133" s="2"/>
      <c r="BC133" s="2"/>
      <c r="BD133" s="2"/>
      <c r="BE133" s="2"/>
      <c r="BF133" s="2"/>
    </row>
    <row r="134" spans="1:58" ht="35.1" hidden="1" customHeight="1">
      <c r="A134" s="2"/>
      <c r="B134" s="13" t="str">
        <f>+IFERROR(VLOOKUP(#REF!&amp;"-"&amp;ROW()-108,[2]ワークシート!$C$2:$BW$498,9,0),"")</f>
        <v/>
      </c>
      <c r="C134" s="24"/>
      <c r="D134" s="29" t="str">
        <f>+IFERROR(IF(VLOOKUP(#REF!&amp;"-"&amp;ROW()-108,[2]ワークシート!$C$2:$BW$498,10,0)="","",VLOOKUP(#REF!&amp;"-"&amp;ROW()-108,[2]ワークシート!$C$2:$BW$498,10,0)),"")</f>
        <v/>
      </c>
      <c r="E134" s="24"/>
      <c r="F134" s="13" t="str">
        <f>+IFERROR(VLOOKUP(#REF!&amp;"-"&amp;ROW()-108,[2]ワークシート!$C$2:$BW$498,11,0),"")</f>
        <v/>
      </c>
      <c r="G134" s="24"/>
      <c r="H134" s="40" t="str">
        <f>+IFERROR(VLOOKUP(#REF!&amp;"-"&amp;ROW()-108,[2]ワークシート!$C$2:$BW$498,12,0),"")</f>
        <v/>
      </c>
      <c r="I13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4" s="48"/>
      <c r="K134" s="13" t="str">
        <f>+IFERROR(VLOOKUP(#REF!&amp;"-"&amp;ROW()-108,[2]ワークシート!$C$2:$BW$498,19,0),"")</f>
        <v/>
      </c>
      <c r="L134" s="29"/>
      <c r="M134" s="24"/>
      <c r="N134" s="55" t="str">
        <f>+IFERROR(VLOOKUP(#REF!&amp;"-"&amp;ROW()-108,[2]ワークシート!$C$2:$BW$498,24,0),"")</f>
        <v/>
      </c>
      <c r="O134" s="62"/>
      <c r="P134" s="65" t="str">
        <f>+IFERROR(VLOOKUP(#REF!&amp;"-"&amp;ROW()-108,[2]ワークシート!$C$2:$BW$498,25,0),"")</f>
        <v/>
      </c>
      <c r="Q134" s="65"/>
      <c r="R134" s="74" t="str">
        <f>+IFERROR(VLOOKUP(#REF!&amp;"-"&amp;ROW()-108,[2]ワークシート!$C$2:$BW$498,55,0),"")</f>
        <v/>
      </c>
      <c r="S134" s="74"/>
      <c r="T134" s="74"/>
      <c r="U134" s="74"/>
      <c r="V134" s="65" t="str">
        <f>+IFERROR(VLOOKUP(#REF!&amp;"-"&amp;ROW()-108,[2]ワークシート!$C$2:$BW$498,60,0),"")</f>
        <v/>
      </c>
      <c r="W134" s="65"/>
      <c r="X134" s="65" t="str">
        <f>+IFERROR(VLOOKUP(#REF!&amp;"-"&amp;ROW()-108,[2]ワークシート!$C$2:$BW$498,61,0),"")</f>
        <v/>
      </c>
      <c r="Y134" s="65"/>
      <c r="Z134" s="65"/>
      <c r="AA134" s="40" t="str">
        <f t="shared" si="0"/>
        <v/>
      </c>
      <c r="AB134" s="40"/>
      <c r="AC134" s="98" t="str">
        <f>+IFERROR(IF(VLOOKUP(#REF!&amp;"-"&amp;ROW()-108,[2]ワークシート!$C$2:$BW$498,13,0)="","",VLOOKUP(#REF!&amp;"-"&amp;ROW()-108,[2]ワークシート!$C$2:$BW$498,13,0)),"")</f>
        <v/>
      </c>
      <c r="AD134" s="98"/>
      <c r="AE134" s="98" t="str">
        <f>+IFERROR(VLOOKUP(#REF!&amp;"-"&amp;ROW()-108,[2]ワークシート!$C$2:$BW$498,30,0),"")</f>
        <v/>
      </c>
      <c r="AF134" s="98"/>
      <c r="AG134" s="40" t="str">
        <f t="shared" si="1"/>
        <v/>
      </c>
      <c r="AH134" s="40"/>
      <c r="AI134" s="40"/>
      <c r="AJ134" s="40"/>
      <c r="AK134" s="98" t="str">
        <f>+IFERROR(IF(VLOOKUP(#REF!&amp;"-"&amp;ROW()-108,[2]ワークシート!$C$2:$BW$498,31,0)="","",VLOOKUP(#REF!&amp;"-"&amp;ROW()-108,[2]ワークシート!$C$2:$BW$498,31,0)),"")</f>
        <v/>
      </c>
      <c r="AL134" s="2"/>
      <c r="AM134" s="2"/>
      <c r="AN134" s="2"/>
      <c r="AO134" s="2"/>
      <c r="AP134" s="2"/>
      <c r="AQ134" s="2"/>
      <c r="AR134" s="2"/>
      <c r="AS134" s="2"/>
      <c r="AT134" s="2"/>
      <c r="AU134" s="2"/>
      <c r="AV134" s="2"/>
      <c r="AW134" s="2"/>
      <c r="AX134" s="2"/>
      <c r="AY134" s="2"/>
      <c r="AZ134" s="2"/>
      <c r="BA134" s="2"/>
      <c r="BB134" s="2"/>
      <c r="BC134" s="2"/>
      <c r="BD134" s="2"/>
      <c r="BE134" s="2"/>
      <c r="BF134" s="2"/>
    </row>
    <row r="135" spans="1:58" ht="35.1" hidden="1" customHeight="1">
      <c r="A135" s="2"/>
      <c r="B135" s="13" t="str">
        <f>+IFERROR(VLOOKUP(#REF!&amp;"-"&amp;ROW()-108,[2]ワークシート!$C$2:$BW$498,9,0),"")</f>
        <v/>
      </c>
      <c r="C135" s="24"/>
      <c r="D135" s="29" t="str">
        <f>+IFERROR(IF(VLOOKUP(#REF!&amp;"-"&amp;ROW()-108,[2]ワークシート!$C$2:$BW$498,10,0)="","",VLOOKUP(#REF!&amp;"-"&amp;ROW()-108,[2]ワークシート!$C$2:$BW$498,10,0)),"")</f>
        <v/>
      </c>
      <c r="E135" s="24"/>
      <c r="F135" s="13" t="str">
        <f>+IFERROR(VLOOKUP(#REF!&amp;"-"&amp;ROW()-108,[2]ワークシート!$C$2:$BW$498,11,0),"")</f>
        <v/>
      </c>
      <c r="G135" s="24"/>
      <c r="H135" s="40" t="str">
        <f>+IFERROR(VLOOKUP(#REF!&amp;"-"&amp;ROW()-108,[2]ワークシート!$C$2:$BW$498,12,0),"")</f>
        <v/>
      </c>
      <c r="I13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5" s="48"/>
      <c r="K135" s="13" t="str">
        <f>+IFERROR(VLOOKUP(#REF!&amp;"-"&amp;ROW()-108,[2]ワークシート!$C$2:$BW$498,19,0),"")</f>
        <v/>
      </c>
      <c r="L135" s="29"/>
      <c r="M135" s="24"/>
      <c r="N135" s="55" t="str">
        <f>+IFERROR(VLOOKUP(#REF!&amp;"-"&amp;ROW()-108,[2]ワークシート!$C$2:$BW$498,24,0),"")</f>
        <v/>
      </c>
      <c r="O135" s="62"/>
      <c r="P135" s="65" t="str">
        <f>+IFERROR(VLOOKUP(#REF!&amp;"-"&amp;ROW()-108,[2]ワークシート!$C$2:$BW$498,25,0),"")</f>
        <v/>
      </c>
      <c r="Q135" s="65"/>
      <c r="R135" s="74" t="str">
        <f>+IFERROR(VLOOKUP(#REF!&amp;"-"&amp;ROW()-108,[2]ワークシート!$C$2:$BW$498,55,0),"")</f>
        <v/>
      </c>
      <c r="S135" s="74"/>
      <c r="T135" s="74"/>
      <c r="U135" s="74"/>
      <c r="V135" s="65" t="str">
        <f>+IFERROR(VLOOKUP(#REF!&amp;"-"&amp;ROW()-108,[2]ワークシート!$C$2:$BW$498,60,0),"")</f>
        <v/>
      </c>
      <c r="W135" s="65"/>
      <c r="X135" s="65" t="str">
        <f>+IFERROR(VLOOKUP(#REF!&amp;"-"&amp;ROW()-108,[2]ワークシート!$C$2:$BW$498,61,0),"")</f>
        <v/>
      </c>
      <c r="Y135" s="65"/>
      <c r="Z135" s="65"/>
      <c r="AA135" s="40" t="str">
        <f t="shared" si="0"/>
        <v/>
      </c>
      <c r="AB135" s="40"/>
      <c r="AC135" s="98" t="str">
        <f>+IFERROR(IF(VLOOKUP(#REF!&amp;"-"&amp;ROW()-108,[2]ワークシート!$C$2:$BW$498,13,0)="","",VLOOKUP(#REF!&amp;"-"&amp;ROW()-108,[2]ワークシート!$C$2:$BW$498,13,0)),"")</f>
        <v/>
      </c>
      <c r="AD135" s="98"/>
      <c r="AE135" s="98" t="str">
        <f>+IFERROR(VLOOKUP(#REF!&amp;"-"&amp;ROW()-108,[2]ワークシート!$C$2:$BW$498,30,0),"")</f>
        <v/>
      </c>
      <c r="AF135" s="98"/>
      <c r="AG135" s="40" t="str">
        <f t="shared" si="1"/>
        <v/>
      </c>
      <c r="AH135" s="40"/>
      <c r="AI135" s="40"/>
      <c r="AJ135" s="40"/>
      <c r="AK135" s="98" t="str">
        <f>+IFERROR(IF(VLOOKUP(#REF!&amp;"-"&amp;ROW()-108,[2]ワークシート!$C$2:$BW$498,31,0)="","",VLOOKUP(#REF!&amp;"-"&amp;ROW()-108,[2]ワークシート!$C$2:$BW$498,31,0)),"")</f>
        <v/>
      </c>
      <c r="AL135" s="2"/>
      <c r="AM135" s="2"/>
      <c r="AN135" s="2"/>
      <c r="AO135" s="2"/>
      <c r="AP135" s="2"/>
      <c r="AQ135" s="2"/>
      <c r="AR135" s="2"/>
      <c r="AS135" s="2"/>
      <c r="AT135" s="2"/>
      <c r="AU135" s="2"/>
      <c r="AV135" s="2"/>
      <c r="AW135" s="2"/>
      <c r="AX135" s="2"/>
      <c r="AY135" s="2"/>
      <c r="AZ135" s="2"/>
      <c r="BA135" s="2"/>
      <c r="BB135" s="2"/>
      <c r="BC135" s="2"/>
      <c r="BD135" s="2"/>
      <c r="BE135" s="2"/>
      <c r="BF135" s="2"/>
    </row>
    <row r="136" spans="1:58" ht="35.1" hidden="1" customHeight="1">
      <c r="A136" s="2"/>
      <c r="B136" s="13" t="str">
        <f>+IFERROR(VLOOKUP(#REF!&amp;"-"&amp;ROW()-108,[2]ワークシート!$C$2:$BW$498,9,0),"")</f>
        <v/>
      </c>
      <c r="C136" s="24"/>
      <c r="D136" s="29" t="str">
        <f>+IFERROR(IF(VLOOKUP(#REF!&amp;"-"&amp;ROW()-108,[2]ワークシート!$C$2:$BW$498,10,0)="","",VLOOKUP(#REF!&amp;"-"&amp;ROW()-108,[2]ワークシート!$C$2:$BW$498,10,0)),"")</f>
        <v/>
      </c>
      <c r="E136" s="24"/>
      <c r="F136" s="13" t="str">
        <f>+IFERROR(VLOOKUP(#REF!&amp;"-"&amp;ROW()-108,[2]ワークシート!$C$2:$BW$498,11,0),"")</f>
        <v/>
      </c>
      <c r="G136" s="24"/>
      <c r="H136" s="40" t="str">
        <f>+IFERROR(VLOOKUP(#REF!&amp;"-"&amp;ROW()-108,[2]ワークシート!$C$2:$BW$498,12,0),"")</f>
        <v/>
      </c>
      <c r="I13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6" s="48"/>
      <c r="K136" s="13" t="str">
        <f>+IFERROR(VLOOKUP(#REF!&amp;"-"&amp;ROW()-108,[2]ワークシート!$C$2:$BW$498,19,0),"")</f>
        <v/>
      </c>
      <c r="L136" s="29"/>
      <c r="M136" s="24"/>
      <c r="N136" s="55" t="str">
        <f>+IFERROR(VLOOKUP(#REF!&amp;"-"&amp;ROW()-108,[2]ワークシート!$C$2:$BW$498,24,0),"")</f>
        <v/>
      </c>
      <c r="O136" s="62"/>
      <c r="P136" s="65" t="str">
        <f>+IFERROR(VLOOKUP(#REF!&amp;"-"&amp;ROW()-108,[2]ワークシート!$C$2:$BW$498,25,0),"")</f>
        <v/>
      </c>
      <c r="Q136" s="65"/>
      <c r="R136" s="74" t="str">
        <f>+IFERROR(VLOOKUP(#REF!&amp;"-"&amp;ROW()-108,[2]ワークシート!$C$2:$BW$498,55,0),"")</f>
        <v/>
      </c>
      <c r="S136" s="74"/>
      <c r="T136" s="74"/>
      <c r="U136" s="74"/>
      <c r="V136" s="65" t="str">
        <f>+IFERROR(VLOOKUP(#REF!&amp;"-"&amp;ROW()-108,[2]ワークシート!$C$2:$BW$498,60,0),"")</f>
        <v/>
      </c>
      <c r="W136" s="65"/>
      <c r="X136" s="65" t="str">
        <f>+IFERROR(VLOOKUP(#REF!&amp;"-"&amp;ROW()-108,[2]ワークシート!$C$2:$BW$498,61,0),"")</f>
        <v/>
      </c>
      <c r="Y136" s="65"/>
      <c r="Z136" s="65"/>
      <c r="AA136" s="40" t="str">
        <f t="shared" si="0"/>
        <v/>
      </c>
      <c r="AB136" s="40"/>
      <c r="AC136" s="98" t="str">
        <f>+IFERROR(IF(VLOOKUP(#REF!&amp;"-"&amp;ROW()-108,[2]ワークシート!$C$2:$BW$498,13,0)="","",VLOOKUP(#REF!&amp;"-"&amp;ROW()-108,[2]ワークシート!$C$2:$BW$498,13,0)),"")</f>
        <v/>
      </c>
      <c r="AD136" s="98"/>
      <c r="AE136" s="98" t="str">
        <f>+IFERROR(VLOOKUP(#REF!&amp;"-"&amp;ROW()-108,[2]ワークシート!$C$2:$BW$498,30,0),"")</f>
        <v/>
      </c>
      <c r="AF136" s="98"/>
      <c r="AG136" s="40" t="str">
        <f t="shared" si="1"/>
        <v/>
      </c>
      <c r="AH136" s="40"/>
      <c r="AI136" s="40"/>
      <c r="AJ136" s="40"/>
      <c r="AK136" s="98" t="str">
        <f>+IFERROR(IF(VLOOKUP(#REF!&amp;"-"&amp;ROW()-108,[2]ワークシート!$C$2:$BW$498,31,0)="","",VLOOKUP(#REF!&amp;"-"&amp;ROW()-108,[2]ワークシート!$C$2:$BW$498,31,0)),"")</f>
        <v/>
      </c>
      <c r="AL136" s="2"/>
      <c r="AM136" s="2"/>
      <c r="AN136" s="2"/>
      <c r="AO136" s="2"/>
      <c r="AP136" s="2"/>
      <c r="AQ136" s="2"/>
      <c r="AR136" s="2"/>
      <c r="AS136" s="2"/>
      <c r="AT136" s="2"/>
      <c r="AU136" s="2"/>
      <c r="AV136" s="2"/>
      <c r="AW136" s="2"/>
      <c r="AX136" s="2"/>
      <c r="AY136" s="2"/>
      <c r="AZ136" s="2"/>
      <c r="BA136" s="2"/>
      <c r="BB136" s="2"/>
      <c r="BC136" s="2"/>
      <c r="BD136" s="2"/>
      <c r="BE136" s="2"/>
      <c r="BF136" s="2"/>
    </row>
    <row r="137" spans="1:58" ht="35.1" hidden="1" customHeight="1">
      <c r="A137" s="2"/>
      <c r="B137" s="13" t="str">
        <f>+IFERROR(VLOOKUP(#REF!&amp;"-"&amp;ROW()-108,[2]ワークシート!$C$2:$BW$498,9,0),"")</f>
        <v/>
      </c>
      <c r="C137" s="24"/>
      <c r="D137" s="29" t="str">
        <f>+IFERROR(IF(VLOOKUP(#REF!&amp;"-"&amp;ROW()-108,[2]ワークシート!$C$2:$BW$498,10,0)="","",VLOOKUP(#REF!&amp;"-"&amp;ROW()-108,[2]ワークシート!$C$2:$BW$498,10,0)),"")</f>
        <v/>
      </c>
      <c r="E137" s="24"/>
      <c r="F137" s="13" t="str">
        <f>+IFERROR(VLOOKUP(#REF!&amp;"-"&amp;ROW()-108,[2]ワークシート!$C$2:$BW$498,11,0),"")</f>
        <v/>
      </c>
      <c r="G137" s="24"/>
      <c r="H137" s="40" t="str">
        <f>+IFERROR(VLOOKUP(#REF!&amp;"-"&amp;ROW()-108,[2]ワークシート!$C$2:$BW$498,12,0),"")</f>
        <v/>
      </c>
      <c r="I13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7" s="48"/>
      <c r="K137" s="13" t="str">
        <f>+IFERROR(VLOOKUP(#REF!&amp;"-"&amp;ROW()-108,[2]ワークシート!$C$2:$BW$498,19,0),"")</f>
        <v/>
      </c>
      <c r="L137" s="29"/>
      <c r="M137" s="24"/>
      <c r="N137" s="55" t="str">
        <f>+IFERROR(VLOOKUP(#REF!&amp;"-"&amp;ROW()-108,[2]ワークシート!$C$2:$BW$498,24,0),"")</f>
        <v/>
      </c>
      <c r="O137" s="62"/>
      <c r="P137" s="65" t="str">
        <f>+IFERROR(VLOOKUP(#REF!&amp;"-"&amp;ROW()-108,[2]ワークシート!$C$2:$BW$498,25,0),"")</f>
        <v/>
      </c>
      <c r="Q137" s="65"/>
      <c r="R137" s="74" t="str">
        <f>+IFERROR(VLOOKUP(#REF!&amp;"-"&amp;ROW()-108,[2]ワークシート!$C$2:$BW$498,55,0),"")</f>
        <v/>
      </c>
      <c r="S137" s="74"/>
      <c r="T137" s="74"/>
      <c r="U137" s="74"/>
      <c r="V137" s="65" t="str">
        <f>+IFERROR(VLOOKUP(#REF!&amp;"-"&amp;ROW()-108,[2]ワークシート!$C$2:$BW$498,60,0),"")</f>
        <v/>
      </c>
      <c r="W137" s="65"/>
      <c r="X137" s="65" t="str">
        <f>+IFERROR(VLOOKUP(#REF!&amp;"-"&amp;ROW()-108,[2]ワークシート!$C$2:$BW$498,61,0),"")</f>
        <v/>
      </c>
      <c r="Y137" s="65"/>
      <c r="Z137" s="65"/>
      <c r="AA137" s="40" t="str">
        <f t="shared" si="0"/>
        <v/>
      </c>
      <c r="AB137" s="40"/>
      <c r="AC137" s="98" t="str">
        <f>+IFERROR(IF(VLOOKUP(#REF!&amp;"-"&amp;ROW()-108,[2]ワークシート!$C$2:$BW$498,13,0)="","",VLOOKUP(#REF!&amp;"-"&amp;ROW()-108,[2]ワークシート!$C$2:$BW$498,13,0)),"")</f>
        <v/>
      </c>
      <c r="AD137" s="98"/>
      <c r="AE137" s="98" t="str">
        <f>+IFERROR(VLOOKUP(#REF!&amp;"-"&amp;ROW()-108,[2]ワークシート!$C$2:$BW$498,30,0),"")</f>
        <v/>
      </c>
      <c r="AF137" s="98"/>
      <c r="AG137" s="40" t="str">
        <f t="shared" si="1"/>
        <v/>
      </c>
      <c r="AH137" s="40"/>
      <c r="AI137" s="40"/>
      <c r="AJ137" s="40"/>
      <c r="AK137" s="98" t="str">
        <f>+IFERROR(IF(VLOOKUP(#REF!&amp;"-"&amp;ROW()-108,[2]ワークシート!$C$2:$BW$498,31,0)="","",VLOOKUP(#REF!&amp;"-"&amp;ROW()-108,[2]ワークシート!$C$2:$BW$498,31,0)),"")</f>
        <v/>
      </c>
      <c r="AL137" s="2"/>
      <c r="AM137" s="2"/>
      <c r="AN137" s="2"/>
      <c r="AO137" s="2"/>
      <c r="AP137" s="2"/>
      <c r="AQ137" s="2"/>
      <c r="AR137" s="2"/>
      <c r="AS137" s="2"/>
      <c r="AT137" s="2"/>
      <c r="AU137" s="2"/>
      <c r="AV137" s="2"/>
      <c r="AW137" s="2"/>
      <c r="AX137" s="2"/>
      <c r="AY137" s="2"/>
      <c r="AZ137" s="2"/>
      <c r="BA137" s="2"/>
      <c r="BB137" s="2"/>
      <c r="BC137" s="2"/>
      <c r="BD137" s="2"/>
      <c r="BE137" s="2"/>
      <c r="BF137" s="2"/>
    </row>
    <row r="138" spans="1:58" ht="35.1" hidden="1" customHeight="1">
      <c r="A138" s="2"/>
      <c r="B138" s="13" t="str">
        <f>+IFERROR(VLOOKUP(#REF!&amp;"-"&amp;ROW()-108,[2]ワークシート!$C$2:$BW$498,9,0),"")</f>
        <v/>
      </c>
      <c r="C138" s="24"/>
      <c r="D138" s="29" t="str">
        <f>+IFERROR(IF(VLOOKUP(#REF!&amp;"-"&amp;ROW()-108,[2]ワークシート!$C$2:$BW$498,10,0)="","",VLOOKUP(#REF!&amp;"-"&amp;ROW()-108,[2]ワークシート!$C$2:$BW$498,10,0)),"")</f>
        <v/>
      </c>
      <c r="E138" s="24"/>
      <c r="F138" s="13" t="str">
        <f>+IFERROR(VLOOKUP(#REF!&amp;"-"&amp;ROW()-108,[2]ワークシート!$C$2:$BW$498,11,0),"")</f>
        <v/>
      </c>
      <c r="G138" s="24"/>
      <c r="H138" s="40" t="str">
        <f>+IFERROR(VLOOKUP(#REF!&amp;"-"&amp;ROW()-108,[2]ワークシート!$C$2:$BW$498,12,0),"")</f>
        <v/>
      </c>
      <c r="I13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8" s="48"/>
      <c r="K138" s="13" t="str">
        <f>+IFERROR(VLOOKUP(#REF!&amp;"-"&amp;ROW()-108,[2]ワークシート!$C$2:$BW$498,19,0),"")</f>
        <v/>
      </c>
      <c r="L138" s="29"/>
      <c r="M138" s="24"/>
      <c r="N138" s="55" t="str">
        <f>+IFERROR(VLOOKUP(#REF!&amp;"-"&amp;ROW()-108,[2]ワークシート!$C$2:$BW$498,24,0),"")</f>
        <v/>
      </c>
      <c r="O138" s="62"/>
      <c r="P138" s="65" t="str">
        <f>+IFERROR(VLOOKUP(#REF!&amp;"-"&amp;ROW()-108,[2]ワークシート!$C$2:$BW$498,25,0),"")</f>
        <v/>
      </c>
      <c r="Q138" s="65"/>
      <c r="R138" s="74" t="str">
        <f>+IFERROR(VLOOKUP(#REF!&amp;"-"&amp;ROW()-108,[2]ワークシート!$C$2:$BW$498,55,0),"")</f>
        <v/>
      </c>
      <c r="S138" s="74"/>
      <c r="T138" s="74"/>
      <c r="U138" s="74"/>
      <c r="V138" s="65" t="str">
        <f>+IFERROR(VLOOKUP(#REF!&amp;"-"&amp;ROW()-108,[2]ワークシート!$C$2:$BW$498,60,0),"")</f>
        <v/>
      </c>
      <c r="W138" s="65"/>
      <c r="X138" s="65" t="str">
        <f>+IFERROR(VLOOKUP(#REF!&amp;"-"&amp;ROW()-108,[2]ワークシート!$C$2:$BW$498,61,0),"")</f>
        <v/>
      </c>
      <c r="Y138" s="65"/>
      <c r="Z138" s="65"/>
      <c r="AA138" s="40" t="str">
        <f t="shared" si="0"/>
        <v/>
      </c>
      <c r="AB138" s="40"/>
      <c r="AC138" s="98" t="str">
        <f>+IFERROR(IF(VLOOKUP(#REF!&amp;"-"&amp;ROW()-108,[2]ワークシート!$C$2:$BW$498,13,0)="","",VLOOKUP(#REF!&amp;"-"&amp;ROW()-108,[2]ワークシート!$C$2:$BW$498,13,0)),"")</f>
        <v/>
      </c>
      <c r="AD138" s="98"/>
      <c r="AE138" s="98" t="str">
        <f>+IFERROR(VLOOKUP(#REF!&amp;"-"&amp;ROW()-108,[2]ワークシート!$C$2:$BW$498,30,0),"")</f>
        <v/>
      </c>
      <c r="AF138" s="98"/>
      <c r="AG138" s="40" t="str">
        <f t="shared" si="1"/>
        <v/>
      </c>
      <c r="AH138" s="40"/>
      <c r="AI138" s="40"/>
      <c r="AJ138" s="40"/>
      <c r="AK138" s="98" t="str">
        <f>+IFERROR(IF(VLOOKUP(#REF!&amp;"-"&amp;ROW()-108,[2]ワークシート!$C$2:$BW$498,31,0)="","",VLOOKUP(#REF!&amp;"-"&amp;ROW()-108,[2]ワークシート!$C$2:$BW$498,31,0)),"")</f>
        <v/>
      </c>
      <c r="AL138" s="2"/>
      <c r="AM138" s="2"/>
      <c r="AN138" s="2"/>
      <c r="AO138" s="2"/>
      <c r="AP138" s="2"/>
      <c r="AQ138" s="2"/>
      <c r="AR138" s="2"/>
      <c r="AS138" s="2"/>
      <c r="AT138" s="2"/>
      <c r="AU138" s="2"/>
      <c r="AV138" s="2"/>
      <c r="AW138" s="2"/>
      <c r="AX138" s="2"/>
      <c r="AY138" s="2"/>
      <c r="AZ138" s="2"/>
      <c r="BA138" s="2"/>
      <c r="BB138" s="2"/>
      <c r="BC138" s="2"/>
      <c r="BD138" s="2"/>
      <c r="BE138" s="2"/>
      <c r="BF138" s="2"/>
    </row>
    <row r="139" spans="1:58" ht="35.1" hidden="1" customHeight="1">
      <c r="A139" s="2"/>
      <c r="B139" s="13" t="str">
        <f>+IFERROR(VLOOKUP(#REF!&amp;"-"&amp;ROW()-108,[2]ワークシート!$C$2:$BW$498,9,0),"")</f>
        <v/>
      </c>
      <c r="C139" s="24"/>
      <c r="D139" s="29" t="str">
        <f>+IFERROR(IF(VLOOKUP(#REF!&amp;"-"&amp;ROW()-108,[2]ワークシート!$C$2:$BW$498,10,0)="","",VLOOKUP(#REF!&amp;"-"&amp;ROW()-108,[2]ワークシート!$C$2:$BW$498,10,0)),"")</f>
        <v/>
      </c>
      <c r="E139" s="24"/>
      <c r="F139" s="13" t="str">
        <f>+IFERROR(VLOOKUP(#REF!&amp;"-"&amp;ROW()-108,[2]ワークシート!$C$2:$BW$498,11,0),"")</f>
        <v/>
      </c>
      <c r="G139" s="24"/>
      <c r="H139" s="40" t="str">
        <f>+IFERROR(VLOOKUP(#REF!&amp;"-"&amp;ROW()-108,[2]ワークシート!$C$2:$BW$498,12,0),"")</f>
        <v/>
      </c>
      <c r="I13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39" s="48"/>
      <c r="K139" s="13" t="str">
        <f>+IFERROR(VLOOKUP(#REF!&amp;"-"&amp;ROW()-108,[2]ワークシート!$C$2:$BW$498,19,0),"")</f>
        <v/>
      </c>
      <c r="L139" s="29"/>
      <c r="M139" s="24"/>
      <c r="N139" s="55" t="str">
        <f>+IFERROR(VLOOKUP(#REF!&amp;"-"&amp;ROW()-108,[2]ワークシート!$C$2:$BW$498,24,0),"")</f>
        <v/>
      </c>
      <c r="O139" s="62"/>
      <c r="P139" s="65" t="str">
        <f>+IFERROR(VLOOKUP(#REF!&amp;"-"&amp;ROW()-108,[2]ワークシート!$C$2:$BW$498,25,0),"")</f>
        <v/>
      </c>
      <c r="Q139" s="65"/>
      <c r="R139" s="74" t="str">
        <f>+IFERROR(VLOOKUP(#REF!&amp;"-"&amp;ROW()-108,[2]ワークシート!$C$2:$BW$498,55,0),"")</f>
        <v/>
      </c>
      <c r="S139" s="74"/>
      <c r="T139" s="74"/>
      <c r="U139" s="74"/>
      <c r="V139" s="65" t="str">
        <f>+IFERROR(VLOOKUP(#REF!&amp;"-"&amp;ROW()-108,[2]ワークシート!$C$2:$BW$498,60,0),"")</f>
        <v/>
      </c>
      <c r="W139" s="65"/>
      <c r="X139" s="65" t="str">
        <f>+IFERROR(VLOOKUP(#REF!&amp;"-"&amp;ROW()-108,[2]ワークシート!$C$2:$BW$498,61,0),"")</f>
        <v/>
      </c>
      <c r="Y139" s="65"/>
      <c r="Z139" s="65"/>
      <c r="AA139" s="40" t="str">
        <f t="shared" si="0"/>
        <v/>
      </c>
      <c r="AB139" s="40"/>
      <c r="AC139" s="98" t="str">
        <f>+IFERROR(IF(VLOOKUP(#REF!&amp;"-"&amp;ROW()-108,[2]ワークシート!$C$2:$BW$498,13,0)="","",VLOOKUP(#REF!&amp;"-"&amp;ROW()-108,[2]ワークシート!$C$2:$BW$498,13,0)),"")</f>
        <v/>
      </c>
      <c r="AD139" s="98"/>
      <c r="AE139" s="98" t="str">
        <f>+IFERROR(VLOOKUP(#REF!&amp;"-"&amp;ROW()-108,[2]ワークシート!$C$2:$BW$498,30,0),"")</f>
        <v/>
      </c>
      <c r="AF139" s="98"/>
      <c r="AG139" s="40" t="str">
        <f t="shared" si="1"/>
        <v/>
      </c>
      <c r="AH139" s="40"/>
      <c r="AI139" s="40"/>
      <c r="AJ139" s="40"/>
      <c r="AK139" s="98" t="str">
        <f>+IFERROR(IF(VLOOKUP(#REF!&amp;"-"&amp;ROW()-108,[2]ワークシート!$C$2:$BW$498,31,0)="","",VLOOKUP(#REF!&amp;"-"&amp;ROW()-108,[2]ワークシート!$C$2:$BW$498,31,0)),"")</f>
        <v/>
      </c>
      <c r="AL139" s="2"/>
      <c r="AM139" s="2"/>
      <c r="AN139" s="2"/>
      <c r="AO139" s="2"/>
      <c r="AP139" s="2"/>
      <c r="AQ139" s="2"/>
      <c r="AR139" s="2"/>
      <c r="AS139" s="2"/>
      <c r="AT139" s="2"/>
      <c r="AU139" s="2"/>
      <c r="AV139" s="2"/>
      <c r="AW139" s="2"/>
      <c r="AX139" s="2"/>
      <c r="AY139" s="2"/>
      <c r="AZ139" s="2"/>
      <c r="BA139" s="2"/>
      <c r="BB139" s="2"/>
      <c r="BC139" s="2"/>
      <c r="BD139" s="2"/>
      <c r="BE139" s="2"/>
      <c r="BF139" s="2"/>
    </row>
    <row r="140" spans="1:58" ht="35.1" hidden="1" customHeight="1">
      <c r="A140" s="2"/>
      <c r="B140" s="13" t="str">
        <f>+IFERROR(VLOOKUP(#REF!&amp;"-"&amp;ROW()-108,[2]ワークシート!$C$2:$BW$498,9,0),"")</f>
        <v/>
      </c>
      <c r="C140" s="24"/>
      <c r="D140" s="29" t="str">
        <f>+IFERROR(IF(VLOOKUP(#REF!&amp;"-"&amp;ROW()-108,[2]ワークシート!$C$2:$BW$498,10,0)="","",VLOOKUP(#REF!&amp;"-"&amp;ROW()-108,[2]ワークシート!$C$2:$BW$498,10,0)),"")</f>
        <v/>
      </c>
      <c r="E140" s="24"/>
      <c r="F140" s="13" t="str">
        <f>+IFERROR(VLOOKUP(#REF!&amp;"-"&amp;ROW()-108,[2]ワークシート!$C$2:$BW$498,11,0),"")</f>
        <v/>
      </c>
      <c r="G140" s="24"/>
      <c r="H140" s="40" t="str">
        <f>+IFERROR(VLOOKUP(#REF!&amp;"-"&amp;ROW()-108,[2]ワークシート!$C$2:$BW$498,12,0),"")</f>
        <v/>
      </c>
      <c r="I14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0" s="48"/>
      <c r="K140" s="13" t="str">
        <f>+IFERROR(VLOOKUP(#REF!&amp;"-"&amp;ROW()-108,[2]ワークシート!$C$2:$BW$498,19,0),"")</f>
        <v/>
      </c>
      <c r="L140" s="29"/>
      <c r="M140" s="24"/>
      <c r="N140" s="55" t="str">
        <f>+IFERROR(VLOOKUP(#REF!&amp;"-"&amp;ROW()-108,[2]ワークシート!$C$2:$BW$498,24,0),"")</f>
        <v/>
      </c>
      <c r="O140" s="62"/>
      <c r="P140" s="65" t="str">
        <f>+IFERROR(VLOOKUP(#REF!&amp;"-"&amp;ROW()-108,[2]ワークシート!$C$2:$BW$498,25,0),"")</f>
        <v/>
      </c>
      <c r="Q140" s="65"/>
      <c r="R140" s="74" t="str">
        <f>+IFERROR(VLOOKUP(#REF!&amp;"-"&amp;ROW()-108,[2]ワークシート!$C$2:$BW$498,55,0),"")</f>
        <v/>
      </c>
      <c r="S140" s="74"/>
      <c r="T140" s="74"/>
      <c r="U140" s="74"/>
      <c r="V140" s="65" t="str">
        <f>+IFERROR(VLOOKUP(#REF!&amp;"-"&amp;ROW()-108,[2]ワークシート!$C$2:$BW$498,60,0),"")</f>
        <v/>
      </c>
      <c r="W140" s="65"/>
      <c r="X140" s="65" t="str">
        <f>+IFERROR(VLOOKUP(#REF!&amp;"-"&amp;ROW()-108,[2]ワークシート!$C$2:$BW$498,61,0),"")</f>
        <v/>
      </c>
      <c r="Y140" s="65"/>
      <c r="Z140" s="65"/>
      <c r="AA140" s="40" t="str">
        <f t="shared" si="0"/>
        <v/>
      </c>
      <c r="AB140" s="40"/>
      <c r="AC140" s="98" t="str">
        <f>+IFERROR(IF(VLOOKUP(#REF!&amp;"-"&amp;ROW()-108,[2]ワークシート!$C$2:$BW$498,13,0)="","",VLOOKUP(#REF!&amp;"-"&amp;ROW()-108,[2]ワークシート!$C$2:$BW$498,13,0)),"")</f>
        <v/>
      </c>
      <c r="AD140" s="98"/>
      <c r="AE140" s="98" t="str">
        <f>+IFERROR(VLOOKUP(#REF!&amp;"-"&amp;ROW()-108,[2]ワークシート!$C$2:$BW$498,30,0),"")</f>
        <v/>
      </c>
      <c r="AF140" s="98"/>
      <c r="AG140" s="40" t="str">
        <f t="shared" si="1"/>
        <v/>
      </c>
      <c r="AH140" s="40"/>
      <c r="AI140" s="40"/>
      <c r="AJ140" s="40"/>
      <c r="AK140" s="98" t="str">
        <f>+IFERROR(IF(VLOOKUP(#REF!&amp;"-"&amp;ROW()-108,[2]ワークシート!$C$2:$BW$498,31,0)="","",VLOOKUP(#REF!&amp;"-"&amp;ROW()-108,[2]ワークシート!$C$2:$BW$498,31,0)),"")</f>
        <v/>
      </c>
      <c r="AL140" s="2"/>
      <c r="AM140" s="2"/>
      <c r="AN140" s="2"/>
      <c r="AO140" s="2"/>
      <c r="AP140" s="2"/>
      <c r="AQ140" s="2"/>
      <c r="AR140" s="2"/>
      <c r="AS140" s="2"/>
      <c r="AT140" s="2"/>
      <c r="AU140" s="2"/>
      <c r="AV140" s="2"/>
      <c r="AW140" s="2"/>
      <c r="AX140" s="2"/>
      <c r="AY140" s="2"/>
      <c r="AZ140" s="2"/>
      <c r="BA140" s="2"/>
      <c r="BB140" s="2"/>
      <c r="BC140" s="2"/>
      <c r="BD140" s="2"/>
      <c r="BE140" s="2"/>
      <c r="BF140" s="2"/>
    </row>
    <row r="141" spans="1:58" ht="35.1" hidden="1" customHeight="1">
      <c r="A141" s="2"/>
      <c r="B141" s="13" t="str">
        <f>+IFERROR(VLOOKUP(#REF!&amp;"-"&amp;ROW()-108,[2]ワークシート!$C$2:$BW$498,9,0),"")</f>
        <v/>
      </c>
      <c r="C141" s="24"/>
      <c r="D141" s="29" t="str">
        <f>+IFERROR(IF(VLOOKUP(#REF!&amp;"-"&amp;ROW()-108,[2]ワークシート!$C$2:$BW$498,10,0)="","",VLOOKUP(#REF!&amp;"-"&amp;ROW()-108,[2]ワークシート!$C$2:$BW$498,10,0)),"")</f>
        <v/>
      </c>
      <c r="E141" s="24"/>
      <c r="F141" s="13" t="str">
        <f>+IFERROR(VLOOKUP(#REF!&amp;"-"&amp;ROW()-108,[2]ワークシート!$C$2:$BW$498,11,0),"")</f>
        <v/>
      </c>
      <c r="G141" s="24"/>
      <c r="H141" s="40" t="str">
        <f>+IFERROR(VLOOKUP(#REF!&amp;"-"&amp;ROW()-108,[2]ワークシート!$C$2:$BW$498,12,0),"")</f>
        <v/>
      </c>
      <c r="I14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1" s="48"/>
      <c r="K141" s="13" t="str">
        <f>+IFERROR(VLOOKUP(#REF!&amp;"-"&amp;ROW()-108,[2]ワークシート!$C$2:$BW$498,19,0),"")</f>
        <v/>
      </c>
      <c r="L141" s="29"/>
      <c r="M141" s="24"/>
      <c r="N141" s="55" t="str">
        <f>+IFERROR(VLOOKUP(#REF!&amp;"-"&amp;ROW()-108,[2]ワークシート!$C$2:$BW$498,24,0),"")</f>
        <v/>
      </c>
      <c r="O141" s="62"/>
      <c r="P141" s="65" t="str">
        <f>+IFERROR(VLOOKUP(#REF!&amp;"-"&amp;ROW()-108,[2]ワークシート!$C$2:$BW$498,25,0),"")</f>
        <v/>
      </c>
      <c r="Q141" s="65"/>
      <c r="R141" s="74" t="str">
        <f>+IFERROR(VLOOKUP(#REF!&amp;"-"&amp;ROW()-108,[2]ワークシート!$C$2:$BW$498,55,0),"")</f>
        <v/>
      </c>
      <c r="S141" s="74"/>
      <c r="T141" s="74"/>
      <c r="U141" s="74"/>
      <c r="V141" s="65" t="str">
        <f>+IFERROR(VLOOKUP(#REF!&amp;"-"&amp;ROW()-108,[2]ワークシート!$C$2:$BW$498,60,0),"")</f>
        <v/>
      </c>
      <c r="W141" s="65"/>
      <c r="X141" s="65" t="str">
        <f>+IFERROR(VLOOKUP(#REF!&amp;"-"&amp;ROW()-108,[2]ワークシート!$C$2:$BW$498,61,0),"")</f>
        <v/>
      </c>
      <c r="Y141" s="65"/>
      <c r="Z141" s="65"/>
      <c r="AA141" s="40" t="str">
        <f t="shared" si="0"/>
        <v/>
      </c>
      <c r="AB141" s="40"/>
      <c r="AC141" s="98" t="str">
        <f>+IFERROR(IF(VLOOKUP(#REF!&amp;"-"&amp;ROW()-108,[2]ワークシート!$C$2:$BW$498,13,0)="","",VLOOKUP(#REF!&amp;"-"&amp;ROW()-108,[2]ワークシート!$C$2:$BW$498,13,0)),"")</f>
        <v/>
      </c>
      <c r="AD141" s="98"/>
      <c r="AE141" s="98" t="str">
        <f>+IFERROR(VLOOKUP(#REF!&amp;"-"&amp;ROW()-108,[2]ワークシート!$C$2:$BW$498,30,0),"")</f>
        <v/>
      </c>
      <c r="AF141" s="98"/>
      <c r="AG141" s="40" t="str">
        <f t="shared" si="1"/>
        <v/>
      </c>
      <c r="AH141" s="40"/>
      <c r="AI141" s="40"/>
      <c r="AJ141" s="40"/>
      <c r="AK141" s="98" t="str">
        <f>+IFERROR(IF(VLOOKUP(#REF!&amp;"-"&amp;ROW()-108,[2]ワークシート!$C$2:$BW$498,31,0)="","",VLOOKUP(#REF!&amp;"-"&amp;ROW()-108,[2]ワークシート!$C$2:$BW$498,31,0)),"")</f>
        <v/>
      </c>
      <c r="AL141" s="2"/>
      <c r="AM141" s="2"/>
      <c r="AN141" s="2"/>
      <c r="AO141" s="2"/>
      <c r="AP141" s="2"/>
      <c r="AQ141" s="2"/>
      <c r="AR141" s="2"/>
      <c r="AS141" s="2"/>
      <c r="AT141" s="2"/>
      <c r="AU141" s="2"/>
      <c r="AV141" s="2"/>
      <c r="AW141" s="2"/>
      <c r="AX141" s="2"/>
      <c r="AY141" s="2"/>
      <c r="AZ141" s="2"/>
      <c r="BA141" s="2"/>
      <c r="BB141" s="2"/>
      <c r="BC141" s="2"/>
      <c r="BD141" s="2"/>
      <c r="BE141" s="2"/>
      <c r="BF141" s="2"/>
    </row>
    <row r="142" spans="1:58" ht="35.1" hidden="1" customHeight="1">
      <c r="A142" s="2"/>
      <c r="B142" s="13" t="str">
        <f>+IFERROR(VLOOKUP(#REF!&amp;"-"&amp;ROW()-108,[2]ワークシート!$C$2:$BW$498,9,0),"")</f>
        <v/>
      </c>
      <c r="C142" s="24"/>
      <c r="D142" s="29" t="str">
        <f>+IFERROR(IF(VLOOKUP(#REF!&amp;"-"&amp;ROW()-108,[2]ワークシート!$C$2:$BW$498,10,0)="","",VLOOKUP(#REF!&amp;"-"&amp;ROW()-108,[2]ワークシート!$C$2:$BW$498,10,0)),"")</f>
        <v/>
      </c>
      <c r="E142" s="24"/>
      <c r="F142" s="13" t="str">
        <f>+IFERROR(VLOOKUP(#REF!&amp;"-"&amp;ROW()-108,[2]ワークシート!$C$2:$BW$498,11,0),"")</f>
        <v/>
      </c>
      <c r="G142" s="24"/>
      <c r="H142" s="40" t="str">
        <f>+IFERROR(VLOOKUP(#REF!&amp;"-"&amp;ROW()-108,[2]ワークシート!$C$2:$BW$498,12,0),"")</f>
        <v/>
      </c>
      <c r="I14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2" s="48"/>
      <c r="K142" s="13" t="str">
        <f>+IFERROR(VLOOKUP(#REF!&amp;"-"&amp;ROW()-108,[2]ワークシート!$C$2:$BW$498,19,0),"")</f>
        <v/>
      </c>
      <c r="L142" s="29"/>
      <c r="M142" s="24"/>
      <c r="N142" s="55" t="str">
        <f>+IFERROR(VLOOKUP(#REF!&amp;"-"&amp;ROW()-108,[2]ワークシート!$C$2:$BW$498,24,0),"")</f>
        <v/>
      </c>
      <c r="O142" s="62"/>
      <c r="P142" s="65" t="str">
        <f>+IFERROR(VLOOKUP(#REF!&amp;"-"&amp;ROW()-108,[2]ワークシート!$C$2:$BW$498,25,0),"")</f>
        <v/>
      </c>
      <c r="Q142" s="65"/>
      <c r="R142" s="74" t="str">
        <f>+IFERROR(VLOOKUP(#REF!&amp;"-"&amp;ROW()-108,[2]ワークシート!$C$2:$BW$498,55,0),"")</f>
        <v/>
      </c>
      <c r="S142" s="74"/>
      <c r="T142" s="74"/>
      <c r="U142" s="74"/>
      <c r="V142" s="65" t="str">
        <f>+IFERROR(VLOOKUP(#REF!&amp;"-"&amp;ROW()-108,[2]ワークシート!$C$2:$BW$498,60,0),"")</f>
        <v/>
      </c>
      <c r="W142" s="65"/>
      <c r="X142" s="65" t="str">
        <f>+IFERROR(VLOOKUP(#REF!&amp;"-"&amp;ROW()-108,[2]ワークシート!$C$2:$BW$498,61,0),"")</f>
        <v/>
      </c>
      <c r="Y142" s="65"/>
      <c r="Z142" s="65"/>
      <c r="AA142" s="40" t="str">
        <f t="shared" si="0"/>
        <v/>
      </c>
      <c r="AB142" s="40"/>
      <c r="AC142" s="98" t="str">
        <f>+IFERROR(IF(VLOOKUP(#REF!&amp;"-"&amp;ROW()-108,[2]ワークシート!$C$2:$BW$498,13,0)="","",VLOOKUP(#REF!&amp;"-"&amp;ROW()-108,[2]ワークシート!$C$2:$BW$498,13,0)),"")</f>
        <v/>
      </c>
      <c r="AD142" s="98"/>
      <c r="AE142" s="98" t="str">
        <f>+IFERROR(VLOOKUP(#REF!&amp;"-"&amp;ROW()-108,[2]ワークシート!$C$2:$BW$498,30,0),"")</f>
        <v/>
      </c>
      <c r="AF142" s="98"/>
      <c r="AG142" s="40" t="str">
        <f t="shared" si="1"/>
        <v/>
      </c>
      <c r="AH142" s="40"/>
      <c r="AI142" s="40"/>
      <c r="AJ142" s="40"/>
      <c r="AK142" s="98" t="str">
        <f>+IFERROR(IF(VLOOKUP(#REF!&amp;"-"&amp;ROW()-108,[2]ワークシート!$C$2:$BW$498,31,0)="","",VLOOKUP(#REF!&amp;"-"&amp;ROW()-108,[2]ワークシート!$C$2:$BW$498,31,0)),"")</f>
        <v/>
      </c>
      <c r="AL142" s="2"/>
      <c r="AM142" s="2"/>
      <c r="AN142" s="2"/>
      <c r="AO142" s="2"/>
      <c r="AP142" s="2"/>
      <c r="AQ142" s="2"/>
      <c r="AR142" s="2"/>
      <c r="AS142" s="2"/>
      <c r="AT142" s="2"/>
      <c r="AU142" s="2"/>
      <c r="AV142" s="2"/>
      <c r="AW142" s="2"/>
      <c r="AX142" s="2"/>
      <c r="AY142" s="2"/>
      <c r="AZ142" s="2"/>
      <c r="BA142" s="2"/>
      <c r="BB142" s="2"/>
      <c r="BC142" s="2"/>
      <c r="BD142" s="2"/>
      <c r="BE142" s="2"/>
      <c r="BF142" s="2"/>
    </row>
    <row r="143" spans="1:58" ht="35.1" hidden="1" customHeight="1">
      <c r="A143" s="2"/>
      <c r="B143" s="13" t="str">
        <f>+IFERROR(VLOOKUP(#REF!&amp;"-"&amp;ROW()-108,[2]ワークシート!$C$2:$BW$498,9,0),"")</f>
        <v/>
      </c>
      <c r="C143" s="24"/>
      <c r="D143" s="29" t="str">
        <f>+IFERROR(IF(VLOOKUP(#REF!&amp;"-"&amp;ROW()-108,[2]ワークシート!$C$2:$BW$498,10,0)="","",VLOOKUP(#REF!&amp;"-"&amp;ROW()-108,[2]ワークシート!$C$2:$BW$498,10,0)),"")</f>
        <v/>
      </c>
      <c r="E143" s="24"/>
      <c r="F143" s="13" t="str">
        <f>+IFERROR(VLOOKUP(#REF!&amp;"-"&amp;ROW()-108,[2]ワークシート!$C$2:$BW$498,11,0),"")</f>
        <v/>
      </c>
      <c r="G143" s="24"/>
      <c r="H143" s="40" t="str">
        <f>+IFERROR(VLOOKUP(#REF!&amp;"-"&amp;ROW()-108,[2]ワークシート!$C$2:$BW$498,12,0),"")</f>
        <v/>
      </c>
      <c r="I14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3" s="48"/>
      <c r="K143" s="13" t="str">
        <f>+IFERROR(VLOOKUP(#REF!&amp;"-"&amp;ROW()-108,[2]ワークシート!$C$2:$BW$498,19,0),"")</f>
        <v/>
      </c>
      <c r="L143" s="29"/>
      <c r="M143" s="24"/>
      <c r="N143" s="55" t="str">
        <f>+IFERROR(VLOOKUP(#REF!&amp;"-"&amp;ROW()-108,[2]ワークシート!$C$2:$BW$498,24,0),"")</f>
        <v/>
      </c>
      <c r="O143" s="62"/>
      <c r="P143" s="65" t="str">
        <f>+IFERROR(VLOOKUP(#REF!&amp;"-"&amp;ROW()-108,[2]ワークシート!$C$2:$BW$498,25,0),"")</f>
        <v/>
      </c>
      <c r="Q143" s="65"/>
      <c r="R143" s="74" t="str">
        <f>+IFERROR(VLOOKUP(#REF!&amp;"-"&amp;ROW()-108,[2]ワークシート!$C$2:$BW$498,55,0),"")</f>
        <v/>
      </c>
      <c r="S143" s="74"/>
      <c r="T143" s="74"/>
      <c r="U143" s="74"/>
      <c r="V143" s="65" t="str">
        <f>+IFERROR(VLOOKUP(#REF!&amp;"-"&amp;ROW()-108,[2]ワークシート!$C$2:$BW$498,60,0),"")</f>
        <v/>
      </c>
      <c r="W143" s="65"/>
      <c r="X143" s="65" t="str">
        <f>+IFERROR(VLOOKUP(#REF!&amp;"-"&amp;ROW()-108,[2]ワークシート!$C$2:$BW$498,61,0),"")</f>
        <v/>
      </c>
      <c r="Y143" s="65"/>
      <c r="Z143" s="65"/>
      <c r="AA143" s="40" t="str">
        <f t="shared" si="0"/>
        <v/>
      </c>
      <c r="AB143" s="40"/>
      <c r="AC143" s="98" t="str">
        <f>+IFERROR(IF(VLOOKUP(#REF!&amp;"-"&amp;ROW()-108,[2]ワークシート!$C$2:$BW$498,13,0)="","",VLOOKUP(#REF!&amp;"-"&amp;ROW()-108,[2]ワークシート!$C$2:$BW$498,13,0)),"")</f>
        <v/>
      </c>
      <c r="AD143" s="98"/>
      <c r="AE143" s="98" t="str">
        <f>+IFERROR(VLOOKUP(#REF!&amp;"-"&amp;ROW()-108,[2]ワークシート!$C$2:$BW$498,30,0),"")</f>
        <v/>
      </c>
      <c r="AF143" s="98"/>
      <c r="AG143" s="40" t="str">
        <f t="shared" si="1"/>
        <v/>
      </c>
      <c r="AH143" s="40"/>
      <c r="AI143" s="40"/>
      <c r="AJ143" s="40"/>
      <c r="AK143" s="98" t="str">
        <f>+IFERROR(IF(VLOOKUP(#REF!&amp;"-"&amp;ROW()-108,[2]ワークシート!$C$2:$BW$498,31,0)="","",VLOOKUP(#REF!&amp;"-"&amp;ROW()-108,[2]ワークシート!$C$2:$BW$498,31,0)),"")</f>
        <v/>
      </c>
      <c r="AL143" s="2"/>
      <c r="AM143" s="2"/>
      <c r="AN143" s="2"/>
      <c r="AO143" s="2"/>
      <c r="AP143" s="2"/>
      <c r="AQ143" s="2"/>
      <c r="AR143" s="2"/>
      <c r="AS143" s="2"/>
      <c r="AT143" s="2"/>
      <c r="AU143" s="2"/>
      <c r="AV143" s="2"/>
      <c r="AW143" s="2"/>
      <c r="AX143" s="2"/>
      <c r="AY143" s="2"/>
      <c r="AZ143" s="2"/>
      <c r="BA143" s="2"/>
      <c r="BB143" s="2"/>
      <c r="BC143" s="2"/>
      <c r="BD143" s="2"/>
      <c r="BE143" s="2"/>
      <c r="BF143" s="2"/>
    </row>
    <row r="144" spans="1:58" ht="35.1" hidden="1" customHeight="1">
      <c r="A144" s="2"/>
      <c r="B144" s="13" t="str">
        <f>+IFERROR(VLOOKUP(#REF!&amp;"-"&amp;ROW()-108,[2]ワークシート!$C$2:$BW$498,9,0),"")</f>
        <v/>
      </c>
      <c r="C144" s="24"/>
      <c r="D144" s="29" t="str">
        <f>+IFERROR(IF(VLOOKUP(#REF!&amp;"-"&amp;ROW()-108,[2]ワークシート!$C$2:$BW$498,10,0)="","",VLOOKUP(#REF!&amp;"-"&amp;ROW()-108,[2]ワークシート!$C$2:$BW$498,10,0)),"")</f>
        <v/>
      </c>
      <c r="E144" s="24"/>
      <c r="F144" s="13" t="str">
        <f>+IFERROR(VLOOKUP(#REF!&amp;"-"&amp;ROW()-108,[2]ワークシート!$C$2:$BW$498,11,0),"")</f>
        <v/>
      </c>
      <c r="G144" s="24"/>
      <c r="H144" s="40" t="str">
        <f>+IFERROR(VLOOKUP(#REF!&amp;"-"&amp;ROW()-108,[2]ワークシート!$C$2:$BW$498,12,0),"")</f>
        <v/>
      </c>
      <c r="I14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4" s="48"/>
      <c r="K144" s="13" t="str">
        <f>+IFERROR(VLOOKUP(#REF!&amp;"-"&amp;ROW()-108,[2]ワークシート!$C$2:$BW$498,19,0),"")</f>
        <v/>
      </c>
      <c r="L144" s="29"/>
      <c r="M144" s="24"/>
      <c r="N144" s="55" t="str">
        <f>+IFERROR(VLOOKUP(#REF!&amp;"-"&amp;ROW()-108,[2]ワークシート!$C$2:$BW$498,24,0),"")</f>
        <v/>
      </c>
      <c r="O144" s="62"/>
      <c r="P144" s="65" t="str">
        <f>+IFERROR(VLOOKUP(#REF!&amp;"-"&amp;ROW()-108,[2]ワークシート!$C$2:$BW$498,25,0),"")</f>
        <v/>
      </c>
      <c r="Q144" s="65"/>
      <c r="R144" s="74" t="str">
        <f>+IFERROR(VLOOKUP(#REF!&amp;"-"&amp;ROW()-108,[2]ワークシート!$C$2:$BW$498,55,0),"")</f>
        <v/>
      </c>
      <c r="S144" s="74"/>
      <c r="T144" s="74"/>
      <c r="U144" s="74"/>
      <c r="V144" s="65" t="str">
        <f>+IFERROR(VLOOKUP(#REF!&amp;"-"&amp;ROW()-108,[2]ワークシート!$C$2:$BW$498,60,0),"")</f>
        <v/>
      </c>
      <c r="W144" s="65"/>
      <c r="X144" s="65" t="str">
        <f>+IFERROR(VLOOKUP(#REF!&amp;"-"&amp;ROW()-108,[2]ワークシート!$C$2:$BW$498,61,0),"")</f>
        <v/>
      </c>
      <c r="Y144" s="65"/>
      <c r="Z144" s="65"/>
      <c r="AA144" s="40" t="str">
        <f t="shared" si="0"/>
        <v/>
      </c>
      <c r="AB144" s="40"/>
      <c r="AC144" s="98" t="str">
        <f>+IFERROR(IF(VLOOKUP(#REF!&amp;"-"&amp;ROW()-108,[2]ワークシート!$C$2:$BW$498,13,0)="","",VLOOKUP(#REF!&amp;"-"&amp;ROW()-108,[2]ワークシート!$C$2:$BW$498,13,0)),"")</f>
        <v/>
      </c>
      <c r="AD144" s="98"/>
      <c r="AE144" s="98" t="str">
        <f>+IFERROR(VLOOKUP(#REF!&amp;"-"&amp;ROW()-108,[2]ワークシート!$C$2:$BW$498,30,0),"")</f>
        <v/>
      </c>
      <c r="AF144" s="98"/>
      <c r="AG144" s="40" t="str">
        <f t="shared" si="1"/>
        <v/>
      </c>
      <c r="AH144" s="40"/>
      <c r="AI144" s="40"/>
      <c r="AJ144" s="40"/>
      <c r="AK144" s="98" t="str">
        <f>+IFERROR(IF(VLOOKUP(#REF!&amp;"-"&amp;ROW()-108,[2]ワークシート!$C$2:$BW$498,31,0)="","",VLOOKUP(#REF!&amp;"-"&amp;ROW()-108,[2]ワークシート!$C$2:$BW$498,31,0)),"")</f>
        <v/>
      </c>
      <c r="AL144" s="2"/>
      <c r="AM144" s="2"/>
      <c r="AN144" s="2"/>
      <c r="AO144" s="2"/>
      <c r="AP144" s="2"/>
      <c r="AQ144" s="2"/>
      <c r="AR144" s="2"/>
      <c r="AS144" s="2"/>
      <c r="AT144" s="2"/>
      <c r="AU144" s="2"/>
      <c r="AV144" s="2"/>
      <c r="AW144" s="2"/>
      <c r="AX144" s="2"/>
      <c r="AY144" s="2"/>
      <c r="AZ144" s="2"/>
      <c r="BA144" s="2"/>
      <c r="BB144" s="2"/>
      <c r="BC144" s="2"/>
      <c r="BD144" s="2"/>
      <c r="BE144" s="2"/>
      <c r="BF144" s="2"/>
    </row>
    <row r="145" spans="1:58" ht="35.1" hidden="1" customHeight="1">
      <c r="A145" s="2"/>
      <c r="B145" s="13" t="str">
        <f>+IFERROR(VLOOKUP(#REF!&amp;"-"&amp;ROW()-108,[2]ワークシート!$C$2:$BW$498,9,0),"")</f>
        <v/>
      </c>
      <c r="C145" s="24"/>
      <c r="D145" s="29" t="str">
        <f>+IFERROR(IF(VLOOKUP(#REF!&amp;"-"&amp;ROW()-108,[2]ワークシート!$C$2:$BW$498,10,0)="","",VLOOKUP(#REF!&amp;"-"&amp;ROW()-108,[2]ワークシート!$C$2:$BW$498,10,0)),"")</f>
        <v/>
      </c>
      <c r="E145" s="24"/>
      <c r="F145" s="13" t="str">
        <f>+IFERROR(VLOOKUP(#REF!&amp;"-"&amp;ROW()-108,[2]ワークシート!$C$2:$BW$498,11,0),"")</f>
        <v/>
      </c>
      <c r="G145" s="24"/>
      <c r="H145" s="40" t="str">
        <f>+IFERROR(VLOOKUP(#REF!&amp;"-"&amp;ROW()-108,[2]ワークシート!$C$2:$BW$498,12,0),"")</f>
        <v/>
      </c>
      <c r="I14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5" s="48"/>
      <c r="K145" s="13" t="str">
        <f>+IFERROR(VLOOKUP(#REF!&amp;"-"&amp;ROW()-108,[2]ワークシート!$C$2:$BW$498,19,0),"")</f>
        <v/>
      </c>
      <c r="L145" s="29"/>
      <c r="M145" s="24"/>
      <c r="N145" s="55" t="str">
        <f>+IFERROR(VLOOKUP(#REF!&amp;"-"&amp;ROW()-108,[2]ワークシート!$C$2:$BW$498,24,0),"")</f>
        <v/>
      </c>
      <c r="O145" s="62"/>
      <c r="P145" s="65" t="str">
        <f>+IFERROR(VLOOKUP(#REF!&amp;"-"&amp;ROW()-108,[2]ワークシート!$C$2:$BW$498,25,0),"")</f>
        <v/>
      </c>
      <c r="Q145" s="65"/>
      <c r="R145" s="74" t="str">
        <f>+IFERROR(VLOOKUP(#REF!&amp;"-"&amp;ROW()-108,[2]ワークシート!$C$2:$BW$498,55,0),"")</f>
        <v/>
      </c>
      <c r="S145" s="74"/>
      <c r="T145" s="74"/>
      <c r="U145" s="74"/>
      <c r="V145" s="65" t="str">
        <f>+IFERROR(VLOOKUP(#REF!&amp;"-"&amp;ROW()-108,[2]ワークシート!$C$2:$BW$498,60,0),"")</f>
        <v/>
      </c>
      <c r="W145" s="65"/>
      <c r="X145" s="65" t="str">
        <f>+IFERROR(VLOOKUP(#REF!&amp;"-"&amp;ROW()-108,[2]ワークシート!$C$2:$BW$498,61,0),"")</f>
        <v/>
      </c>
      <c r="Y145" s="65"/>
      <c r="Z145" s="65"/>
      <c r="AA145" s="40" t="str">
        <f t="shared" ref="AA145:AA208" si="2">IF(AE145="","",IF(AE145=0,"使用貸借権","賃借権"))</f>
        <v/>
      </c>
      <c r="AB145" s="40"/>
      <c r="AC145" s="98" t="str">
        <f>+IFERROR(IF(VLOOKUP(#REF!&amp;"-"&amp;ROW()-108,[2]ワークシート!$C$2:$BW$498,13,0)="","",VLOOKUP(#REF!&amp;"-"&amp;ROW()-108,[2]ワークシート!$C$2:$BW$498,13,0)),"")</f>
        <v/>
      </c>
      <c r="AD145" s="98"/>
      <c r="AE145" s="98" t="str">
        <f>+IFERROR(VLOOKUP(#REF!&amp;"-"&amp;ROW()-108,[2]ワークシート!$C$2:$BW$498,30,0),"")</f>
        <v/>
      </c>
      <c r="AF145" s="98"/>
      <c r="AG145" s="40" t="str">
        <f t="shared" ref="AG145:AG208" si="3">IF(AA145="","",IF(AA145="使用貸借権","-","口座振込　１２月"))</f>
        <v/>
      </c>
      <c r="AH145" s="40"/>
      <c r="AI145" s="40"/>
      <c r="AJ145" s="40"/>
      <c r="AK145" s="98" t="str">
        <f>+IFERROR(IF(VLOOKUP(#REF!&amp;"-"&amp;ROW()-108,[2]ワークシート!$C$2:$BW$498,31,0)="","",VLOOKUP(#REF!&amp;"-"&amp;ROW()-108,[2]ワークシート!$C$2:$BW$498,31,0)),"")</f>
        <v/>
      </c>
      <c r="AL145" s="2"/>
      <c r="AM145" s="2"/>
      <c r="AN145" s="2"/>
      <c r="AO145" s="2"/>
      <c r="AP145" s="2"/>
      <c r="AQ145" s="2"/>
      <c r="AR145" s="2"/>
      <c r="AS145" s="2"/>
      <c r="AT145" s="2"/>
      <c r="AU145" s="2"/>
      <c r="AV145" s="2"/>
      <c r="AW145" s="2"/>
      <c r="AX145" s="2"/>
      <c r="AY145" s="2"/>
      <c r="AZ145" s="2"/>
      <c r="BA145" s="2"/>
      <c r="BB145" s="2"/>
      <c r="BC145" s="2"/>
      <c r="BD145" s="2"/>
      <c r="BE145" s="2"/>
      <c r="BF145" s="2"/>
    </row>
    <row r="146" spans="1:58" ht="35.1" hidden="1" customHeight="1">
      <c r="A146" s="2"/>
      <c r="B146" s="13" t="str">
        <f>+IFERROR(VLOOKUP(#REF!&amp;"-"&amp;ROW()-108,[2]ワークシート!$C$2:$BW$498,9,0),"")</f>
        <v/>
      </c>
      <c r="C146" s="24"/>
      <c r="D146" s="29" t="str">
        <f>+IFERROR(IF(VLOOKUP(#REF!&amp;"-"&amp;ROW()-108,[2]ワークシート!$C$2:$BW$498,10,0)="","",VLOOKUP(#REF!&amp;"-"&amp;ROW()-108,[2]ワークシート!$C$2:$BW$498,10,0)),"")</f>
        <v/>
      </c>
      <c r="E146" s="24"/>
      <c r="F146" s="13" t="str">
        <f>+IFERROR(VLOOKUP(#REF!&amp;"-"&amp;ROW()-108,[2]ワークシート!$C$2:$BW$498,11,0),"")</f>
        <v/>
      </c>
      <c r="G146" s="24"/>
      <c r="H146" s="40" t="str">
        <f>+IFERROR(VLOOKUP(#REF!&amp;"-"&amp;ROW()-108,[2]ワークシート!$C$2:$BW$498,12,0),"")</f>
        <v/>
      </c>
      <c r="I14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6" s="48"/>
      <c r="K146" s="13" t="str">
        <f>+IFERROR(VLOOKUP(#REF!&amp;"-"&amp;ROW()-108,[2]ワークシート!$C$2:$BW$498,19,0),"")</f>
        <v/>
      </c>
      <c r="L146" s="29"/>
      <c r="M146" s="24"/>
      <c r="N146" s="55" t="str">
        <f>+IFERROR(VLOOKUP(#REF!&amp;"-"&amp;ROW()-108,[2]ワークシート!$C$2:$BW$498,24,0),"")</f>
        <v/>
      </c>
      <c r="O146" s="62"/>
      <c r="P146" s="65" t="str">
        <f>+IFERROR(VLOOKUP(#REF!&amp;"-"&amp;ROW()-108,[2]ワークシート!$C$2:$BW$498,25,0),"")</f>
        <v/>
      </c>
      <c r="Q146" s="65"/>
      <c r="R146" s="74" t="str">
        <f>+IFERROR(VLOOKUP(#REF!&amp;"-"&amp;ROW()-108,[2]ワークシート!$C$2:$BW$498,55,0),"")</f>
        <v/>
      </c>
      <c r="S146" s="74"/>
      <c r="T146" s="74"/>
      <c r="U146" s="74"/>
      <c r="V146" s="65" t="str">
        <f>+IFERROR(VLOOKUP(#REF!&amp;"-"&amp;ROW()-108,[2]ワークシート!$C$2:$BW$498,60,0),"")</f>
        <v/>
      </c>
      <c r="W146" s="65"/>
      <c r="X146" s="65" t="str">
        <f>+IFERROR(VLOOKUP(#REF!&amp;"-"&amp;ROW()-108,[2]ワークシート!$C$2:$BW$498,61,0),"")</f>
        <v/>
      </c>
      <c r="Y146" s="65"/>
      <c r="Z146" s="65"/>
      <c r="AA146" s="40" t="str">
        <f t="shared" si="2"/>
        <v/>
      </c>
      <c r="AB146" s="40"/>
      <c r="AC146" s="98" t="str">
        <f>+IFERROR(IF(VLOOKUP(#REF!&amp;"-"&amp;ROW()-108,[2]ワークシート!$C$2:$BW$498,13,0)="","",VLOOKUP(#REF!&amp;"-"&amp;ROW()-108,[2]ワークシート!$C$2:$BW$498,13,0)),"")</f>
        <v/>
      </c>
      <c r="AD146" s="98"/>
      <c r="AE146" s="98" t="str">
        <f>+IFERROR(VLOOKUP(#REF!&amp;"-"&amp;ROW()-108,[2]ワークシート!$C$2:$BW$498,30,0),"")</f>
        <v/>
      </c>
      <c r="AF146" s="98"/>
      <c r="AG146" s="40" t="str">
        <f t="shared" si="3"/>
        <v/>
      </c>
      <c r="AH146" s="40"/>
      <c r="AI146" s="40"/>
      <c r="AJ146" s="40"/>
      <c r="AK146" s="98" t="str">
        <f>+IFERROR(IF(VLOOKUP(#REF!&amp;"-"&amp;ROW()-108,[2]ワークシート!$C$2:$BW$498,31,0)="","",VLOOKUP(#REF!&amp;"-"&amp;ROW()-108,[2]ワークシート!$C$2:$BW$498,31,0)),"")</f>
        <v/>
      </c>
      <c r="AL146" s="2"/>
      <c r="AM146" s="2"/>
      <c r="AN146" s="2"/>
      <c r="AO146" s="2"/>
      <c r="AP146" s="2"/>
      <c r="AQ146" s="2"/>
      <c r="AR146" s="2"/>
      <c r="AS146" s="2"/>
      <c r="AT146" s="2"/>
      <c r="AU146" s="2"/>
      <c r="AV146" s="2"/>
      <c r="AW146" s="2"/>
      <c r="AX146" s="2"/>
      <c r="AY146" s="2"/>
      <c r="AZ146" s="2"/>
      <c r="BA146" s="2"/>
      <c r="BB146" s="2"/>
      <c r="BC146" s="2"/>
      <c r="BD146" s="2"/>
      <c r="BE146" s="2"/>
      <c r="BF146" s="2"/>
    </row>
    <row r="147" spans="1:58" ht="35.1" hidden="1" customHeight="1">
      <c r="A147" s="2"/>
      <c r="B147" s="13" t="str">
        <f>+IFERROR(VLOOKUP(#REF!&amp;"-"&amp;ROW()-108,[2]ワークシート!$C$2:$BW$498,9,0),"")</f>
        <v/>
      </c>
      <c r="C147" s="24"/>
      <c r="D147" s="29" t="str">
        <f>+IFERROR(IF(VLOOKUP(#REF!&amp;"-"&amp;ROW()-108,[2]ワークシート!$C$2:$BW$498,10,0)="","",VLOOKUP(#REF!&amp;"-"&amp;ROW()-108,[2]ワークシート!$C$2:$BW$498,10,0)),"")</f>
        <v/>
      </c>
      <c r="E147" s="24"/>
      <c r="F147" s="13" t="str">
        <f>+IFERROR(VLOOKUP(#REF!&amp;"-"&amp;ROW()-108,[2]ワークシート!$C$2:$BW$498,11,0),"")</f>
        <v/>
      </c>
      <c r="G147" s="24"/>
      <c r="H147" s="40" t="str">
        <f>+IFERROR(VLOOKUP(#REF!&amp;"-"&amp;ROW()-108,[2]ワークシート!$C$2:$BW$498,12,0),"")</f>
        <v/>
      </c>
      <c r="I14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7" s="48"/>
      <c r="K147" s="13" t="str">
        <f>+IFERROR(VLOOKUP(#REF!&amp;"-"&amp;ROW()-108,[2]ワークシート!$C$2:$BW$498,19,0),"")</f>
        <v/>
      </c>
      <c r="L147" s="29"/>
      <c r="M147" s="24"/>
      <c r="N147" s="55" t="str">
        <f>+IFERROR(VLOOKUP(#REF!&amp;"-"&amp;ROW()-108,[2]ワークシート!$C$2:$BW$498,24,0),"")</f>
        <v/>
      </c>
      <c r="O147" s="62"/>
      <c r="P147" s="65" t="str">
        <f>+IFERROR(VLOOKUP(#REF!&amp;"-"&amp;ROW()-108,[2]ワークシート!$C$2:$BW$498,25,0),"")</f>
        <v/>
      </c>
      <c r="Q147" s="65"/>
      <c r="R147" s="74" t="str">
        <f>+IFERROR(VLOOKUP(#REF!&amp;"-"&amp;ROW()-108,[2]ワークシート!$C$2:$BW$498,55,0),"")</f>
        <v/>
      </c>
      <c r="S147" s="74"/>
      <c r="T147" s="74"/>
      <c r="U147" s="74"/>
      <c r="V147" s="65" t="str">
        <f>+IFERROR(VLOOKUP(#REF!&amp;"-"&amp;ROW()-108,[2]ワークシート!$C$2:$BW$498,60,0),"")</f>
        <v/>
      </c>
      <c r="W147" s="65"/>
      <c r="X147" s="65" t="str">
        <f>+IFERROR(VLOOKUP(#REF!&amp;"-"&amp;ROW()-108,[2]ワークシート!$C$2:$BW$498,61,0),"")</f>
        <v/>
      </c>
      <c r="Y147" s="65"/>
      <c r="Z147" s="65"/>
      <c r="AA147" s="40" t="str">
        <f t="shared" si="2"/>
        <v/>
      </c>
      <c r="AB147" s="40"/>
      <c r="AC147" s="98" t="str">
        <f>+IFERROR(IF(VLOOKUP(#REF!&amp;"-"&amp;ROW()-108,[2]ワークシート!$C$2:$BW$498,13,0)="","",VLOOKUP(#REF!&amp;"-"&amp;ROW()-108,[2]ワークシート!$C$2:$BW$498,13,0)),"")</f>
        <v/>
      </c>
      <c r="AD147" s="98"/>
      <c r="AE147" s="98" t="str">
        <f>+IFERROR(VLOOKUP(#REF!&amp;"-"&amp;ROW()-108,[2]ワークシート!$C$2:$BW$498,30,0),"")</f>
        <v/>
      </c>
      <c r="AF147" s="98"/>
      <c r="AG147" s="40" t="str">
        <f t="shared" si="3"/>
        <v/>
      </c>
      <c r="AH147" s="40"/>
      <c r="AI147" s="40"/>
      <c r="AJ147" s="40"/>
      <c r="AK147" s="98" t="str">
        <f>+IFERROR(IF(VLOOKUP(#REF!&amp;"-"&amp;ROW()-108,[2]ワークシート!$C$2:$BW$498,31,0)="","",VLOOKUP(#REF!&amp;"-"&amp;ROW()-108,[2]ワークシート!$C$2:$BW$498,31,0)),"")</f>
        <v/>
      </c>
      <c r="AL147" s="2"/>
      <c r="AM147" s="2"/>
      <c r="AN147" s="2"/>
      <c r="AO147" s="2"/>
      <c r="AP147" s="2"/>
      <c r="AQ147" s="2"/>
      <c r="AR147" s="2"/>
      <c r="AS147" s="2"/>
      <c r="AT147" s="2"/>
      <c r="AU147" s="2"/>
      <c r="AV147" s="2"/>
      <c r="AW147" s="2"/>
      <c r="AX147" s="2"/>
      <c r="AY147" s="2"/>
      <c r="AZ147" s="2"/>
      <c r="BA147" s="2"/>
      <c r="BB147" s="2"/>
      <c r="BC147" s="2"/>
      <c r="BD147" s="2"/>
      <c r="BE147" s="2"/>
      <c r="BF147" s="2"/>
    </row>
    <row r="148" spans="1:58" ht="35.1" hidden="1" customHeight="1">
      <c r="A148" s="2"/>
      <c r="B148" s="13" t="str">
        <f>+IFERROR(VLOOKUP(#REF!&amp;"-"&amp;ROW()-108,[2]ワークシート!$C$2:$BW$498,9,0),"")</f>
        <v/>
      </c>
      <c r="C148" s="24"/>
      <c r="D148" s="29" t="str">
        <f>+IFERROR(IF(VLOOKUP(#REF!&amp;"-"&amp;ROW()-108,[2]ワークシート!$C$2:$BW$498,10,0)="","",VLOOKUP(#REF!&amp;"-"&amp;ROW()-108,[2]ワークシート!$C$2:$BW$498,10,0)),"")</f>
        <v/>
      </c>
      <c r="E148" s="24"/>
      <c r="F148" s="13" t="str">
        <f>+IFERROR(VLOOKUP(#REF!&amp;"-"&amp;ROW()-108,[2]ワークシート!$C$2:$BW$498,11,0),"")</f>
        <v/>
      </c>
      <c r="G148" s="24"/>
      <c r="H148" s="40" t="str">
        <f>+IFERROR(VLOOKUP(#REF!&amp;"-"&amp;ROW()-108,[2]ワークシート!$C$2:$BW$498,12,0),"")</f>
        <v/>
      </c>
      <c r="I14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8" s="48"/>
      <c r="K148" s="13" t="str">
        <f>+IFERROR(VLOOKUP(#REF!&amp;"-"&amp;ROW()-108,[2]ワークシート!$C$2:$BW$498,19,0),"")</f>
        <v/>
      </c>
      <c r="L148" s="29"/>
      <c r="M148" s="24"/>
      <c r="N148" s="55" t="str">
        <f>+IFERROR(VLOOKUP(#REF!&amp;"-"&amp;ROW()-108,[2]ワークシート!$C$2:$BW$498,24,0),"")</f>
        <v/>
      </c>
      <c r="O148" s="62"/>
      <c r="P148" s="65" t="str">
        <f>+IFERROR(VLOOKUP(#REF!&amp;"-"&amp;ROW()-108,[2]ワークシート!$C$2:$BW$498,25,0),"")</f>
        <v/>
      </c>
      <c r="Q148" s="65"/>
      <c r="R148" s="74" t="str">
        <f>+IFERROR(VLOOKUP(#REF!&amp;"-"&amp;ROW()-108,[2]ワークシート!$C$2:$BW$498,55,0),"")</f>
        <v/>
      </c>
      <c r="S148" s="74"/>
      <c r="T148" s="74"/>
      <c r="U148" s="74"/>
      <c r="V148" s="65" t="str">
        <f>+IFERROR(VLOOKUP(#REF!&amp;"-"&amp;ROW()-108,[2]ワークシート!$C$2:$BW$498,60,0),"")</f>
        <v/>
      </c>
      <c r="W148" s="65"/>
      <c r="X148" s="65" t="str">
        <f>+IFERROR(VLOOKUP(#REF!&amp;"-"&amp;ROW()-108,[2]ワークシート!$C$2:$BW$498,61,0),"")</f>
        <v/>
      </c>
      <c r="Y148" s="65"/>
      <c r="Z148" s="65"/>
      <c r="AA148" s="40" t="str">
        <f t="shared" si="2"/>
        <v/>
      </c>
      <c r="AB148" s="40"/>
      <c r="AC148" s="98" t="str">
        <f>+IFERROR(IF(VLOOKUP(#REF!&amp;"-"&amp;ROW()-108,[2]ワークシート!$C$2:$BW$498,13,0)="","",VLOOKUP(#REF!&amp;"-"&amp;ROW()-108,[2]ワークシート!$C$2:$BW$498,13,0)),"")</f>
        <v/>
      </c>
      <c r="AD148" s="98"/>
      <c r="AE148" s="98" t="str">
        <f>+IFERROR(VLOOKUP(#REF!&amp;"-"&amp;ROW()-108,[2]ワークシート!$C$2:$BW$498,30,0),"")</f>
        <v/>
      </c>
      <c r="AF148" s="98"/>
      <c r="AG148" s="40" t="str">
        <f t="shared" si="3"/>
        <v/>
      </c>
      <c r="AH148" s="40"/>
      <c r="AI148" s="40"/>
      <c r="AJ148" s="40"/>
      <c r="AK148" s="98" t="str">
        <f>+IFERROR(IF(VLOOKUP(#REF!&amp;"-"&amp;ROW()-108,[2]ワークシート!$C$2:$BW$498,31,0)="","",VLOOKUP(#REF!&amp;"-"&amp;ROW()-108,[2]ワークシート!$C$2:$BW$498,31,0)),"")</f>
        <v/>
      </c>
      <c r="AL148" s="2"/>
      <c r="AM148" s="2"/>
      <c r="AN148" s="2"/>
      <c r="AO148" s="2"/>
      <c r="AP148" s="2"/>
      <c r="AQ148" s="2"/>
      <c r="AR148" s="2"/>
      <c r="AS148" s="2"/>
      <c r="AT148" s="2"/>
      <c r="AU148" s="2"/>
      <c r="AV148" s="2"/>
      <c r="AW148" s="2"/>
      <c r="AX148" s="2"/>
      <c r="AY148" s="2"/>
      <c r="AZ148" s="2"/>
      <c r="BA148" s="2"/>
      <c r="BB148" s="2"/>
      <c r="BC148" s="2"/>
      <c r="BD148" s="2"/>
      <c r="BE148" s="2"/>
      <c r="BF148" s="2"/>
    </row>
    <row r="149" spans="1:58" ht="35.1" hidden="1" customHeight="1">
      <c r="A149" s="2"/>
      <c r="B149" s="13" t="str">
        <f>+IFERROR(VLOOKUP(#REF!&amp;"-"&amp;ROW()-108,[2]ワークシート!$C$2:$BW$498,9,0),"")</f>
        <v/>
      </c>
      <c r="C149" s="24"/>
      <c r="D149" s="29" t="str">
        <f>+IFERROR(IF(VLOOKUP(#REF!&amp;"-"&amp;ROW()-108,[2]ワークシート!$C$2:$BW$498,10,0)="","",VLOOKUP(#REF!&amp;"-"&amp;ROW()-108,[2]ワークシート!$C$2:$BW$498,10,0)),"")</f>
        <v/>
      </c>
      <c r="E149" s="24"/>
      <c r="F149" s="13" t="str">
        <f>+IFERROR(VLOOKUP(#REF!&amp;"-"&amp;ROW()-108,[2]ワークシート!$C$2:$BW$498,11,0),"")</f>
        <v/>
      </c>
      <c r="G149" s="24"/>
      <c r="H149" s="40" t="str">
        <f>+IFERROR(VLOOKUP(#REF!&amp;"-"&amp;ROW()-108,[2]ワークシート!$C$2:$BW$498,12,0),"")</f>
        <v/>
      </c>
      <c r="I14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49" s="48"/>
      <c r="K149" s="13" t="str">
        <f>+IFERROR(VLOOKUP(#REF!&amp;"-"&amp;ROW()-108,[2]ワークシート!$C$2:$BW$498,19,0),"")</f>
        <v/>
      </c>
      <c r="L149" s="29"/>
      <c r="M149" s="24"/>
      <c r="N149" s="55" t="str">
        <f>+IFERROR(VLOOKUP(#REF!&amp;"-"&amp;ROW()-108,[2]ワークシート!$C$2:$BW$498,24,0),"")</f>
        <v/>
      </c>
      <c r="O149" s="62"/>
      <c r="P149" s="65" t="str">
        <f>+IFERROR(VLOOKUP(#REF!&amp;"-"&amp;ROW()-108,[2]ワークシート!$C$2:$BW$498,25,0),"")</f>
        <v/>
      </c>
      <c r="Q149" s="65"/>
      <c r="R149" s="74" t="str">
        <f>+IFERROR(VLOOKUP(#REF!&amp;"-"&amp;ROW()-108,[2]ワークシート!$C$2:$BW$498,55,0),"")</f>
        <v/>
      </c>
      <c r="S149" s="74"/>
      <c r="T149" s="74"/>
      <c r="U149" s="74"/>
      <c r="V149" s="65" t="str">
        <f>+IFERROR(VLOOKUP(#REF!&amp;"-"&amp;ROW()-108,[2]ワークシート!$C$2:$BW$498,60,0),"")</f>
        <v/>
      </c>
      <c r="W149" s="65"/>
      <c r="X149" s="65" t="str">
        <f>+IFERROR(VLOOKUP(#REF!&amp;"-"&amp;ROW()-108,[2]ワークシート!$C$2:$BW$498,61,0),"")</f>
        <v/>
      </c>
      <c r="Y149" s="65"/>
      <c r="Z149" s="65"/>
      <c r="AA149" s="40" t="str">
        <f t="shared" si="2"/>
        <v/>
      </c>
      <c r="AB149" s="40"/>
      <c r="AC149" s="98" t="str">
        <f>+IFERROR(IF(VLOOKUP(#REF!&amp;"-"&amp;ROW()-108,[2]ワークシート!$C$2:$BW$498,13,0)="","",VLOOKUP(#REF!&amp;"-"&amp;ROW()-108,[2]ワークシート!$C$2:$BW$498,13,0)),"")</f>
        <v/>
      </c>
      <c r="AD149" s="98"/>
      <c r="AE149" s="98" t="str">
        <f>+IFERROR(VLOOKUP(#REF!&amp;"-"&amp;ROW()-108,[2]ワークシート!$C$2:$BW$498,30,0),"")</f>
        <v/>
      </c>
      <c r="AF149" s="98"/>
      <c r="AG149" s="40" t="str">
        <f t="shared" si="3"/>
        <v/>
      </c>
      <c r="AH149" s="40"/>
      <c r="AI149" s="40"/>
      <c r="AJ149" s="40"/>
      <c r="AK149" s="98" t="str">
        <f>+IFERROR(IF(VLOOKUP(#REF!&amp;"-"&amp;ROW()-108,[2]ワークシート!$C$2:$BW$498,31,0)="","",VLOOKUP(#REF!&amp;"-"&amp;ROW()-108,[2]ワークシート!$C$2:$BW$498,31,0)),"")</f>
        <v/>
      </c>
      <c r="AL149" s="2"/>
      <c r="AM149" s="2"/>
      <c r="AN149" s="2"/>
      <c r="AO149" s="2"/>
      <c r="AP149" s="2"/>
      <c r="AQ149" s="2"/>
      <c r="AR149" s="2"/>
      <c r="AS149" s="2"/>
      <c r="AT149" s="2"/>
      <c r="AU149" s="2"/>
      <c r="AV149" s="2"/>
      <c r="AW149" s="2"/>
      <c r="AX149" s="2"/>
      <c r="AY149" s="2"/>
      <c r="AZ149" s="2"/>
      <c r="BA149" s="2"/>
      <c r="BB149" s="2"/>
      <c r="BC149" s="2"/>
      <c r="BD149" s="2"/>
      <c r="BE149" s="2"/>
      <c r="BF149" s="2"/>
    </row>
    <row r="150" spans="1:58" ht="35.1" hidden="1" customHeight="1">
      <c r="A150" s="2"/>
      <c r="B150" s="13" t="str">
        <f>+IFERROR(VLOOKUP(#REF!&amp;"-"&amp;ROW()-108,[2]ワークシート!$C$2:$BW$498,9,0),"")</f>
        <v/>
      </c>
      <c r="C150" s="24"/>
      <c r="D150" s="29" t="str">
        <f>+IFERROR(IF(VLOOKUP(#REF!&amp;"-"&amp;ROW()-108,[2]ワークシート!$C$2:$BW$498,10,0)="","",VLOOKUP(#REF!&amp;"-"&amp;ROW()-108,[2]ワークシート!$C$2:$BW$498,10,0)),"")</f>
        <v/>
      </c>
      <c r="E150" s="24"/>
      <c r="F150" s="13" t="str">
        <f>+IFERROR(VLOOKUP(#REF!&amp;"-"&amp;ROW()-108,[2]ワークシート!$C$2:$BW$498,11,0),"")</f>
        <v/>
      </c>
      <c r="G150" s="24"/>
      <c r="H150" s="40" t="str">
        <f>+IFERROR(VLOOKUP(#REF!&amp;"-"&amp;ROW()-108,[2]ワークシート!$C$2:$BW$498,12,0),"")</f>
        <v/>
      </c>
      <c r="I15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0" s="48"/>
      <c r="K150" s="13" t="str">
        <f>+IFERROR(VLOOKUP(#REF!&amp;"-"&amp;ROW()-108,[2]ワークシート!$C$2:$BW$498,19,0),"")</f>
        <v/>
      </c>
      <c r="L150" s="29"/>
      <c r="M150" s="24"/>
      <c r="N150" s="55" t="str">
        <f>+IFERROR(VLOOKUP(#REF!&amp;"-"&amp;ROW()-108,[2]ワークシート!$C$2:$BW$498,24,0),"")</f>
        <v/>
      </c>
      <c r="O150" s="62"/>
      <c r="P150" s="65" t="str">
        <f>+IFERROR(VLOOKUP(#REF!&amp;"-"&amp;ROW()-108,[2]ワークシート!$C$2:$BW$498,25,0),"")</f>
        <v/>
      </c>
      <c r="Q150" s="65"/>
      <c r="R150" s="74" t="str">
        <f>+IFERROR(VLOOKUP(#REF!&amp;"-"&amp;ROW()-108,[2]ワークシート!$C$2:$BW$498,55,0),"")</f>
        <v/>
      </c>
      <c r="S150" s="74"/>
      <c r="T150" s="74"/>
      <c r="U150" s="74"/>
      <c r="V150" s="65" t="str">
        <f>+IFERROR(VLOOKUP(#REF!&amp;"-"&amp;ROW()-108,[2]ワークシート!$C$2:$BW$498,60,0),"")</f>
        <v/>
      </c>
      <c r="W150" s="65"/>
      <c r="X150" s="65" t="str">
        <f>+IFERROR(VLOOKUP(#REF!&amp;"-"&amp;ROW()-108,[2]ワークシート!$C$2:$BW$498,61,0),"")</f>
        <v/>
      </c>
      <c r="Y150" s="65"/>
      <c r="Z150" s="65"/>
      <c r="AA150" s="40" t="str">
        <f t="shared" si="2"/>
        <v/>
      </c>
      <c r="AB150" s="40"/>
      <c r="AC150" s="98" t="str">
        <f>+IFERROR(IF(VLOOKUP(#REF!&amp;"-"&amp;ROW()-108,[2]ワークシート!$C$2:$BW$498,13,0)="","",VLOOKUP(#REF!&amp;"-"&amp;ROW()-108,[2]ワークシート!$C$2:$BW$498,13,0)),"")</f>
        <v/>
      </c>
      <c r="AD150" s="98"/>
      <c r="AE150" s="98" t="str">
        <f>+IFERROR(VLOOKUP(#REF!&amp;"-"&amp;ROW()-108,[2]ワークシート!$C$2:$BW$498,30,0),"")</f>
        <v/>
      </c>
      <c r="AF150" s="98"/>
      <c r="AG150" s="40" t="str">
        <f t="shared" si="3"/>
        <v/>
      </c>
      <c r="AH150" s="40"/>
      <c r="AI150" s="40"/>
      <c r="AJ150" s="40"/>
      <c r="AK150" s="98" t="str">
        <f>+IFERROR(IF(VLOOKUP(#REF!&amp;"-"&amp;ROW()-108,[2]ワークシート!$C$2:$BW$498,31,0)="","",VLOOKUP(#REF!&amp;"-"&amp;ROW()-108,[2]ワークシート!$C$2:$BW$498,31,0)),"")</f>
        <v/>
      </c>
      <c r="AL150" s="2"/>
      <c r="AM150" s="2"/>
      <c r="AN150" s="2"/>
      <c r="AO150" s="2"/>
      <c r="AP150" s="2"/>
      <c r="AQ150" s="2"/>
      <c r="AR150" s="2"/>
      <c r="AS150" s="2"/>
      <c r="AT150" s="2"/>
      <c r="AU150" s="2"/>
      <c r="AV150" s="2"/>
      <c r="AW150" s="2"/>
      <c r="AX150" s="2"/>
      <c r="AY150" s="2"/>
      <c r="AZ150" s="2"/>
      <c r="BA150" s="2"/>
      <c r="BB150" s="2"/>
      <c r="BC150" s="2"/>
      <c r="BD150" s="2"/>
      <c r="BE150" s="2"/>
      <c r="BF150" s="2"/>
    </row>
    <row r="151" spans="1:58" ht="35.1" hidden="1" customHeight="1">
      <c r="A151" s="2"/>
      <c r="B151" s="13" t="str">
        <f>+IFERROR(VLOOKUP(#REF!&amp;"-"&amp;ROW()-108,[2]ワークシート!$C$2:$BW$498,9,0),"")</f>
        <v/>
      </c>
      <c r="C151" s="24"/>
      <c r="D151" s="29" t="str">
        <f>+IFERROR(IF(VLOOKUP(#REF!&amp;"-"&amp;ROW()-108,[2]ワークシート!$C$2:$BW$498,10,0)="","",VLOOKUP(#REF!&amp;"-"&amp;ROW()-108,[2]ワークシート!$C$2:$BW$498,10,0)),"")</f>
        <v/>
      </c>
      <c r="E151" s="24"/>
      <c r="F151" s="13" t="str">
        <f>+IFERROR(VLOOKUP(#REF!&amp;"-"&amp;ROW()-108,[2]ワークシート!$C$2:$BW$498,11,0),"")</f>
        <v/>
      </c>
      <c r="G151" s="24"/>
      <c r="H151" s="40" t="str">
        <f>+IFERROR(VLOOKUP(#REF!&amp;"-"&amp;ROW()-108,[2]ワークシート!$C$2:$BW$498,12,0),"")</f>
        <v/>
      </c>
      <c r="I15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1" s="48"/>
      <c r="K151" s="13" t="str">
        <f>+IFERROR(VLOOKUP(#REF!&amp;"-"&amp;ROW()-108,[2]ワークシート!$C$2:$BW$498,19,0),"")</f>
        <v/>
      </c>
      <c r="L151" s="29"/>
      <c r="M151" s="24"/>
      <c r="N151" s="55" t="str">
        <f>+IFERROR(VLOOKUP(#REF!&amp;"-"&amp;ROW()-108,[2]ワークシート!$C$2:$BW$498,24,0),"")</f>
        <v/>
      </c>
      <c r="O151" s="62"/>
      <c r="P151" s="65" t="str">
        <f>+IFERROR(VLOOKUP(#REF!&amp;"-"&amp;ROW()-108,[2]ワークシート!$C$2:$BW$498,25,0),"")</f>
        <v/>
      </c>
      <c r="Q151" s="65"/>
      <c r="R151" s="74" t="str">
        <f>+IFERROR(VLOOKUP(#REF!&amp;"-"&amp;ROW()-108,[2]ワークシート!$C$2:$BW$498,55,0),"")</f>
        <v/>
      </c>
      <c r="S151" s="74"/>
      <c r="T151" s="74"/>
      <c r="U151" s="74"/>
      <c r="V151" s="65" t="str">
        <f>+IFERROR(VLOOKUP(#REF!&amp;"-"&amp;ROW()-108,[2]ワークシート!$C$2:$BW$498,60,0),"")</f>
        <v/>
      </c>
      <c r="W151" s="65"/>
      <c r="X151" s="65" t="str">
        <f>+IFERROR(VLOOKUP(#REF!&amp;"-"&amp;ROW()-108,[2]ワークシート!$C$2:$BW$498,61,0),"")</f>
        <v/>
      </c>
      <c r="Y151" s="65"/>
      <c r="Z151" s="65"/>
      <c r="AA151" s="40" t="str">
        <f t="shared" si="2"/>
        <v/>
      </c>
      <c r="AB151" s="40"/>
      <c r="AC151" s="98" t="str">
        <f>+IFERROR(IF(VLOOKUP(#REF!&amp;"-"&amp;ROW()-108,[2]ワークシート!$C$2:$BW$498,13,0)="","",VLOOKUP(#REF!&amp;"-"&amp;ROW()-108,[2]ワークシート!$C$2:$BW$498,13,0)),"")</f>
        <v/>
      </c>
      <c r="AD151" s="98"/>
      <c r="AE151" s="98" t="str">
        <f>+IFERROR(VLOOKUP(#REF!&amp;"-"&amp;ROW()-108,[2]ワークシート!$C$2:$BW$498,30,0),"")</f>
        <v/>
      </c>
      <c r="AF151" s="98"/>
      <c r="AG151" s="40" t="str">
        <f t="shared" si="3"/>
        <v/>
      </c>
      <c r="AH151" s="40"/>
      <c r="AI151" s="40"/>
      <c r="AJ151" s="40"/>
      <c r="AK151" s="98" t="str">
        <f>+IFERROR(IF(VLOOKUP(#REF!&amp;"-"&amp;ROW()-108,[2]ワークシート!$C$2:$BW$498,31,0)="","",VLOOKUP(#REF!&amp;"-"&amp;ROW()-108,[2]ワークシート!$C$2:$BW$498,31,0)),"")</f>
        <v/>
      </c>
      <c r="AL151" s="2"/>
      <c r="AM151" s="2"/>
      <c r="AN151" s="2"/>
      <c r="AO151" s="2"/>
      <c r="AP151" s="2"/>
      <c r="AQ151" s="2"/>
      <c r="AR151" s="2"/>
      <c r="AS151" s="2"/>
      <c r="AT151" s="2"/>
      <c r="AU151" s="2"/>
      <c r="AV151" s="2"/>
      <c r="AW151" s="2"/>
      <c r="AX151" s="2"/>
      <c r="AY151" s="2"/>
      <c r="AZ151" s="2"/>
      <c r="BA151" s="2"/>
      <c r="BB151" s="2"/>
      <c r="BC151" s="2"/>
      <c r="BD151" s="2"/>
      <c r="BE151" s="2"/>
      <c r="BF151" s="2"/>
    </row>
    <row r="152" spans="1:58" ht="35.1" hidden="1" customHeight="1">
      <c r="A152" s="2"/>
      <c r="B152" s="13" t="str">
        <f>+IFERROR(VLOOKUP(#REF!&amp;"-"&amp;ROW()-108,[2]ワークシート!$C$2:$BW$498,9,0),"")</f>
        <v/>
      </c>
      <c r="C152" s="24"/>
      <c r="D152" s="29" t="str">
        <f>+IFERROR(IF(VLOOKUP(#REF!&amp;"-"&amp;ROW()-108,[2]ワークシート!$C$2:$BW$498,10,0)="","",VLOOKUP(#REF!&amp;"-"&amp;ROW()-108,[2]ワークシート!$C$2:$BW$498,10,0)),"")</f>
        <v/>
      </c>
      <c r="E152" s="24"/>
      <c r="F152" s="13" t="str">
        <f>+IFERROR(VLOOKUP(#REF!&amp;"-"&amp;ROW()-108,[2]ワークシート!$C$2:$BW$498,11,0),"")</f>
        <v/>
      </c>
      <c r="G152" s="24"/>
      <c r="H152" s="40" t="str">
        <f>+IFERROR(VLOOKUP(#REF!&amp;"-"&amp;ROW()-108,[2]ワークシート!$C$2:$BW$498,12,0),"")</f>
        <v/>
      </c>
      <c r="I15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2" s="48"/>
      <c r="K152" s="13" t="str">
        <f>+IFERROR(VLOOKUP(#REF!&amp;"-"&amp;ROW()-108,[2]ワークシート!$C$2:$BW$498,19,0),"")</f>
        <v/>
      </c>
      <c r="L152" s="29"/>
      <c r="M152" s="24"/>
      <c r="N152" s="55" t="str">
        <f>+IFERROR(VLOOKUP(#REF!&amp;"-"&amp;ROW()-108,[2]ワークシート!$C$2:$BW$498,24,0),"")</f>
        <v/>
      </c>
      <c r="O152" s="62"/>
      <c r="P152" s="65" t="str">
        <f>+IFERROR(VLOOKUP(#REF!&amp;"-"&amp;ROW()-108,[2]ワークシート!$C$2:$BW$498,25,0),"")</f>
        <v/>
      </c>
      <c r="Q152" s="65"/>
      <c r="R152" s="74" t="str">
        <f>+IFERROR(VLOOKUP(#REF!&amp;"-"&amp;ROW()-108,[2]ワークシート!$C$2:$BW$498,55,0),"")</f>
        <v/>
      </c>
      <c r="S152" s="74"/>
      <c r="T152" s="74"/>
      <c r="U152" s="74"/>
      <c r="V152" s="65" t="str">
        <f>+IFERROR(VLOOKUP(#REF!&amp;"-"&amp;ROW()-108,[2]ワークシート!$C$2:$BW$498,60,0),"")</f>
        <v/>
      </c>
      <c r="W152" s="65"/>
      <c r="X152" s="65" t="str">
        <f>+IFERROR(VLOOKUP(#REF!&amp;"-"&amp;ROW()-108,[2]ワークシート!$C$2:$BW$498,61,0),"")</f>
        <v/>
      </c>
      <c r="Y152" s="65"/>
      <c r="Z152" s="65"/>
      <c r="AA152" s="40" t="str">
        <f t="shared" si="2"/>
        <v/>
      </c>
      <c r="AB152" s="40"/>
      <c r="AC152" s="98" t="str">
        <f>+IFERROR(IF(VLOOKUP(#REF!&amp;"-"&amp;ROW()-108,[2]ワークシート!$C$2:$BW$498,13,0)="","",VLOOKUP(#REF!&amp;"-"&amp;ROW()-108,[2]ワークシート!$C$2:$BW$498,13,0)),"")</f>
        <v/>
      </c>
      <c r="AD152" s="98"/>
      <c r="AE152" s="98" t="str">
        <f>+IFERROR(VLOOKUP(#REF!&amp;"-"&amp;ROW()-108,[2]ワークシート!$C$2:$BW$498,30,0),"")</f>
        <v/>
      </c>
      <c r="AF152" s="98"/>
      <c r="AG152" s="40" t="str">
        <f t="shared" si="3"/>
        <v/>
      </c>
      <c r="AH152" s="40"/>
      <c r="AI152" s="40"/>
      <c r="AJ152" s="40"/>
      <c r="AK152" s="98" t="str">
        <f>+IFERROR(IF(VLOOKUP(#REF!&amp;"-"&amp;ROW()-108,[2]ワークシート!$C$2:$BW$498,31,0)="","",VLOOKUP(#REF!&amp;"-"&amp;ROW()-108,[2]ワークシート!$C$2:$BW$498,31,0)),"")</f>
        <v/>
      </c>
      <c r="AL152" s="2"/>
      <c r="AM152" s="2"/>
      <c r="AN152" s="2"/>
      <c r="AO152" s="2"/>
      <c r="AP152" s="2"/>
      <c r="AQ152" s="2"/>
      <c r="AR152" s="2"/>
      <c r="AS152" s="2"/>
      <c r="AT152" s="2"/>
      <c r="AU152" s="2"/>
      <c r="AV152" s="2"/>
      <c r="AW152" s="2"/>
      <c r="AX152" s="2"/>
      <c r="AY152" s="2"/>
      <c r="AZ152" s="2"/>
      <c r="BA152" s="2"/>
      <c r="BB152" s="2"/>
      <c r="BC152" s="2"/>
      <c r="BD152" s="2"/>
      <c r="BE152" s="2"/>
      <c r="BF152" s="2"/>
    </row>
    <row r="153" spans="1:58" ht="35.1" hidden="1" customHeight="1">
      <c r="A153" s="2"/>
      <c r="B153" s="13" t="str">
        <f>+IFERROR(VLOOKUP(#REF!&amp;"-"&amp;ROW()-108,[2]ワークシート!$C$2:$BW$498,9,0),"")</f>
        <v/>
      </c>
      <c r="C153" s="24"/>
      <c r="D153" s="29" t="str">
        <f>+IFERROR(IF(VLOOKUP(#REF!&amp;"-"&amp;ROW()-108,[2]ワークシート!$C$2:$BW$498,10,0)="","",VLOOKUP(#REF!&amp;"-"&amp;ROW()-108,[2]ワークシート!$C$2:$BW$498,10,0)),"")</f>
        <v/>
      </c>
      <c r="E153" s="24"/>
      <c r="F153" s="13" t="str">
        <f>+IFERROR(VLOOKUP(#REF!&amp;"-"&amp;ROW()-108,[2]ワークシート!$C$2:$BW$498,11,0),"")</f>
        <v/>
      </c>
      <c r="G153" s="24"/>
      <c r="H153" s="40" t="str">
        <f>+IFERROR(VLOOKUP(#REF!&amp;"-"&amp;ROW()-108,[2]ワークシート!$C$2:$BW$498,12,0),"")</f>
        <v/>
      </c>
      <c r="I15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3" s="48"/>
      <c r="K153" s="13" t="str">
        <f>+IFERROR(VLOOKUP(#REF!&amp;"-"&amp;ROW()-108,[2]ワークシート!$C$2:$BW$498,19,0),"")</f>
        <v/>
      </c>
      <c r="L153" s="29"/>
      <c r="M153" s="24"/>
      <c r="N153" s="55" t="str">
        <f>+IFERROR(VLOOKUP(#REF!&amp;"-"&amp;ROW()-108,[2]ワークシート!$C$2:$BW$498,24,0),"")</f>
        <v/>
      </c>
      <c r="O153" s="62"/>
      <c r="P153" s="65" t="str">
        <f>+IFERROR(VLOOKUP(#REF!&amp;"-"&amp;ROW()-108,[2]ワークシート!$C$2:$BW$498,25,0),"")</f>
        <v/>
      </c>
      <c r="Q153" s="65"/>
      <c r="R153" s="74" t="str">
        <f>+IFERROR(VLOOKUP(#REF!&amp;"-"&amp;ROW()-108,[2]ワークシート!$C$2:$BW$498,55,0),"")</f>
        <v/>
      </c>
      <c r="S153" s="74"/>
      <c r="T153" s="74"/>
      <c r="U153" s="74"/>
      <c r="V153" s="65" t="str">
        <f>+IFERROR(VLOOKUP(#REF!&amp;"-"&amp;ROW()-108,[2]ワークシート!$C$2:$BW$498,60,0),"")</f>
        <v/>
      </c>
      <c r="W153" s="65"/>
      <c r="X153" s="65" t="str">
        <f>+IFERROR(VLOOKUP(#REF!&amp;"-"&amp;ROW()-108,[2]ワークシート!$C$2:$BW$498,61,0),"")</f>
        <v/>
      </c>
      <c r="Y153" s="65"/>
      <c r="Z153" s="65"/>
      <c r="AA153" s="40" t="str">
        <f t="shared" si="2"/>
        <v/>
      </c>
      <c r="AB153" s="40"/>
      <c r="AC153" s="98" t="str">
        <f>+IFERROR(IF(VLOOKUP(#REF!&amp;"-"&amp;ROW()-108,[2]ワークシート!$C$2:$BW$498,13,0)="","",VLOOKUP(#REF!&amp;"-"&amp;ROW()-108,[2]ワークシート!$C$2:$BW$498,13,0)),"")</f>
        <v/>
      </c>
      <c r="AD153" s="98"/>
      <c r="AE153" s="98" t="str">
        <f>+IFERROR(VLOOKUP(#REF!&amp;"-"&amp;ROW()-108,[2]ワークシート!$C$2:$BW$498,30,0),"")</f>
        <v/>
      </c>
      <c r="AF153" s="98"/>
      <c r="AG153" s="40" t="str">
        <f t="shared" si="3"/>
        <v/>
      </c>
      <c r="AH153" s="40"/>
      <c r="AI153" s="40"/>
      <c r="AJ153" s="40"/>
      <c r="AK153" s="98" t="str">
        <f>+IFERROR(IF(VLOOKUP(#REF!&amp;"-"&amp;ROW()-108,[2]ワークシート!$C$2:$BW$498,31,0)="","",VLOOKUP(#REF!&amp;"-"&amp;ROW()-108,[2]ワークシート!$C$2:$BW$498,31,0)),"")</f>
        <v/>
      </c>
      <c r="AL153" s="2"/>
      <c r="AM153" s="2"/>
      <c r="AN153" s="2"/>
      <c r="AO153" s="2"/>
      <c r="AP153" s="2"/>
      <c r="AQ153" s="2"/>
      <c r="AR153" s="2"/>
      <c r="AS153" s="2"/>
      <c r="AT153" s="2"/>
      <c r="AU153" s="2"/>
      <c r="AV153" s="2"/>
      <c r="AW153" s="2"/>
      <c r="AX153" s="2"/>
      <c r="AY153" s="2"/>
      <c r="AZ153" s="2"/>
      <c r="BA153" s="2"/>
      <c r="BB153" s="2"/>
      <c r="BC153" s="2"/>
      <c r="BD153" s="2"/>
      <c r="BE153" s="2"/>
      <c r="BF153" s="2"/>
    </row>
    <row r="154" spans="1:58" ht="35.1" hidden="1" customHeight="1">
      <c r="A154" s="2"/>
      <c r="B154" s="13" t="str">
        <f>+IFERROR(VLOOKUP(#REF!&amp;"-"&amp;ROW()-108,[2]ワークシート!$C$2:$BW$498,9,0),"")</f>
        <v/>
      </c>
      <c r="C154" s="24"/>
      <c r="D154" s="29" t="str">
        <f>+IFERROR(IF(VLOOKUP(#REF!&amp;"-"&amp;ROW()-108,[2]ワークシート!$C$2:$BW$498,10,0)="","",VLOOKUP(#REF!&amp;"-"&amp;ROW()-108,[2]ワークシート!$C$2:$BW$498,10,0)),"")</f>
        <v/>
      </c>
      <c r="E154" s="24"/>
      <c r="F154" s="13" t="str">
        <f>+IFERROR(VLOOKUP(#REF!&amp;"-"&amp;ROW()-108,[2]ワークシート!$C$2:$BW$498,11,0),"")</f>
        <v/>
      </c>
      <c r="G154" s="24"/>
      <c r="H154" s="40" t="str">
        <f>+IFERROR(VLOOKUP(#REF!&amp;"-"&amp;ROW()-108,[2]ワークシート!$C$2:$BW$498,12,0),"")</f>
        <v/>
      </c>
      <c r="I15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4" s="48"/>
      <c r="K154" s="13" t="str">
        <f>+IFERROR(VLOOKUP(#REF!&amp;"-"&amp;ROW()-108,[2]ワークシート!$C$2:$BW$498,19,0),"")</f>
        <v/>
      </c>
      <c r="L154" s="29"/>
      <c r="M154" s="24"/>
      <c r="N154" s="55" t="str">
        <f>+IFERROR(VLOOKUP(#REF!&amp;"-"&amp;ROW()-108,[2]ワークシート!$C$2:$BW$498,24,0),"")</f>
        <v/>
      </c>
      <c r="O154" s="62"/>
      <c r="P154" s="65" t="str">
        <f>+IFERROR(VLOOKUP(#REF!&amp;"-"&amp;ROW()-108,[2]ワークシート!$C$2:$BW$498,25,0),"")</f>
        <v/>
      </c>
      <c r="Q154" s="65"/>
      <c r="R154" s="74" t="str">
        <f>+IFERROR(VLOOKUP(#REF!&amp;"-"&amp;ROW()-108,[2]ワークシート!$C$2:$BW$498,55,0),"")</f>
        <v/>
      </c>
      <c r="S154" s="74"/>
      <c r="T154" s="74"/>
      <c r="U154" s="74"/>
      <c r="V154" s="65" t="str">
        <f>+IFERROR(VLOOKUP(#REF!&amp;"-"&amp;ROW()-108,[2]ワークシート!$C$2:$BW$498,60,0),"")</f>
        <v/>
      </c>
      <c r="W154" s="65"/>
      <c r="X154" s="65" t="str">
        <f>+IFERROR(VLOOKUP(#REF!&amp;"-"&amp;ROW()-108,[2]ワークシート!$C$2:$BW$498,61,0),"")</f>
        <v/>
      </c>
      <c r="Y154" s="65"/>
      <c r="Z154" s="65"/>
      <c r="AA154" s="40" t="str">
        <f t="shared" si="2"/>
        <v/>
      </c>
      <c r="AB154" s="40"/>
      <c r="AC154" s="98" t="str">
        <f>+IFERROR(IF(VLOOKUP(#REF!&amp;"-"&amp;ROW()-108,[2]ワークシート!$C$2:$BW$498,13,0)="","",VLOOKUP(#REF!&amp;"-"&amp;ROW()-108,[2]ワークシート!$C$2:$BW$498,13,0)),"")</f>
        <v/>
      </c>
      <c r="AD154" s="98"/>
      <c r="AE154" s="98" t="str">
        <f>+IFERROR(VLOOKUP(#REF!&amp;"-"&amp;ROW()-108,[2]ワークシート!$C$2:$BW$498,30,0),"")</f>
        <v/>
      </c>
      <c r="AF154" s="98"/>
      <c r="AG154" s="40" t="str">
        <f t="shared" si="3"/>
        <v/>
      </c>
      <c r="AH154" s="40"/>
      <c r="AI154" s="40"/>
      <c r="AJ154" s="40"/>
      <c r="AK154" s="98" t="str">
        <f>+IFERROR(IF(VLOOKUP(#REF!&amp;"-"&amp;ROW()-108,[2]ワークシート!$C$2:$BW$498,31,0)="","",VLOOKUP(#REF!&amp;"-"&amp;ROW()-108,[2]ワークシート!$C$2:$BW$498,31,0)),"")</f>
        <v/>
      </c>
      <c r="AL154" s="2"/>
      <c r="AM154" s="2"/>
      <c r="AN154" s="2"/>
      <c r="AO154" s="2"/>
      <c r="AP154" s="2"/>
      <c r="AQ154" s="2"/>
      <c r="AR154" s="2"/>
      <c r="AS154" s="2"/>
      <c r="AT154" s="2"/>
      <c r="AU154" s="2"/>
      <c r="AV154" s="2"/>
      <c r="AW154" s="2"/>
      <c r="AX154" s="2"/>
      <c r="AY154" s="2"/>
      <c r="AZ154" s="2"/>
      <c r="BA154" s="2"/>
      <c r="BB154" s="2"/>
      <c r="BC154" s="2"/>
      <c r="BD154" s="2"/>
      <c r="BE154" s="2"/>
      <c r="BF154" s="2"/>
    </row>
    <row r="155" spans="1:58" ht="35.1" hidden="1" customHeight="1">
      <c r="A155" s="2"/>
      <c r="B155" s="13" t="str">
        <f>+IFERROR(VLOOKUP(#REF!&amp;"-"&amp;ROW()-108,[2]ワークシート!$C$2:$BW$498,9,0),"")</f>
        <v/>
      </c>
      <c r="C155" s="24"/>
      <c r="D155" s="29" t="str">
        <f>+IFERROR(IF(VLOOKUP(#REF!&amp;"-"&amp;ROW()-108,[2]ワークシート!$C$2:$BW$498,10,0)="","",VLOOKUP(#REF!&amp;"-"&amp;ROW()-108,[2]ワークシート!$C$2:$BW$498,10,0)),"")</f>
        <v/>
      </c>
      <c r="E155" s="24"/>
      <c r="F155" s="13" t="str">
        <f>+IFERROR(VLOOKUP(#REF!&amp;"-"&amp;ROW()-108,[2]ワークシート!$C$2:$BW$498,11,0),"")</f>
        <v/>
      </c>
      <c r="G155" s="24"/>
      <c r="H155" s="40" t="str">
        <f>+IFERROR(VLOOKUP(#REF!&amp;"-"&amp;ROW()-108,[2]ワークシート!$C$2:$BW$498,12,0),"")</f>
        <v/>
      </c>
      <c r="I15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5" s="48"/>
      <c r="K155" s="13" t="str">
        <f>+IFERROR(VLOOKUP(#REF!&amp;"-"&amp;ROW()-108,[2]ワークシート!$C$2:$BW$498,19,0),"")</f>
        <v/>
      </c>
      <c r="L155" s="29"/>
      <c r="M155" s="24"/>
      <c r="N155" s="55" t="str">
        <f>+IFERROR(VLOOKUP(#REF!&amp;"-"&amp;ROW()-108,[2]ワークシート!$C$2:$BW$498,24,0),"")</f>
        <v/>
      </c>
      <c r="O155" s="62"/>
      <c r="P155" s="65" t="str">
        <f>+IFERROR(VLOOKUP(#REF!&amp;"-"&amp;ROW()-108,[2]ワークシート!$C$2:$BW$498,25,0),"")</f>
        <v/>
      </c>
      <c r="Q155" s="65"/>
      <c r="R155" s="74" t="str">
        <f>+IFERROR(VLOOKUP(#REF!&amp;"-"&amp;ROW()-108,[2]ワークシート!$C$2:$BW$498,55,0),"")</f>
        <v/>
      </c>
      <c r="S155" s="74"/>
      <c r="T155" s="74"/>
      <c r="U155" s="74"/>
      <c r="V155" s="65" t="str">
        <f>+IFERROR(VLOOKUP(#REF!&amp;"-"&amp;ROW()-108,[2]ワークシート!$C$2:$BW$498,60,0),"")</f>
        <v/>
      </c>
      <c r="W155" s="65"/>
      <c r="X155" s="65" t="str">
        <f>+IFERROR(VLOOKUP(#REF!&amp;"-"&amp;ROW()-108,[2]ワークシート!$C$2:$BW$498,61,0),"")</f>
        <v/>
      </c>
      <c r="Y155" s="65"/>
      <c r="Z155" s="65"/>
      <c r="AA155" s="40" t="str">
        <f t="shared" si="2"/>
        <v/>
      </c>
      <c r="AB155" s="40"/>
      <c r="AC155" s="98" t="str">
        <f>+IFERROR(IF(VLOOKUP(#REF!&amp;"-"&amp;ROW()-108,[2]ワークシート!$C$2:$BW$498,13,0)="","",VLOOKUP(#REF!&amp;"-"&amp;ROW()-108,[2]ワークシート!$C$2:$BW$498,13,0)),"")</f>
        <v/>
      </c>
      <c r="AD155" s="98"/>
      <c r="AE155" s="98" t="str">
        <f>+IFERROR(VLOOKUP(#REF!&amp;"-"&amp;ROW()-108,[2]ワークシート!$C$2:$BW$498,30,0),"")</f>
        <v/>
      </c>
      <c r="AF155" s="98"/>
      <c r="AG155" s="40" t="str">
        <f t="shared" si="3"/>
        <v/>
      </c>
      <c r="AH155" s="40"/>
      <c r="AI155" s="40"/>
      <c r="AJ155" s="40"/>
      <c r="AK155" s="98" t="str">
        <f>+IFERROR(IF(VLOOKUP(#REF!&amp;"-"&amp;ROW()-108,[2]ワークシート!$C$2:$BW$498,31,0)="","",VLOOKUP(#REF!&amp;"-"&amp;ROW()-108,[2]ワークシート!$C$2:$BW$498,31,0)),"")</f>
        <v/>
      </c>
      <c r="AL155" s="2"/>
      <c r="AM155" s="2"/>
      <c r="AN155" s="2"/>
      <c r="AO155" s="2"/>
      <c r="AP155" s="2"/>
      <c r="AQ155" s="2"/>
      <c r="AR155" s="2"/>
      <c r="AS155" s="2"/>
      <c r="AT155" s="2"/>
      <c r="AU155" s="2"/>
      <c r="AV155" s="2"/>
      <c r="AW155" s="2"/>
      <c r="AX155" s="2"/>
      <c r="AY155" s="2"/>
      <c r="AZ155" s="2"/>
      <c r="BA155" s="2"/>
      <c r="BB155" s="2"/>
      <c r="BC155" s="2"/>
      <c r="BD155" s="2"/>
      <c r="BE155" s="2"/>
      <c r="BF155" s="2"/>
    </row>
    <row r="156" spans="1:58" ht="35.1" hidden="1" customHeight="1">
      <c r="A156" s="2"/>
      <c r="B156" s="13" t="str">
        <f>+IFERROR(VLOOKUP(#REF!&amp;"-"&amp;ROW()-108,[2]ワークシート!$C$2:$BW$498,9,0),"")</f>
        <v/>
      </c>
      <c r="C156" s="24"/>
      <c r="D156" s="29" t="str">
        <f>+IFERROR(IF(VLOOKUP(#REF!&amp;"-"&amp;ROW()-108,[2]ワークシート!$C$2:$BW$498,10,0)="","",VLOOKUP(#REF!&amp;"-"&amp;ROW()-108,[2]ワークシート!$C$2:$BW$498,10,0)),"")</f>
        <v/>
      </c>
      <c r="E156" s="24"/>
      <c r="F156" s="13" t="str">
        <f>+IFERROR(VLOOKUP(#REF!&amp;"-"&amp;ROW()-108,[2]ワークシート!$C$2:$BW$498,11,0),"")</f>
        <v/>
      </c>
      <c r="G156" s="24"/>
      <c r="H156" s="40" t="str">
        <f>+IFERROR(VLOOKUP(#REF!&amp;"-"&amp;ROW()-108,[2]ワークシート!$C$2:$BW$498,12,0),"")</f>
        <v/>
      </c>
      <c r="I15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6" s="48"/>
      <c r="K156" s="13" t="str">
        <f>+IFERROR(VLOOKUP(#REF!&amp;"-"&amp;ROW()-108,[2]ワークシート!$C$2:$BW$498,19,0),"")</f>
        <v/>
      </c>
      <c r="L156" s="29"/>
      <c r="M156" s="24"/>
      <c r="N156" s="55" t="str">
        <f>+IFERROR(VLOOKUP(#REF!&amp;"-"&amp;ROW()-108,[2]ワークシート!$C$2:$BW$498,24,0),"")</f>
        <v/>
      </c>
      <c r="O156" s="62"/>
      <c r="P156" s="65" t="str">
        <f>+IFERROR(VLOOKUP(#REF!&amp;"-"&amp;ROW()-108,[2]ワークシート!$C$2:$BW$498,25,0),"")</f>
        <v/>
      </c>
      <c r="Q156" s="65"/>
      <c r="R156" s="74" t="str">
        <f>+IFERROR(VLOOKUP(#REF!&amp;"-"&amp;ROW()-108,[2]ワークシート!$C$2:$BW$498,55,0),"")</f>
        <v/>
      </c>
      <c r="S156" s="74"/>
      <c r="T156" s="74"/>
      <c r="U156" s="74"/>
      <c r="V156" s="65" t="str">
        <f>+IFERROR(VLOOKUP(#REF!&amp;"-"&amp;ROW()-108,[2]ワークシート!$C$2:$BW$498,60,0),"")</f>
        <v/>
      </c>
      <c r="W156" s="65"/>
      <c r="X156" s="65" t="str">
        <f>+IFERROR(VLOOKUP(#REF!&amp;"-"&amp;ROW()-108,[2]ワークシート!$C$2:$BW$498,61,0),"")</f>
        <v/>
      </c>
      <c r="Y156" s="65"/>
      <c r="Z156" s="65"/>
      <c r="AA156" s="40" t="str">
        <f t="shared" si="2"/>
        <v/>
      </c>
      <c r="AB156" s="40"/>
      <c r="AC156" s="98" t="str">
        <f>+IFERROR(IF(VLOOKUP(#REF!&amp;"-"&amp;ROW()-108,[2]ワークシート!$C$2:$BW$498,13,0)="","",VLOOKUP(#REF!&amp;"-"&amp;ROW()-108,[2]ワークシート!$C$2:$BW$498,13,0)),"")</f>
        <v/>
      </c>
      <c r="AD156" s="98"/>
      <c r="AE156" s="98" t="str">
        <f>+IFERROR(VLOOKUP(#REF!&amp;"-"&amp;ROW()-108,[2]ワークシート!$C$2:$BW$498,30,0),"")</f>
        <v/>
      </c>
      <c r="AF156" s="98"/>
      <c r="AG156" s="40" t="str">
        <f t="shared" si="3"/>
        <v/>
      </c>
      <c r="AH156" s="40"/>
      <c r="AI156" s="40"/>
      <c r="AJ156" s="40"/>
      <c r="AK156" s="98" t="str">
        <f>+IFERROR(IF(VLOOKUP(#REF!&amp;"-"&amp;ROW()-108,[2]ワークシート!$C$2:$BW$498,31,0)="","",VLOOKUP(#REF!&amp;"-"&amp;ROW()-108,[2]ワークシート!$C$2:$BW$498,31,0)),"")</f>
        <v/>
      </c>
      <c r="AL156" s="2"/>
      <c r="AM156" s="2"/>
      <c r="AN156" s="2"/>
      <c r="AO156" s="2"/>
      <c r="AP156" s="2"/>
      <c r="AQ156" s="2"/>
      <c r="AR156" s="2"/>
      <c r="AS156" s="2"/>
      <c r="AT156" s="2"/>
      <c r="AU156" s="2"/>
      <c r="AV156" s="2"/>
      <c r="AW156" s="2"/>
      <c r="AX156" s="2"/>
      <c r="AY156" s="2"/>
      <c r="AZ156" s="2"/>
      <c r="BA156" s="2"/>
      <c r="BB156" s="2"/>
      <c r="BC156" s="2"/>
      <c r="BD156" s="2"/>
      <c r="BE156" s="2"/>
      <c r="BF156" s="2"/>
    </row>
    <row r="157" spans="1:58" ht="35.1" hidden="1" customHeight="1">
      <c r="A157" s="2"/>
      <c r="B157" s="13" t="str">
        <f>+IFERROR(VLOOKUP(#REF!&amp;"-"&amp;ROW()-108,[2]ワークシート!$C$2:$BW$498,9,0),"")</f>
        <v/>
      </c>
      <c r="C157" s="24"/>
      <c r="D157" s="29" t="str">
        <f>+IFERROR(IF(VLOOKUP(#REF!&amp;"-"&amp;ROW()-108,[2]ワークシート!$C$2:$BW$498,10,0)="","",VLOOKUP(#REF!&amp;"-"&amp;ROW()-108,[2]ワークシート!$C$2:$BW$498,10,0)),"")</f>
        <v/>
      </c>
      <c r="E157" s="24"/>
      <c r="F157" s="13" t="str">
        <f>+IFERROR(VLOOKUP(#REF!&amp;"-"&amp;ROW()-108,[2]ワークシート!$C$2:$BW$498,11,0),"")</f>
        <v/>
      </c>
      <c r="G157" s="24"/>
      <c r="H157" s="40" t="str">
        <f>+IFERROR(VLOOKUP(#REF!&amp;"-"&amp;ROW()-108,[2]ワークシート!$C$2:$BW$498,12,0),"")</f>
        <v/>
      </c>
      <c r="I15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7" s="48"/>
      <c r="K157" s="13" t="str">
        <f>+IFERROR(VLOOKUP(#REF!&amp;"-"&amp;ROW()-108,[2]ワークシート!$C$2:$BW$498,19,0),"")</f>
        <v/>
      </c>
      <c r="L157" s="29"/>
      <c r="M157" s="24"/>
      <c r="N157" s="55" t="str">
        <f>+IFERROR(VLOOKUP(#REF!&amp;"-"&amp;ROW()-108,[2]ワークシート!$C$2:$BW$498,24,0),"")</f>
        <v/>
      </c>
      <c r="O157" s="62"/>
      <c r="P157" s="65" t="str">
        <f>+IFERROR(VLOOKUP(#REF!&amp;"-"&amp;ROW()-108,[2]ワークシート!$C$2:$BW$498,25,0),"")</f>
        <v/>
      </c>
      <c r="Q157" s="65"/>
      <c r="R157" s="74" t="str">
        <f>+IFERROR(VLOOKUP(#REF!&amp;"-"&amp;ROW()-108,[2]ワークシート!$C$2:$BW$498,55,0),"")</f>
        <v/>
      </c>
      <c r="S157" s="74"/>
      <c r="T157" s="74"/>
      <c r="U157" s="74"/>
      <c r="V157" s="65" t="str">
        <f>+IFERROR(VLOOKUP(#REF!&amp;"-"&amp;ROW()-108,[2]ワークシート!$C$2:$BW$498,60,0),"")</f>
        <v/>
      </c>
      <c r="W157" s="65"/>
      <c r="X157" s="65" t="str">
        <f>+IFERROR(VLOOKUP(#REF!&amp;"-"&amp;ROW()-108,[2]ワークシート!$C$2:$BW$498,61,0),"")</f>
        <v/>
      </c>
      <c r="Y157" s="65"/>
      <c r="Z157" s="65"/>
      <c r="AA157" s="40" t="str">
        <f t="shared" si="2"/>
        <v/>
      </c>
      <c r="AB157" s="40"/>
      <c r="AC157" s="98" t="str">
        <f>+IFERROR(IF(VLOOKUP(#REF!&amp;"-"&amp;ROW()-108,[2]ワークシート!$C$2:$BW$498,13,0)="","",VLOOKUP(#REF!&amp;"-"&amp;ROW()-108,[2]ワークシート!$C$2:$BW$498,13,0)),"")</f>
        <v/>
      </c>
      <c r="AD157" s="98"/>
      <c r="AE157" s="98" t="str">
        <f>+IFERROR(VLOOKUP(#REF!&amp;"-"&amp;ROW()-108,[2]ワークシート!$C$2:$BW$498,30,0),"")</f>
        <v/>
      </c>
      <c r="AF157" s="98"/>
      <c r="AG157" s="40" t="str">
        <f t="shared" si="3"/>
        <v/>
      </c>
      <c r="AH157" s="40"/>
      <c r="AI157" s="40"/>
      <c r="AJ157" s="40"/>
      <c r="AK157" s="98" t="str">
        <f>+IFERROR(IF(VLOOKUP(#REF!&amp;"-"&amp;ROW()-108,[2]ワークシート!$C$2:$BW$498,31,0)="","",VLOOKUP(#REF!&amp;"-"&amp;ROW()-108,[2]ワークシート!$C$2:$BW$498,31,0)),"")</f>
        <v/>
      </c>
      <c r="AL157" s="2"/>
      <c r="AM157" s="2"/>
      <c r="AN157" s="2"/>
      <c r="AO157" s="2"/>
      <c r="AP157" s="2"/>
      <c r="AQ157" s="2"/>
      <c r="AR157" s="2"/>
      <c r="AS157" s="2"/>
      <c r="AT157" s="2"/>
      <c r="AU157" s="2"/>
      <c r="AV157" s="2"/>
      <c r="AW157" s="2"/>
      <c r="AX157" s="2"/>
      <c r="AY157" s="2"/>
      <c r="AZ157" s="2"/>
      <c r="BA157" s="2"/>
      <c r="BB157" s="2"/>
      <c r="BC157" s="2"/>
      <c r="BD157" s="2"/>
      <c r="BE157" s="2"/>
      <c r="BF157" s="2"/>
    </row>
    <row r="158" spans="1:58" ht="35.1" hidden="1" customHeight="1">
      <c r="A158" s="2"/>
      <c r="B158" s="13" t="str">
        <f>+IFERROR(VLOOKUP(#REF!&amp;"-"&amp;ROW()-108,[2]ワークシート!$C$2:$BW$498,9,0),"")</f>
        <v/>
      </c>
      <c r="C158" s="24"/>
      <c r="D158" s="29" t="str">
        <f>+IFERROR(IF(VLOOKUP(#REF!&amp;"-"&amp;ROW()-108,[2]ワークシート!$C$2:$BW$498,10,0)="","",VLOOKUP(#REF!&amp;"-"&amp;ROW()-108,[2]ワークシート!$C$2:$BW$498,10,0)),"")</f>
        <v/>
      </c>
      <c r="E158" s="24"/>
      <c r="F158" s="13" t="str">
        <f>+IFERROR(VLOOKUP(#REF!&amp;"-"&amp;ROW()-108,[2]ワークシート!$C$2:$BW$498,11,0),"")</f>
        <v/>
      </c>
      <c r="G158" s="24"/>
      <c r="H158" s="40" t="str">
        <f>+IFERROR(VLOOKUP(#REF!&amp;"-"&amp;ROW()-108,[2]ワークシート!$C$2:$BW$498,12,0),"")</f>
        <v/>
      </c>
      <c r="I15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8" s="48"/>
      <c r="K158" s="13" t="str">
        <f>+IFERROR(VLOOKUP(#REF!&amp;"-"&amp;ROW()-108,[2]ワークシート!$C$2:$BW$498,19,0),"")</f>
        <v/>
      </c>
      <c r="L158" s="29"/>
      <c r="M158" s="24"/>
      <c r="N158" s="55" t="str">
        <f>+IFERROR(VLOOKUP(#REF!&amp;"-"&amp;ROW()-108,[2]ワークシート!$C$2:$BW$498,24,0),"")</f>
        <v/>
      </c>
      <c r="O158" s="62"/>
      <c r="P158" s="65" t="str">
        <f>+IFERROR(VLOOKUP(#REF!&amp;"-"&amp;ROW()-108,[2]ワークシート!$C$2:$BW$498,25,0),"")</f>
        <v/>
      </c>
      <c r="Q158" s="65"/>
      <c r="R158" s="74" t="str">
        <f>+IFERROR(VLOOKUP(#REF!&amp;"-"&amp;ROW()-108,[2]ワークシート!$C$2:$BW$498,55,0),"")</f>
        <v/>
      </c>
      <c r="S158" s="74"/>
      <c r="T158" s="74"/>
      <c r="U158" s="74"/>
      <c r="V158" s="65" t="str">
        <f>+IFERROR(VLOOKUP(#REF!&amp;"-"&amp;ROW()-108,[2]ワークシート!$C$2:$BW$498,60,0),"")</f>
        <v/>
      </c>
      <c r="W158" s="65"/>
      <c r="X158" s="65" t="str">
        <f>+IFERROR(VLOOKUP(#REF!&amp;"-"&amp;ROW()-108,[2]ワークシート!$C$2:$BW$498,61,0),"")</f>
        <v/>
      </c>
      <c r="Y158" s="65"/>
      <c r="Z158" s="65"/>
      <c r="AA158" s="40" t="str">
        <f t="shared" si="2"/>
        <v/>
      </c>
      <c r="AB158" s="40"/>
      <c r="AC158" s="98" t="str">
        <f>+IFERROR(IF(VLOOKUP(#REF!&amp;"-"&amp;ROW()-108,[2]ワークシート!$C$2:$BW$498,13,0)="","",VLOOKUP(#REF!&amp;"-"&amp;ROW()-108,[2]ワークシート!$C$2:$BW$498,13,0)),"")</f>
        <v/>
      </c>
      <c r="AD158" s="98"/>
      <c r="AE158" s="98" t="str">
        <f>+IFERROR(VLOOKUP(#REF!&amp;"-"&amp;ROW()-108,[2]ワークシート!$C$2:$BW$498,30,0),"")</f>
        <v/>
      </c>
      <c r="AF158" s="98"/>
      <c r="AG158" s="40" t="str">
        <f t="shared" si="3"/>
        <v/>
      </c>
      <c r="AH158" s="40"/>
      <c r="AI158" s="40"/>
      <c r="AJ158" s="40"/>
      <c r="AK158" s="98" t="str">
        <f>+IFERROR(IF(VLOOKUP(#REF!&amp;"-"&amp;ROW()-108,[2]ワークシート!$C$2:$BW$498,31,0)="","",VLOOKUP(#REF!&amp;"-"&amp;ROW()-108,[2]ワークシート!$C$2:$BW$498,31,0)),"")</f>
        <v/>
      </c>
      <c r="AL158" s="2"/>
      <c r="AM158" s="2"/>
      <c r="AN158" s="2"/>
      <c r="AO158" s="2"/>
      <c r="AP158" s="2"/>
      <c r="AQ158" s="2"/>
      <c r="AR158" s="2"/>
      <c r="AS158" s="2"/>
      <c r="AT158" s="2"/>
      <c r="AU158" s="2"/>
      <c r="AV158" s="2"/>
      <c r="AW158" s="2"/>
      <c r="AX158" s="2"/>
      <c r="AY158" s="2"/>
      <c r="AZ158" s="2"/>
      <c r="BA158" s="2"/>
      <c r="BB158" s="2"/>
      <c r="BC158" s="2"/>
      <c r="BD158" s="2"/>
      <c r="BE158" s="2"/>
      <c r="BF158" s="2"/>
    </row>
    <row r="159" spans="1:58" ht="35.1" hidden="1" customHeight="1">
      <c r="A159" s="2"/>
      <c r="B159" s="13" t="str">
        <f>+IFERROR(VLOOKUP(#REF!&amp;"-"&amp;ROW()-108,[2]ワークシート!$C$2:$BW$498,9,0),"")</f>
        <v/>
      </c>
      <c r="C159" s="24"/>
      <c r="D159" s="29" t="str">
        <f>+IFERROR(IF(VLOOKUP(#REF!&amp;"-"&amp;ROW()-108,[2]ワークシート!$C$2:$BW$498,10,0)="","",VLOOKUP(#REF!&amp;"-"&amp;ROW()-108,[2]ワークシート!$C$2:$BW$498,10,0)),"")</f>
        <v/>
      </c>
      <c r="E159" s="24"/>
      <c r="F159" s="13" t="str">
        <f>+IFERROR(VLOOKUP(#REF!&amp;"-"&amp;ROW()-108,[2]ワークシート!$C$2:$BW$498,11,0),"")</f>
        <v/>
      </c>
      <c r="G159" s="24"/>
      <c r="H159" s="40" t="str">
        <f>+IFERROR(VLOOKUP(#REF!&amp;"-"&amp;ROW()-108,[2]ワークシート!$C$2:$BW$498,12,0),"")</f>
        <v/>
      </c>
      <c r="I15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59" s="48"/>
      <c r="K159" s="13" t="str">
        <f>+IFERROR(VLOOKUP(#REF!&amp;"-"&amp;ROW()-108,[2]ワークシート!$C$2:$BW$498,19,0),"")</f>
        <v/>
      </c>
      <c r="L159" s="29"/>
      <c r="M159" s="24"/>
      <c r="N159" s="55" t="str">
        <f>+IFERROR(VLOOKUP(#REF!&amp;"-"&amp;ROW()-108,[2]ワークシート!$C$2:$BW$498,24,0),"")</f>
        <v/>
      </c>
      <c r="O159" s="62"/>
      <c r="P159" s="65" t="str">
        <f>+IFERROR(VLOOKUP(#REF!&amp;"-"&amp;ROW()-108,[2]ワークシート!$C$2:$BW$498,25,0),"")</f>
        <v/>
      </c>
      <c r="Q159" s="65"/>
      <c r="R159" s="74" t="str">
        <f>+IFERROR(VLOOKUP(#REF!&amp;"-"&amp;ROW()-108,[2]ワークシート!$C$2:$BW$498,55,0),"")</f>
        <v/>
      </c>
      <c r="S159" s="74"/>
      <c r="T159" s="74"/>
      <c r="U159" s="74"/>
      <c r="V159" s="65" t="str">
        <f>+IFERROR(VLOOKUP(#REF!&amp;"-"&amp;ROW()-108,[2]ワークシート!$C$2:$BW$498,60,0),"")</f>
        <v/>
      </c>
      <c r="W159" s="65"/>
      <c r="X159" s="65" t="str">
        <f>+IFERROR(VLOOKUP(#REF!&amp;"-"&amp;ROW()-108,[2]ワークシート!$C$2:$BW$498,61,0),"")</f>
        <v/>
      </c>
      <c r="Y159" s="65"/>
      <c r="Z159" s="65"/>
      <c r="AA159" s="40" t="str">
        <f t="shared" si="2"/>
        <v/>
      </c>
      <c r="AB159" s="40"/>
      <c r="AC159" s="98" t="str">
        <f>+IFERROR(IF(VLOOKUP(#REF!&amp;"-"&amp;ROW()-108,[2]ワークシート!$C$2:$BW$498,13,0)="","",VLOOKUP(#REF!&amp;"-"&amp;ROW()-108,[2]ワークシート!$C$2:$BW$498,13,0)),"")</f>
        <v/>
      </c>
      <c r="AD159" s="98"/>
      <c r="AE159" s="98" t="str">
        <f>+IFERROR(VLOOKUP(#REF!&amp;"-"&amp;ROW()-108,[2]ワークシート!$C$2:$BW$498,30,0),"")</f>
        <v/>
      </c>
      <c r="AF159" s="98"/>
      <c r="AG159" s="40" t="str">
        <f t="shared" si="3"/>
        <v/>
      </c>
      <c r="AH159" s="40"/>
      <c r="AI159" s="40"/>
      <c r="AJ159" s="40"/>
      <c r="AK159" s="98" t="str">
        <f>+IFERROR(IF(VLOOKUP(#REF!&amp;"-"&amp;ROW()-108,[2]ワークシート!$C$2:$BW$498,31,0)="","",VLOOKUP(#REF!&amp;"-"&amp;ROW()-108,[2]ワークシート!$C$2:$BW$498,31,0)),"")</f>
        <v/>
      </c>
      <c r="AL159" s="2"/>
      <c r="AM159" s="2"/>
      <c r="AN159" s="2"/>
      <c r="AO159" s="2"/>
      <c r="AP159" s="2"/>
      <c r="AQ159" s="2"/>
      <c r="AR159" s="2"/>
      <c r="AS159" s="2"/>
      <c r="AT159" s="2"/>
      <c r="AU159" s="2"/>
      <c r="AV159" s="2"/>
      <c r="AW159" s="2"/>
      <c r="AX159" s="2"/>
      <c r="AY159" s="2"/>
      <c r="AZ159" s="2"/>
      <c r="BA159" s="2"/>
      <c r="BB159" s="2"/>
      <c r="BC159" s="2"/>
      <c r="BD159" s="2"/>
      <c r="BE159" s="2"/>
      <c r="BF159" s="2"/>
    </row>
    <row r="160" spans="1:58" ht="35.1" hidden="1" customHeight="1">
      <c r="A160" s="2"/>
      <c r="B160" s="13" t="str">
        <f>+IFERROR(VLOOKUP(#REF!&amp;"-"&amp;ROW()-108,[2]ワークシート!$C$2:$BW$498,9,0),"")</f>
        <v/>
      </c>
      <c r="C160" s="24"/>
      <c r="D160" s="29" t="str">
        <f>+IFERROR(IF(VLOOKUP(#REF!&amp;"-"&amp;ROW()-108,[2]ワークシート!$C$2:$BW$498,10,0)="","",VLOOKUP(#REF!&amp;"-"&amp;ROW()-108,[2]ワークシート!$C$2:$BW$498,10,0)),"")</f>
        <v/>
      </c>
      <c r="E160" s="24"/>
      <c r="F160" s="13" t="str">
        <f>+IFERROR(VLOOKUP(#REF!&amp;"-"&amp;ROW()-108,[2]ワークシート!$C$2:$BW$498,11,0),"")</f>
        <v/>
      </c>
      <c r="G160" s="24"/>
      <c r="H160" s="40" t="str">
        <f>+IFERROR(VLOOKUP(#REF!&amp;"-"&amp;ROW()-108,[2]ワークシート!$C$2:$BW$498,12,0),"")</f>
        <v/>
      </c>
      <c r="I16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0" s="48"/>
      <c r="K160" s="13" t="str">
        <f>+IFERROR(VLOOKUP(#REF!&amp;"-"&amp;ROW()-108,[2]ワークシート!$C$2:$BW$498,19,0),"")</f>
        <v/>
      </c>
      <c r="L160" s="29"/>
      <c r="M160" s="24"/>
      <c r="N160" s="55" t="str">
        <f>+IFERROR(VLOOKUP(#REF!&amp;"-"&amp;ROW()-108,[2]ワークシート!$C$2:$BW$498,24,0),"")</f>
        <v/>
      </c>
      <c r="O160" s="62"/>
      <c r="P160" s="65" t="str">
        <f>+IFERROR(VLOOKUP(#REF!&amp;"-"&amp;ROW()-108,[2]ワークシート!$C$2:$BW$498,25,0),"")</f>
        <v/>
      </c>
      <c r="Q160" s="65"/>
      <c r="R160" s="74" t="str">
        <f>+IFERROR(VLOOKUP(#REF!&amp;"-"&amp;ROW()-108,[2]ワークシート!$C$2:$BW$498,55,0),"")</f>
        <v/>
      </c>
      <c r="S160" s="74"/>
      <c r="T160" s="74"/>
      <c r="U160" s="74"/>
      <c r="V160" s="65" t="str">
        <f>+IFERROR(VLOOKUP(#REF!&amp;"-"&amp;ROW()-108,[2]ワークシート!$C$2:$BW$498,60,0),"")</f>
        <v/>
      </c>
      <c r="W160" s="65"/>
      <c r="X160" s="65" t="str">
        <f>+IFERROR(VLOOKUP(#REF!&amp;"-"&amp;ROW()-108,[2]ワークシート!$C$2:$BW$498,61,0),"")</f>
        <v/>
      </c>
      <c r="Y160" s="65"/>
      <c r="Z160" s="65"/>
      <c r="AA160" s="40" t="str">
        <f t="shared" si="2"/>
        <v/>
      </c>
      <c r="AB160" s="40"/>
      <c r="AC160" s="98" t="str">
        <f>+IFERROR(IF(VLOOKUP(#REF!&amp;"-"&amp;ROW()-108,[2]ワークシート!$C$2:$BW$498,13,0)="","",VLOOKUP(#REF!&amp;"-"&amp;ROW()-108,[2]ワークシート!$C$2:$BW$498,13,0)),"")</f>
        <v/>
      </c>
      <c r="AD160" s="98"/>
      <c r="AE160" s="98" t="str">
        <f>+IFERROR(VLOOKUP(#REF!&amp;"-"&amp;ROW()-108,[2]ワークシート!$C$2:$BW$498,30,0),"")</f>
        <v/>
      </c>
      <c r="AF160" s="98"/>
      <c r="AG160" s="40" t="str">
        <f t="shared" si="3"/>
        <v/>
      </c>
      <c r="AH160" s="40"/>
      <c r="AI160" s="40"/>
      <c r="AJ160" s="40"/>
      <c r="AK160" s="98" t="str">
        <f>+IFERROR(IF(VLOOKUP(#REF!&amp;"-"&amp;ROW()-108,[2]ワークシート!$C$2:$BW$498,31,0)="","",VLOOKUP(#REF!&amp;"-"&amp;ROW()-108,[2]ワークシート!$C$2:$BW$498,31,0)),"")</f>
        <v/>
      </c>
      <c r="AL160" s="2"/>
      <c r="AM160" s="2"/>
      <c r="AN160" s="2"/>
      <c r="AO160" s="2"/>
      <c r="AP160" s="2"/>
      <c r="AQ160" s="2"/>
      <c r="AR160" s="2"/>
      <c r="AS160" s="2"/>
      <c r="AT160" s="2"/>
      <c r="AU160" s="2"/>
      <c r="AV160" s="2"/>
      <c r="AW160" s="2"/>
      <c r="AX160" s="2"/>
      <c r="AY160" s="2"/>
      <c r="AZ160" s="2"/>
      <c r="BA160" s="2"/>
      <c r="BB160" s="2"/>
      <c r="BC160" s="2"/>
      <c r="BD160" s="2"/>
      <c r="BE160" s="2"/>
      <c r="BF160" s="2"/>
    </row>
    <row r="161" spans="1:58" ht="35.1" hidden="1" customHeight="1">
      <c r="A161" s="2"/>
      <c r="B161" s="13" t="str">
        <f>+IFERROR(VLOOKUP(#REF!&amp;"-"&amp;ROW()-108,[2]ワークシート!$C$2:$BW$498,9,0),"")</f>
        <v/>
      </c>
      <c r="C161" s="24"/>
      <c r="D161" s="29" t="str">
        <f>+IFERROR(IF(VLOOKUP(#REF!&amp;"-"&amp;ROW()-108,[2]ワークシート!$C$2:$BW$498,10,0)="","",VLOOKUP(#REF!&amp;"-"&amp;ROW()-108,[2]ワークシート!$C$2:$BW$498,10,0)),"")</f>
        <v/>
      </c>
      <c r="E161" s="24"/>
      <c r="F161" s="13" t="str">
        <f>+IFERROR(VLOOKUP(#REF!&amp;"-"&amp;ROW()-108,[2]ワークシート!$C$2:$BW$498,11,0),"")</f>
        <v/>
      </c>
      <c r="G161" s="24"/>
      <c r="H161" s="40" t="str">
        <f>+IFERROR(VLOOKUP(#REF!&amp;"-"&amp;ROW()-108,[2]ワークシート!$C$2:$BW$498,12,0),"")</f>
        <v/>
      </c>
      <c r="I16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1" s="48"/>
      <c r="K161" s="13" t="str">
        <f>+IFERROR(VLOOKUP(#REF!&amp;"-"&amp;ROW()-108,[2]ワークシート!$C$2:$BW$498,19,0),"")</f>
        <v/>
      </c>
      <c r="L161" s="29"/>
      <c r="M161" s="24"/>
      <c r="N161" s="55" t="str">
        <f>+IFERROR(VLOOKUP(#REF!&amp;"-"&amp;ROW()-108,[2]ワークシート!$C$2:$BW$498,24,0),"")</f>
        <v/>
      </c>
      <c r="O161" s="62"/>
      <c r="P161" s="65" t="str">
        <f>+IFERROR(VLOOKUP(#REF!&amp;"-"&amp;ROW()-108,[2]ワークシート!$C$2:$BW$498,25,0),"")</f>
        <v/>
      </c>
      <c r="Q161" s="65"/>
      <c r="R161" s="74" t="str">
        <f>+IFERROR(VLOOKUP(#REF!&amp;"-"&amp;ROW()-108,[2]ワークシート!$C$2:$BW$498,55,0),"")</f>
        <v/>
      </c>
      <c r="S161" s="74"/>
      <c r="T161" s="74"/>
      <c r="U161" s="74"/>
      <c r="V161" s="65" t="str">
        <f>+IFERROR(VLOOKUP(#REF!&amp;"-"&amp;ROW()-108,[2]ワークシート!$C$2:$BW$498,60,0),"")</f>
        <v/>
      </c>
      <c r="W161" s="65"/>
      <c r="X161" s="65" t="str">
        <f>+IFERROR(VLOOKUP(#REF!&amp;"-"&amp;ROW()-108,[2]ワークシート!$C$2:$BW$498,61,0),"")</f>
        <v/>
      </c>
      <c r="Y161" s="65"/>
      <c r="Z161" s="65"/>
      <c r="AA161" s="40" t="str">
        <f t="shared" si="2"/>
        <v/>
      </c>
      <c r="AB161" s="40"/>
      <c r="AC161" s="98" t="str">
        <f>+IFERROR(IF(VLOOKUP(#REF!&amp;"-"&amp;ROW()-108,[2]ワークシート!$C$2:$BW$498,13,0)="","",VLOOKUP(#REF!&amp;"-"&amp;ROW()-108,[2]ワークシート!$C$2:$BW$498,13,0)),"")</f>
        <v/>
      </c>
      <c r="AD161" s="98"/>
      <c r="AE161" s="98" t="str">
        <f>+IFERROR(VLOOKUP(#REF!&amp;"-"&amp;ROW()-108,[2]ワークシート!$C$2:$BW$498,30,0),"")</f>
        <v/>
      </c>
      <c r="AF161" s="98"/>
      <c r="AG161" s="40" t="str">
        <f t="shared" si="3"/>
        <v/>
      </c>
      <c r="AH161" s="40"/>
      <c r="AI161" s="40"/>
      <c r="AJ161" s="40"/>
      <c r="AK161" s="98" t="str">
        <f>+IFERROR(IF(VLOOKUP(#REF!&amp;"-"&amp;ROW()-108,[2]ワークシート!$C$2:$BW$498,31,0)="","",VLOOKUP(#REF!&amp;"-"&amp;ROW()-108,[2]ワークシート!$C$2:$BW$498,31,0)),"")</f>
        <v/>
      </c>
      <c r="AL161" s="2"/>
      <c r="AM161" s="2"/>
      <c r="AN161" s="2"/>
      <c r="AO161" s="2"/>
      <c r="AP161" s="2"/>
      <c r="AQ161" s="2"/>
      <c r="AR161" s="2"/>
      <c r="AS161" s="2"/>
      <c r="AT161" s="2"/>
      <c r="AU161" s="2"/>
      <c r="AV161" s="2"/>
      <c r="AW161" s="2"/>
      <c r="AX161" s="2"/>
      <c r="AY161" s="2"/>
      <c r="AZ161" s="2"/>
      <c r="BA161" s="2"/>
      <c r="BB161" s="2"/>
      <c r="BC161" s="2"/>
      <c r="BD161" s="2"/>
      <c r="BE161" s="2"/>
      <c r="BF161" s="2"/>
    </row>
    <row r="162" spans="1:58" ht="35.1" hidden="1" customHeight="1">
      <c r="A162" s="2"/>
      <c r="B162" s="13" t="str">
        <f>+IFERROR(VLOOKUP(#REF!&amp;"-"&amp;ROW()-108,[2]ワークシート!$C$2:$BW$498,9,0),"")</f>
        <v/>
      </c>
      <c r="C162" s="24"/>
      <c r="D162" s="29" t="str">
        <f>+IFERROR(IF(VLOOKUP(#REF!&amp;"-"&amp;ROW()-108,[2]ワークシート!$C$2:$BW$498,10,0)="","",VLOOKUP(#REF!&amp;"-"&amp;ROW()-108,[2]ワークシート!$C$2:$BW$498,10,0)),"")</f>
        <v/>
      </c>
      <c r="E162" s="24"/>
      <c r="F162" s="13" t="str">
        <f>+IFERROR(VLOOKUP(#REF!&amp;"-"&amp;ROW()-108,[2]ワークシート!$C$2:$BW$498,11,0),"")</f>
        <v/>
      </c>
      <c r="G162" s="24"/>
      <c r="H162" s="40" t="str">
        <f>+IFERROR(VLOOKUP(#REF!&amp;"-"&amp;ROW()-108,[2]ワークシート!$C$2:$BW$498,12,0),"")</f>
        <v/>
      </c>
      <c r="I16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2" s="48"/>
      <c r="K162" s="13" t="str">
        <f>+IFERROR(VLOOKUP(#REF!&amp;"-"&amp;ROW()-108,[2]ワークシート!$C$2:$BW$498,19,0),"")</f>
        <v/>
      </c>
      <c r="L162" s="29"/>
      <c r="M162" s="24"/>
      <c r="N162" s="55" t="str">
        <f>+IFERROR(VLOOKUP(#REF!&amp;"-"&amp;ROW()-108,[2]ワークシート!$C$2:$BW$498,24,0),"")</f>
        <v/>
      </c>
      <c r="O162" s="62"/>
      <c r="P162" s="65" t="str">
        <f>+IFERROR(VLOOKUP(#REF!&amp;"-"&amp;ROW()-108,[2]ワークシート!$C$2:$BW$498,25,0),"")</f>
        <v/>
      </c>
      <c r="Q162" s="65"/>
      <c r="R162" s="74" t="str">
        <f>+IFERROR(VLOOKUP(#REF!&amp;"-"&amp;ROW()-108,[2]ワークシート!$C$2:$BW$498,55,0),"")</f>
        <v/>
      </c>
      <c r="S162" s="74"/>
      <c r="T162" s="74"/>
      <c r="U162" s="74"/>
      <c r="V162" s="65" t="str">
        <f>+IFERROR(VLOOKUP(#REF!&amp;"-"&amp;ROW()-108,[2]ワークシート!$C$2:$BW$498,60,0),"")</f>
        <v/>
      </c>
      <c r="W162" s="65"/>
      <c r="X162" s="65" t="str">
        <f>+IFERROR(VLOOKUP(#REF!&amp;"-"&amp;ROW()-108,[2]ワークシート!$C$2:$BW$498,61,0),"")</f>
        <v/>
      </c>
      <c r="Y162" s="65"/>
      <c r="Z162" s="65"/>
      <c r="AA162" s="40" t="str">
        <f t="shared" si="2"/>
        <v/>
      </c>
      <c r="AB162" s="40"/>
      <c r="AC162" s="98" t="str">
        <f>+IFERROR(IF(VLOOKUP(#REF!&amp;"-"&amp;ROW()-108,[2]ワークシート!$C$2:$BW$498,13,0)="","",VLOOKUP(#REF!&amp;"-"&amp;ROW()-108,[2]ワークシート!$C$2:$BW$498,13,0)),"")</f>
        <v/>
      </c>
      <c r="AD162" s="98"/>
      <c r="AE162" s="98" t="str">
        <f>+IFERROR(VLOOKUP(#REF!&amp;"-"&amp;ROW()-108,[2]ワークシート!$C$2:$BW$498,30,0),"")</f>
        <v/>
      </c>
      <c r="AF162" s="98"/>
      <c r="AG162" s="40" t="str">
        <f t="shared" si="3"/>
        <v/>
      </c>
      <c r="AH162" s="40"/>
      <c r="AI162" s="40"/>
      <c r="AJ162" s="40"/>
      <c r="AK162" s="98" t="str">
        <f>+IFERROR(IF(VLOOKUP(#REF!&amp;"-"&amp;ROW()-108,[2]ワークシート!$C$2:$BW$498,31,0)="","",VLOOKUP(#REF!&amp;"-"&amp;ROW()-108,[2]ワークシート!$C$2:$BW$498,31,0)),"")</f>
        <v/>
      </c>
      <c r="AL162" s="2"/>
      <c r="AM162" s="2"/>
      <c r="AN162" s="2"/>
      <c r="AO162" s="2"/>
      <c r="AP162" s="2"/>
      <c r="AQ162" s="2"/>
      <c r="AR162" s="2"/>
      <c r="AS162" s="2"/>
      <c r="AT162" s="2"/>
      <c r="AU162" s="2"/>
      <c r="AV162" s="2"/>
      <c r="AW162" s="2"/>
      <c r="AX162" s="2"/>
      <c r="AY162" s="2"/>
      <c r="AZ162" s="2"/>
      <c r="BA162" s="2"/>
      <c r="BB162" s="2"/>
      <c r="BC162" s="2"/>
      <c r="BD162" s="2"/>
      <c r="BE162" s="2"/>
      <c r="BF162" s="2"/>
    </row>
    <row r="163" spans="1:58" ht="35.1" hidden="1" customHeight="1">
      <c r="A163" s="2"/>
      <c r="B163" s="13" t="str">
        <f>+IFERROR(VLOOKUP(#REF!&amp;"-"&amp;ROW()-108,[2]ワークシート!$C$2:$BW$498,9,0),"")</f>
        <v/>
      </c>
      <c r="C163" s="24"/>
      <c r="D163" s="29" t="str">
        <f>+IFERROR(IF(VLOOKUP(#REF!&amp;"-"&amp;ROW()-108,[2]ワークシート!$C$2:$BW$498,10,0)="","",VLOOKUP(#REF!&amp;"-"&amp;ROW()-108,[2]ワークシート!$C$2:$BW$498,10,0)),"")</f>
        <v/>
      </c>
      <c r="E163" s="24"/>
      <c r="F163" s="13" t="str">
        <f>+IFERROR(VLOOKUP(#REF!&amp;"-"&amp;ROW()-108,[2]ワークシート!$C$2:$BW$498,11,0),"")</f>
        <v/>
      </c>
      <c r="G163" s="24"/>
      <c r="H163" s="40" t="str">
        <f>+IFERROR(VLOOKUP(#REF!&amp;"-"&amp;ROW()-108,[2]ワークシート!$C$2:$BW$498,12,0),"")</f>
        <v/>
      </c>
      <c r="I16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3" s="48"/>
      <c r="K163" s="13" t="str">
        <f>+IFERROR(VLOOKUP(#REF!&amp;"-"&amp;ROW()-108,[2]ワークシート!$C$2:$BW$498,19,0),"")</f>
        <v/>
      </c>
      <c r="L163" s="29"/>
      <c r="M163" s="24"/>
      <c r="N163" s="55" t="str">
        <f>+IFERROR(VLOOKUP(#REF!&amp;"-"&amp;ROW()-108,[2]ワークシート!$C$2:$BW$498,24,0),"")</f>
        <v/>
      </c>
      <c r="O163" s="62"/>
      <c r="P163" s="65" t="str">
        <f>+IFERROR(VLOOKUP(#REF!&amp;"-"&amp;ROW()-108,[2]ワークシート!$C$2:$BW$498,25,0),"")</f>
        <v/>
      </c>
      <c r="Q163" s="65"/>
      <c r="R163" s="74" t="str">
        <f>+IFERROR(VLOOKUP(#REF!&amp;"-"&amp;ROW()-108,[2]ワークシート!$C$2:$BW$498,55,0),"")</f>
        <v/>
      </c>
      <c r="S163" s="74"/>
      <c r="T163" s="74"/>
      <c r="U163" s="74"/>
      <c r="V163" s="65" t="str">
        <f>+IFERROR(VLOOKUP(#REF!&amp;"-"&amp;ROW()-108,[2]ワークシート!$C$2:$BW$498,60,0),"")</f>
        <v/>
      </c>
      <c r="W163" s="65"/>
      <c r="X163" s="65" t="str">
        <f>+IFERROR(VLOOKUP(#REF!&amp;"-"&amp;ROW()-108,[2]ワークシート!$C$2:$BW$498,61,0),"")</f>
        <v/>
      </c>
      <c r="Y163" s="65"/>
      <c r="Z163" s="65"/>
      <c r="AA163" s="40" t="str">
        <f t="shared" si="2"/>
        <v/>
      </c>
      <c r="AB163" s="40"/>
      <c r="AC163" s="98" t="str">
        <f>+IFERROR(IF(VLOOKUP(#REF!&amp;"-"&amp;ROW()-108,[2]ワークシート!$C$2:$BW$498,13,0)="","",VLOOKUP(#REF!&amp;"-"&amp;ROW()-108,[2]ワークシート!$C$2:$BW$498,13,0)),"")</f>
        <v/>
      </c>
      <c r="AD163" s="98"/>
      <c r="AE163" s="98" t="str">
        <f>+IFERROR(VLOOKUP(#REF!&amp;"-"&amp;ROW()-108,[2]ワークシート!$C$2:$BW$498,30,0),"")</f>
        <v/>
      </c>
      <c r="AF163" s="98"/>
      <c r="AG163" s="40" t="str">
        <f t="shared" si="3"/>
        <v/>
      </c>
      <c r="AH163" s="40"/>
      <c r="AI163" s="40"/>
      <c r="AJ163" s="40"/>
      <c r="AK163" s="98" t="str">
        <f>+IFERROR(IF(VLOOKUP(#REF!&amp;"-"&amp;ROW()-108,[2]ワークシート!$C$2:$BW$498,31,0)="","",VLOOKUP(#REF!&amp;"-"&amp;ROW()-108,[2]ワークシート!$C$2:$BW$498,31,0)),"")</f>
        <v/>
      </c>
      <c r="AL163" s="2"/>
      <c r="AM163" s="2"/>
      <c r="AN163" s="2"/>
      <c r="AO163" s="2"/>
      <c r="AP163" s="2"/>
      <c r="AQ163" s="2"/>
      <c r="AR163" s="2"/>
      <c r="AS163" s="2"/>
      <c r="AT163" s="2"/>
      <c r="AU163" s="2"/>
      <c r="AV163" s="2"/>
      <c r="AW163" s="2"/>
      <c r="AX163" s="2"/>
      <c r="AY163" s="2"/>
      <c r="AZ163" s="2"/>
      <c r="BA163" s="2"/>
      <c r="BB163" s="2"/>
      <c r="BC163" s="2"/>
      <c r="BD163" s="2"/>
      <c r="BE163" s="2"/>
      <c r="BF163" s="2"/>
    </row>
    <row r="164" spans="1:58" ht="35.1" hidden="1" customHeight="1">
      <c r="A164" s="2"/>
      <c r="B164" s="13" t="str">
        <f>+IFERROR(VLOOKUP(#REF!&amp;"-"&amp;ROW()-108,[2]ワークシート!$C$2:$BW$498,9,0),"")</f>
        <v/>
      </c>
      <c r="C164" s="24"/>
      <c r="D164" s="29" t="str">
        <f>+IFERROR(IF(VLOOKUP(#REF!&amp;"-"&amp;ROW()-108,[2]ワークシート!$C$2:$BW$498,10,0)="","",VLOOKUP(#REF!&amp;"-"&amp;ROW()-108,[2]ワークシート!$C$2:$BW$498,10,0)),"")</f>
        <v/>
      </c>
      <c r="E164" s="24"/>
      <c r="F164" s="13" t="str">
        <f>+IFERROR(VLOOKUP(#REF!&amp;"-"&amp;ROW()-108,[2]ワークシート!$C$2:$BW$498,11,0),"")</f>
        <v/>
      </c>
      <c r="G164" s="24"/>
      <c r="H164" s="40" t="str">
        <f>+IFERROR(VLOOKUP(#REF!&amp;"-"&amp;ROW()-108,[2]ワークシート!$C$2:$BW$498,12,0),"")</f>
        <v/>
      </c>
      <c r="I16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4" s="48"/>
      <c r="K164" s="13" t="str">
        <f>+IFERROR(VLOOKUP(#REF!&amp;"-"&amp;ROW()-108,[2]ワークシート!$C$2:$BW$498,19,0),"")</f>
        <v/>
      </c>
      <c r="L164" s="29"/>
      <c r="M164" s="24"/>
      <c r="N164" s="55" t="str">
        <f>+IFERROR(VLOOKUP(#REF!&amp;"-"&amp;ROW()-108,[2]ワークシート!$C$2:$BW$498,24,0),"")</f>
        <v/>
      </c>
      <c r="O164" s="62"/>
      <c r="P164" s="65" t="str">
        <f>+IFERROR(VLOOKUP(#REF!&amp;"-"&amp;ROW()-108,[2]ワークシート!$C$2:$BW$498,25,0),"")</f>
        <v/>
      </c>
      <c r="Q164" s="65"/>
      <c r="R164" s="74" t="str">
        <f>+IFERROR(VLOOKUP(#REF!&amp;"-"&amp;ROW()-108,[2]ワークシート!$C$2:$BW$498,55,0),"")</f>
        <v/>
      </c>
      <c r="S164" s="74"/>
      <c r="T164" s="74"/>
      <c r="U164" s="74"/>
      <c r="V164" s="65" t="str">
        <f>+IFERROR(VLOOKUP(#REF!&amp;"-"&amp;ROW()-108,[2]ワークシート!$C$2:$BW$498,60,0),"")</f>
        <v/>
      </c>
      <c r="W164" s="65"/>
      <c r="X164" s="65" t="str">
        <f>+IFERROR(VLOOKUP(#REF!&amp;"-"&amp;ROW()-108,[2]ワークシート!$C$2:$BW$498,61,0),"")</f>
        <v/>
      </c>
      <c r="Y164" s="65"/>
      <c r="Z164" s="65"/>
      <c r="AA164" s="40" t="str">
        <f t="shared" si="2"/>
        <v/>
      </c>
      <c r="AB164" s="40"/>
      <c r="AC164" s="98" t="str">
        <f>+IFERROR(IF(VLOOKUP(#REF!&amp;"-"&amp;ROW()-108,[2]ワークシート!$C$2:$BW$498,13,0)="","",VLOOKUP(#REF!&amp;"-"&amp;ROW()-108,[2]ワークシート!$C$2:$BW$498,13,0)),"")</f>
        <v/>
      </c>
      <c r="AD164" s="98"/>
      <c r="AE164" s="98" t="str">
        <f>+IFERROR(VLOOKUP(#REF!&amp;"-"&amp;ROW()-108,[2]ワークシート!$C$2:$BW$498,30,0),"")</f>
        <v/>
      </c>
      <c r="AF164" s="98"/>
      <c r="AG164" s="40" t="str">
        <f t="shared" si="3"/>
        <v/>
      </c>
      <c r="AH164" s="40"/>
      <c r="AI164" s="40"/>
      <c r="AJ164" s="40"/>
      <c r="AK164" s="98" t="str">
        <f>+IFERROR(IF(VLOOKUP(#REF!&amp;"-"&amp;ROW()-108,[2]ワークシート!$C$2:$BW$498,31,0)="","",VLOOKUP(#REF!&amp;"-"&amp;ROW()-108,[2]ワークシート!$C$2:$BW$498,31,0)),"")</f>
        <v/>
      </c>
      <c r="AL164" s="2"/>
      <c r="AM164" s="2"/>
      <c r="AN164" s="2"/>
      <c r="AO164" s="2"/>
      <c r="AP164" s="2"/>
      <c r="AQ164" s="2"/>
      <c r="AR164" s="2"/>
      <c r="AS164" s="2"/>
      <c r="AT164" s="2"/>
      <c r="AU164" s="2"/>
      <c r="AV164" s="2"/>
      <c r="AW164" s="2"/>
      <c r="AX164" s="2"/>
      <c r="AY164" s="2"/>
      <c r="AZ164" s="2"/>
      <c r="BA164" s="2"/>
      <c r="BB164" s="2"/>
      <c r="BC164" s="2"/>
      <c r="BD164" s="2"/>
      <c r="BE164" s="2"/>
      <c r="BF164" s="2"/>
    </row>
    <row r="165" spans="1:58" ht="35.1" hidden="1" customHeight="1">
      <c r="A165" s="2"/>
      <c r="B165" s="13" t="str">
        <f>+IFERROR(VLOOKUP(#REF!&amp;"-"&amp;ROW()-108,[2]ワークシート!$C$2:$BW$498,9,0),"")</f>
        <v/>
      </c>
      <c r="C165" s="24"/>
      <c r="D165" s="29" t="str">
        <f>+IFERROR(IF(VLOOKUP(#REF!&amp;"-"&amp;ROW()-108,[2]ワークシート!$C$2:$BW$498,10,0)="","",VLOOKUP(#REF!&amp;"-"&amp;ROW()-108,[2]ワークシート!$C$2:$BW$498,10,0)),"")</f>
        <v/>
      </c>
      <c r="E165" s="24"/>
      <c r="F165" s="13" t="str">
        <f>+IFERROR(VLOOKUP(#REF!&amp;"-"&amp;ROW()-108,[2]ワークシート!$C$2:$BW$498,11,0),"")</f>
        <v/>
      </c>
      <c r="G165" s="24"/>
      <c r="H165" s="40" t="str">
        <f>+IFERROR(VLOOKUP(#REF!&amp;"-"&amp;ROW()-108,[2]ワークシート!$C$2:$BW$498,12,0),"")</f>
        <v/>
      </c>
      <c r="I16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5" s="48"/>
      <c r="K165" s="13" t="str">
        <f>+IFERROR(VLOOKUP(#REF!&amp;"-"&amp;ROW()-108,[2]ワークシート!$C$2:$BW$498,19,0),"")</f>
        <v/>
      </c>
      <c r="L165" s="29"/>
      <c r="M165" s="24"/>
      <c r="N165" s="55" t="str">
        <f>+IFERROR(VLOOKUP(#REF!&amp;"-"&amp;ROW()-108,[2]ワークシート!$C$2:$BW$498,24,0),"")</f>
        <v/>
      </c>
      <c r="O165" s="62"/>
      <c r="P165" s="65" t="str">
        <f>+IFERROR(VLOOKUP(#REF!&amp;"-"&amp;ROW()-108,[2]ワークシート!$C$2:$BW$498,25,0),"")</f>
        <v/>
      </c>
      <c r="Q165" s="65"/>
      <c r="R165" s="74" t="str">
        <f>+IFERROR(VLOOKUP(#REF!&amp;"-"&amp;ROW()-108,[2]ワークシート!$C$2:$BW$498,55,0),"")</f>
        <v/>
      </c>
      <c r="S165" s="74"/>
      <c r="T165" s="74"/>
      <c r="U165" s="74"/>
      <c r="V165" s="65" t="str">
        <f>+IFERROR(VLOOKUP(#REF!&amp;"-"&amp;ROW()-108,[2]ワークシート!$C$2:$BW$498,60,0),"")</f>
        <v/>
      </c>
      <c r="W165" s="65"/>
      <c r="X165" s="65" t="str">
        <f>+IFERROR(VLOOKUP(#REF!&amp;"-"&amp;ROW()-108,[2]ワークシート!$C$2:$BW$498,61,0),"")</f>
        <v/>
      </c>
      <c r="Y165" s="65"/>
      <c r="Z165" s="65"/>
      <c r="AA165" s="40" t="str">
        <f t="shared" si="2"/>
        <v/>
      </c>
      <c r="AB165" s="40"/>
      <c r="AC165" s="98" t="str">
        <f>+IFERROR(IF(VLOOKUP(#REF!&amp;"-"&amp;ROW()-108,[2]ワークシート!$C$2:$BW$498,13,0)="","",VLOOKUP(#REF!&amp;"-"&amp;ROW()-108,[2]ワークシート!$C$2:$BW$498,13,0)),"")</f>
        <v/>
      </c>
      <c r="AD165" s="98"/>
      <c r="AE165" s="98" t="str">
        <f>+IFERROR(VLOOKUP(#REF!&amp;"-"&amp;ROW()-108,[2]ワークシート!$C$2:$BW$498,30,0),"")</f>
        <v/>
      </c>
      <c r="AF165" s="98"/>
      <c r="AG165" s="40" t="str">
        <f t="shared" si="3"/>
        <v/>
      </c>
      <c r="AH165" s="40"/>
      <c r="AI165" s="40"/>
      <c r="AJ165" s="40"/>
      <c r="AK165" s="98" t="str">
        <f>+IFERROR(IF(VLOOKUP(#REF!&amp;"-"&amp;ROW()-108,[2]ワークシート!$C$2:$BW$498,31,0)="","",VLOOKUP(#REF!&amp;"-"&amp;ROW()-108,[2]ワークシート!$C$2:$BW$498,31,0)),"")</f>
        <v/>
      </c>
      <c r="AL165" s="2"/>
      <c r="AM165" s="2"/>
      <c r="AN165" s="2"/>
      <c r="AO165" s="2"/>
      <c r="AP165" s="2"/>
      <c r="AQ165" s="2"/>
      <c r="AR165" s="2"/>
      <c r="AS165" s="2"/>
      <c r="AT165" s="2"/>
      <c r="AU165" s="2"/>
      <c r="AV165" s="2"/>
      <c r="AW165" s="2"/>
      <c r="AX165" s="2"/>
      <c r="AY165" s="2"/>
      <c r="AZ165" s="2"/>
      <c r="BA165" s="2"/>
      <c r="BB165" s="2"/>
      <c r="BC165" s="2"/>
      <c r="BD165" s="2"/>
      <c r="BE165" s="2"/>
      <c r="BF165" s="2"/>
    </row>
    <row r="166" spans="1:58" ht="35.1" hidden="1" customHeight="1">
      <c r="A166" s="2"/>
      <c r="B166" s="13" t="str">
        <f>+IFERROR(VLOOKUP(#REF!&amp;"-"&amp;ROW()-108,[2]ワークシート!$C$2:$BW$498,9,0),"")</f>
        <v/>
      </c>
      <c r="C166" s="24"/>
      <c r="D166" s="29" t="str">
        <f>+IFERROR(IF(VLOOKUP(#REF!&amp;"-"&amp;ROW()-108,[2]ワークシート!$C$2:$BW$498,10,0)="","",VLOOKUP(#REF!&amp;"-"&amp;ROW()-108,[2]ワークシート!$C$2:$BW$498,10,0)),"")</f>
        <v/>
      </c>
      <c r="E166" s="24"/>
      <c r="F166" s="13" t="str">
        <f>+IFERROR(VLOOKUP(#REF!&amp;"-"&amp;ROW()-108,[2]ワークシート!$C$2:$BW$498,11,0),"")</f>
        <v/>
      </c>
      <c r="G166" s="24"/>
      <c r="H166" s="40" t="str">
        <f>+IFERROR(VLOOKUP(#REF!&amp;"-"&amp;ROW()-108,[2]ワークシート!$C$2:$BW$498,12,0),"")</f>
        <v/>
      </c>
      <c r="I16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6" s="48"/>
      <c r="K166" s="13" t="str">
        <f>+IFERROR(VLOOKUP(#REF!&amp;"-"&amp;ROW()-108,[2]ワークシート!$C$2:$BW$498,19,0),"")</f>
        <v/>
      </c>
      <c r="L166" s="29"/>
      <c r="M166" s="24"/>
      <c r="N166" s="55" t="str">
        <f>+IFERROR(VLOOKUP(#REF!&amp;"-"&amp;ROW()-108,[2]ワークシート!$C$2:$BW$498,24,0),"")</f>
        <v/>
      </c>
      <c r="O166" s="62"/>
      <c r="P166" s="65" t="str">
        <f>+IFERROR(VLOOKUP(#REF!&amp;"-"&amp;ROW()-108,[2]ワークシート!$C$2:$BW$498,25,0),"")</f>
        <v/>
      </c>
      <c r="Q166" s="65"/>
      <c r="R166" s="74" t="str">
        <f>+IFERROR(VLOOKUP(#REF!&amp;"-"&amp;ROW()-108,[2]ワークシート!$C$2:$BW$498,55,0),"")</f>
        <v/>
      </c>
      <c r="S166" s="74"/>
      <c r="T166" s="74"/>
      <c r="U166" s="74"/>
      <c r="V166" s="65" t="str">
        <f>+IFERROR(VLOOKUP(#REF!&amp;"-"&amp;ROW()-108,[2]ワークシート!$C$2:$BW$498,60,0),"")</f>
        <v/>
      </c>
      <c r="W166" s="65"/>
      <c r="X166" s="65" t="str">
        <f>+IFERROR(VLOOKUP(#REF!&amp;"-"&amp;ROW()-108,[2]ワークシート!$C$2:$BW$498,61,0),"")</f>
        <v/>
      </c>
      <c r="Y166" s="65"/>
      <c r="Z166" s="65"/>
      <c r="AA166" s="40" t="str">
        <f t="shared" si="2"/>
        <v/>
      </c>
      <c r="AB166" s="40"/>
      <c r="AC166" s="98" t="str">
        <f>+IFERROR(IF(VLOOKUP(#REF!&amp;"-"&amp;ROW()-108,[2]ワークシート!$C$2:$BW$498,13,0)="","",VLOOKUP(#REF!&amp;"-"&amp;ROW()-108,[2]ワークシート!$C$2:$BW$498,13,0)),"")</f>
        <v/>
      </c>
      <c r="AD166" s="98"/>
      <c r="AE166" s="98" t="str">
        <f>+IFERROR(VLOOKUP(#REF!&amp;"-"&amp;ROW()-108,[2]ワークシート!$C$2:$BW$498,30,0),"")</f>
        <v/>
      </c>
      <c r="AF166" s="98"/>
      <c r="AG166" s="40" t="str">
        <f t="shared" si="3"/>
        <v/>
      </c>
      <c r="AH166" s="40"/>
      <c r="AI166" s="40"/>
      <c r="AJ166" s="40"/>
      <c r="AK166" s="98" t="str">
        <f>+IFERROR(IF(VLOOKUP(#REF!&amp;"-"&amp;ROW()-108,[2]ワークシート!$C$2:$BW$498,31,0)="","",VLOOKUP(#REF!&amp;"-"&amp;ROW()-108,[2]ワークシート!$C$2:$BW$498,31,0)),"")</f>
        <v/>
      </c>
      <c r="AL166" s="2"/>
      <c r="AM166" s="2"/>
      <c r="AN166" s="2"/>
      <c r="AO166" s="2"/>
      <c r="AP166" s="2"/>
      <c r="AQ166" s="2"/>
      <c r="AR166" s="2"/>
      <c r="AS166" s="2"/>
      <c r="AT166" s="2"/>
      <c r="AU166" s="2"/>
      <c r="AV166" s="2"/>
      <c r="AW166" s="2"/>
      <c r="AX166" s="2"/>
      <c r="AY166" s="2"/>
      <c r="AZ166" s="2"/>
      <c r="BA166" s="2"/>
      <c r="BB166" s="2"/>
      <c r="BC166" s="2"/>
      <c r="BD166" s="2"/>
      <c r="BE166" s="2"/>
      <c r="BF166" s="2"/>
    </row>
    <row r="167" spans="1:58" ht="35.1" hidden="1" customHeight="1">
      <c r="A167" s="2"/>
      <c r="B167" s="13" t="str">
        <f>+IFERROR(VLOOKUP(#REF!&amp;"-"&amp;ROW()-108,[2]ワークシート!$C$2:$BW$498,9,0),"")</f>
        <v/>
      </c>
      <c r="C167" s="24"/>
      <c r="D167" s="29" t="str">
        <f>+IFERROR(IF(VLOOKUP(#REF!&amp;"-"&amp;ROW()-108,[2]ワークシート!$C$2:$BW$498,10,0)="","",VLOOKUP(#REF!&amp;"-"&amp;ROW()-108,[2]ワークシート!$C$2:$BW$498,10,0)),"")</f>
        <v/>
      </c>
      <c r="E167" s="24"/>
      <c r="F167" s="13" t="str">
        <f>+IFERROR(VLOOKUP(#REF!&amp;"-"&amp;ROW()-108,[2]ワークシート!$C$2:$BW$498,11,0),"")</f>
        <v/>
      </c>
      <c r="G167" s="24"/>
      <c r="H167" s="40" t="str">
        <f>+IFERROR(VLOOKUP(#REF!&amp;"-"&amp;ROW()-108,[2]ワークシート!$C$2:$BW$498,12,0),"")</f>
        <v/>
      </c>
      <c r="I16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7" s="48"/>
      <c r="K167" s="13" t="str">
        <f>+IFERROR(VLOOKUP(#REF!&amp;"-"&amp;ROW()-108,[2]ワークシート!$C$2:$BW$498,19,0),"")</f>
        <v/>
      </c>
      <c r="L167" s="29"/>
      <c r="M167" s="24"/>
      <c r="N167" s="55" t="str">
        <f>+IFERROR(VLOOKUP(#REF!&amp;"-"&amp;ROW()-108,[2]ワークシート!$C$2:$BW$498,24,0),"")</f>
        <v/>
      </c>
      <c r="O167" s="62"/>
      <c r="P167" s="65" t="str">
        <f>+IFERROR(VLOOKUP(#REF!&amp;"-"&amp;ROW()-108,[2]ワークシート!$C$2:$BW$498,25,0),"")</f>
        <v/>
      </c>
      <c r="Q167" s="65"/>
      <c r="R167" s="74" t="str">
        <f>+IFERROR(VLOOKUP(#REF!&amp;"-"&amp;ROW()-108,[2]ワークシート!$C$2:$BW$498,55,0),"")</f>
        <v/>
      </c>
      <c r="S167" s="74"/>
      <c r="T167" s="74"/>
      <c r="U167" s="74"/>
      <c r="V167" s="65" t="str">
        <f>+IFERROR(VLOOKUP(#REF!&amp;"-"&amp;ROW()-108,[2]ワークシート!$C$2:$BW$498,60,0),"")</f>
        <v/>
      </c>
      <c r="W167" s="65"/>
      <c r="X167" s="65" t="str">
        <f>+IFERROR(VLOOKUP(#REF!&amp;"-"&amp;ROW()-108,[2]ワークシート!$C$2:$BW$498,61,0),"")</f>
        <v/>
      </c>
      <c r="Y167" s="65"/>
      <c r="Z167" s="65"/>
      <c r="AA167" s="40" t="str">
        <f t="shared" si="2"/>
        <v/>
      </c>
      <c r="AB167" s="40"/>
      <c r="AC167" s="98" t="str">
        <f>+IFERROR(IF(VLOOKUP(#REF!&amp;"-"&amp;ROW()-108,[2]ワークシート!$C$2:$BW$498,13,0)="","",VLOOKUP(#REF!&amp;"-"&amp;ROW()-108,[2]ワークシート!$C$2:$BW$498,13,0)),"")</f>
        <v/>
      </c>
      <c r="AD167" s="98"/>
      <c r="AE167" s="98" t="str">
        <f>+IFERROR(VLOOKUP(#REF!&amp;"-"&amp;ROW()-108,[2]ワークシート!$C$2:$BW$498,30,0),"")</f>
        <v/>
      </c>
      <c r="AF167" s="98"/>
      <c r="AG167" s="40" t="str">
        <f t="shared" si="3"/>
        <v/>
      </c>
      <c r="AH167" s="40"/>
      <c r="AI167" s="40"/>
      <c r="AJ167" s="40"/>
      <c r="AK167" s="98" t="str">
        <f>+IFERROR(IF(VLOOKUP(#REF!&amp;"-"&amp;ROW()-108,[2]ワークシート!$C$2:$BW$498,31,0)="","",VLOOKUP(#REF!&amp;"-"&amp;ROW()-108,[2]ワークシート!$C$2:$BW$498,31,0)),"")</f>
        <v/>
      </c>
      <c r="AL167" s="2"/>
      <c r="AM167" s="2"/>
      <c r="AN167" s="2"/>
      <c r="AO167" s="2"/>
      <c r="AP167" s="2"/>
      <c r="AQ167" s="2"/>
      <c r="AR167" s="2"/>
      <c r="AS167" s="2"/>
      <c r="AT167" s="2"/>
      <c r="AU167" s="2"/>
      <c r="AV167" s="2"/>
      <c r="AW167" s="2"/>
      <c r="AX167" s="2"/>
      <c r="AY167" s="2"/>
      <c r="AZ167" s="2"/>
      <c r="BA167" s="2"/>
      <c r="BB167" s="2"/>
      <c r="BC167" s="2"/>
      <c r="BD167" s="2"/>
      <c r="BE167" s="2"/>
      <c r="BF167" s="2"/>
    </row>
    <row r="168" spans="1:58" ht="35.1" hidden="1" customHeight="1">
      <c r="A168" s="2"/>
      <c r="B168" s="13" t="str">
        <f>+IFERROR(VLOOKUP(#REF!&amp;"-"&amp;ROW()-108,[2]ワークシート!$C$2:$BW$498,9,0),"")</f>
        <v/>
      </c>
      <c r="C168" s="24"/>
      <c r="D168" s="29" t="str">
        <f>+IFERROR(IF(VLOOKUP(#REF!&amp;"-"&amp;ROW()-108,[2]ワークシート!$C$2:$BW$498,10,0)="","",VLOOKUP(#REF!&amp;"-"&amp;ROW()-108,[2]ワークシート!$C$2:$BW$498,10,0)),"")</f>
        <v/>
      </c>
      <c r="E168" s="24"/>
      <c r="F168" s="13" t="str">
        <f>+IFERROR(VLOOKUP(#REF!&amp;"-"&amp;ROW()-108,[2]ワークシート!$C$2:$BW$498,11,0),"")</f>
        <v/>
      </c>
      <c r="G168" s="24"/>
      <c r="H168" s="40" t="str">
        <f>+IFERROR(VLOOKUP(#REF!&amp;"-"&amp;ROW()-108,[2]ワークシート!$C$2:$BW$498,12,0),"")</f>
        <v/>
      </c>
      <c r="I16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8" s="48"/>
      <c r="K168" s="13" t="str">
        <f>+IFERROR(VLOOKUP(#REF!&amp;"-"&amp;ROW()-108,[2]ワークシート!$C$2:$BW$498,19,0),"")</f>
        <v/>
      </c>
      <c r="L168" s="29"/>
      <c r="M168" s="24"/>
      <c r="N168" s="55" t="str">
        <f>+IFERROR(VLOOKUP(#REF!&amp;"-"&amp;ROW()-108,[2]ワークシート!$C$2:$BW$498,24,0),"")</f>
        <v/>
      </c>
      <c r="O168" s="62"/>
      <c r="P168" s="65" t="str">
        <f>+IFERROR(VLOOKUP(#REF!&amp;"-"&amp;ROW()-108,[2]ワークシート!$C$2:$BW$498,25,0),"")</f>
        <v/>
      </c>
      <c r="Q168" s="65"/>
      <c r="R168" s="74" t="str">
        <f>+IFERROR(VLOOKUP(#REF!&amp;"-"&amp;ROW()-108,[2]ワークシート!$C$2:$BW$498,55,0),"")</f>
        <v/>
      </c>
      <c r="S168" s="74"/>
      <c r="T168" s="74"/>
      <c r="U168" s="74"/>
      <c r="V168" s="65" t="str">
        <f>+IFERROR(VLOOKUP(#REF!&amp;"-"&amp;ROW()-108,[2]ワークシート!$C$2:$BW$498,60,0),"")</f>
        <v/>
      </c>
      <c r="W168" s="65"/>
      <c r="X168" s="65" t="str">
        <f>+IFERROR(VLOOKUP(#REF!&amp;"-"&amp;ROW()-108,[2]ワークシート!$C$2:$BW$498,61,0),"")</f>
        <v/>
      </c>
      <c r="Y168" s="65"/>
      <c r="Z168" s="65"/>
      <c r="AA168" s="40" t="str">
        <f t="shared" si="2"/>
        <v/>
      </c>
      <c r="AB168" s="40"/>
      <c r="AC168" s="98" t="str">
        <f>+IFERROR(IF(VLOOKUP(#REF!&amp;"-"&amp;ROW()-108,[2]ワークシート!$C$2:$BW$498,13,0)="","",VLOOKUP(#REF!&amp;"-"&amp;ROW()-108,[2]ワークシート!$C$2:$BW$498,13,0)),"")</f>
        <v/>
      </c>
      <c r="AD168" s="98"/>
      <c r="AE168" s="98" t="str">
        <f>+IFERROR(VLOOKUP(#REF!&amp;"-"&amp;ROW()-108,[2]ワークシート!$C$2:$BW$498,30,0),"")</f>
        <v/>
      </c>
      <c r="AF168" s="98"/>
      <c r="AG168" s="40" t="str">
        <f t="shared" si="3"/>
        <v/>
      </c>
      <c r="AH168" s="40"/>
      <c r="AI168" s="40"/>
      <c r="AJ168" s="40"/>
      <c r="AK168" s="98" t="str">
        <f>+IFERROR(IF(VLOOKUP(#REF!&amp;"-"&amp;ROW()-108,[2]ワークシート!$C$2:$BW$498,31,0)="","",VLOOKUP(#REF!&amp;"-"&amp;ROW()-108,[2]ワークシート!$C$2:$BW$498,31,0)),"")</f>
        <v/>
      </c>
      <c r="AL168" s="2"/>
      <c r="AM168" s="2"/>
      <c r="AN168" s="2"/>
      <c r="AO168" s="2"/>
      <c r="AP168" s="2"/>
      <c r="AQ168" s="2"/>
      <c r="AR168" s="2"/>
      <c r="AS168" s="2"/>
      <c r="AT168" s="2"/>
      <c r="AU168" s="2"/>
      <c r="AV168" s="2"/>
      <c r="AW168" s="2"/>
      <c r="AX168" s="2"/>
      <c r="AY168" s="2"/>
      <c r="AZ168" s="2"/>
      <c r="BA168" s="2"/>
      <c r="BB168" s="2"/>
      <c r="BC168" s="2"/>
      <c r="BD168" s="2"/>
      <c r="BE168" s="2"/>
      <c r="BF168" s="2"/>
    </row>
    <row r="169" spans="1:58" ht="35.1" hidden="1" customHeight="1">
      <c r="A169" s="2"/>
      <c r="B169" s="13" t="str">
        <f>+IFERROR(VLOOKUP(#REF!&amp;"-"&amp;ROW()-108,[2]ワークシート!$C$2:$BW$498,9,0),"")</f>
        <v/>
      </c>
      <c r="C169" s="24"/>
      <c r="D169" s="29" t="str">
        <f>+IFERROR(IF(VLOOKUP(#REF!&amp;"-"&amp;ROW()-108,[2]ワークシート!$C$2:$BW$498,10,0)="","",VLOOKUP(#REF!&amp;"-"&amp;ROW()-108,[2]ワークシート!$C$2:$BW$498,10,0)),"")</f>
        <v/>
      </c>
      <c r="E169" s="24"/>
      <c r="F169" s="13" t="str">
        <f>+IFERROR(VLOOKUP(#REF!&amp;"-"&amp;ROW()-108,[2]ワークシート!$C$2:$BW$498,11,0),"")</f>
        <v/>
      </c>
      <c r="G169" s="24"/>
      <c r="H169" s="40" t="str">
        <f>+IFERROR(VLOOKUP(#REF!&amp;"-"&amp;ROW()-108,[2]ワークシート!$C$2:$BW$498,12,0),"")</f>
        <v/>
      </c>
      <c r="I16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69" s="48"/>
      <c r="K169" s="13" t="str">
        <f>+IFERROR(VLOOKUP(#REF!&amp;"-"&amp;ROW()-108,[2]ワークシート!$C$2:$BW$498,19,0),"")</f>
        <v/>
      </c>
      <c r="L169" s="29"/>
      <c r="M169" s="24"/>
      <c r="N169" s="55" t="str">
        <f>+IFERROR(VLOOKUP(#REF!&amp;"-"&amp;ROW()-108,[2]ワークシート!$C$2:$BW$498,24,0),"")</f>
        <v/>
      </c>
      <c r="O169" s="62"/>
      <c r="P169" s="65" t="str">
        <f>+IFERROR(VLOOKUP(#REF!&amp;"-"&amp;ROW()-108,[2]ワークシート!$C$2:$BW$498,25,0),"")</f>
        <v/>
      </c>
      <c r="Q169" s="65"/>
      <c r="R169" s="74" t="str">
        <f>+IFERROR(VLOOKUP(#REF!&amp;"-"&amp;ROW()-108,[2]ワークシート!$C$2:$BW$498,55,0),"")</f>
        <v/>
      </c>
      <c r="S169" s="74"/>
      <c r="T169" s="74"/>
      <c r="U169" s="74"/>
      <c r="V169" s="65" t="str">
        <f>+IFERROR(VLOOKUP(#REF!&amp;"-"&amp;ROW()-108,[2]ワークシート!$C$2:$BW$498,60,0),"")</f>
        <v/>
      </c>
      <c r="W169" s="65"/>
      <c r="X169" s="65" t="str">
        <f>+IFERROR(VLOOKUP(#REF!&amp;"-"&amp;ROW()-108,[2]ワークシート!$C$2:$BW$498,61,0),"")</f>
        <v/>
      </c>
      <c r="Y169" s="65"/>
      <c r="Z169" s="65"/>
      <c r="AA169" s="40" t="str">
        <f t="shared" si="2"/>
        <v/>
      </c>
      <c r="AB169" s="40"/>
      <c r="AC169" s="98" t="str">
        <f>+IFERROR(IF(VLOOKUP(#REF!&amp;"-"&amp;ROW()-108,[2]ワークシート!$C$2:$BW$498,13,0)="","",VLOOKUP(#REF!&amp;"-"&amp;ROW()-108,[2]ワークシート!$C$2:$BW$498,13,0)),"")</f>
        <v/>
      </c>
      <c r="AD169" s="98"/>
      <c r="AE169" s="98" t="str">
        <f>+IFERROR(VLOOKUP(#REF!&amp;"-"&amp;ROW()-108,[2]ワークシート!$C$2:$BW$498,30,0),"")</f>
        <v/>
      </c>
      <c r="AF169" s="98"/>
      <c r="AG169" s="40" t="str">
        <f t="shared" si="3"/>
        <v/>
      </c>
      <c r="AH169" s="40"/>
      <c r="AI169" s="40"/>
      <c r="AJ169" s="40"/>
      <c r="AK169" s="98" t="str">
        <f>+IFERROR(IF(VLOOKUP(#REF!&amp;"-"&amp;ROW()-108,[2]ワークシート!$C$2:$BW$498,31,0)="","",VLOOKUP(#REF!&amp;"-"&amp;ROW()-108,[2]ワークシート!$C$2:$BW$498,31,0)),"")</f>
        <v/>
      </c>
      <c r="AL169" s="2"/>
      <c r="AM169" s="2"/>
      <c r="AN169" s="2"/>
      <c r="AO169" s="2"/>
      <c r="AP169" s="2"/>
      <c r="AQ169" s="2"/>
      <c r="AR169" s="2"/>
      <c r="AS169" s="2"/>
      <c r="AT169" s="2"/>
      <c r="AU169" s="2"/>
      <c r="AV169" s="2"/>
      <c r="AW169" s="2"/>
      <c r="AX169" s="2"/>
      <c r="AY169" s="2"/>
      <c r="AZ169" s="2"/>
      <c r="BA169" s="2"/>
      <c r="BB169" s="2"/>
      <c r="BC169" s="2"/>
      <c r="BD169" s="2"/>
      <c r="BE169" s="2"/>
      <c r="BF169" s="2"/>
    </row>
    <row r="170" spans="1:58" ht="35.1" hidden="1" customHeight="1">
      <c r="A170" s="2"/>
      <c r="B170" s="13" t="str">
        <f>+IFERROR(VLOOKUP(#REF!&amp;"-"&amp;ROW()-108,[2]ワークシート!$C$2:$BW$498,9,0),"")</f>
        <v/>
      </c>
      <c r="C170" s="24"/>
      <c r="D170" s="29" t="str">
        <f>+IFERROR(IF(VLOOKUP(#REF!&amp;"-"&amp;ROW()-108,[2]ワークシート!$C$2:$BW$498,10,0)="","",VLOOKUP(#REF!&amp;"-"&amp;ROW()-108,[2]ワークシート!$C$2:$BW$498,10,0)),"")</f>
        <v/>
      </c>
      <c r="E170" s="24"/>
      <c r="F170" s="13" t="str">
        <f>+IFERROR(VLOOKUP(#REF!&amp;"-"&amp;ROW()-108,[2]ワークシート!$C$2:$BW$498,11,0),"")</f>
        <v/>
      </c>
      <c r="G170" s="24"/>
      <c r="H170" s="40" t="str">
        <f>+IFERROR(VLOOKUP(#REF!&amp;"-"&amp;ROW()-108,[2]ワークシート!$C$2:$BW$498,12,0),"")</f>
        <v/>
      </c>
      <c r="I17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0" s="48"/>
      <c r="K170" s="13" t="str">
        <f>+IFERROR(VLOOKUP(#REF!&amp;"-"&amp;ROW()-108,[2]ワークシート!$C$2:$BW$498,19,0),"")</f>
        <v/>
      </c>
      <c r="L170" s="29"/>
      <c r="M170" s="24"/>
      <c r="N170" s="55" t="str">
        <f>+IFERROR(VLOOKUP(#REF!&amp;"-"&amp;ROW()-108,[2]ワークシート!$C$2:$BW$498,24,0),"")</f>
        <v/>
      </c>
      <c r="O170" s="62"/>
      <c r="P170" s="65" t="str">
        <f>+IFERROR(VLOOKUP(#REF!&amp;"-"&amp;ROW()-108,[2]ワークシート!$C$2:$BW$498,25,0),"")</f>
        <v/>
      </c>
      <c r="Q170" s="65"/>
      <c r="R170" s="74" t="str">
        <f>+IFERROR(VLOOKUP(#REF!&amp;"-"&amp;ROW()-108,[2]ワークシート!$C$2:$BW$498,55,0),"")</f>
        <v/>
      </c>
      <c r="S170" s="74"/>
      <c r="T170" s="74"/>
      <c r="U170" s="74"/>
      <c r="V170" s="65" t="str">
        <f>+IFERROR(VLOOKUP(#REF!&amp;"-"&amp;ROW()-108,[2]ワークシート!$C$2:$BW$498,60,0),"")</f>
        <v/>
      </c>
      <c r="W170" s="65"/>
      <c r="X170" s="65" t="str">
        <f>+IFERROR(VLOOKUP(#REF!&amp;"-"&amp;ROW()-108,[2]ワークシート!$C$2:$BW$498,61,0),"")</f>
        <v/>
      </c>
      <c r="Y170" s="65"/>
      <c r="Z170" s="65"/>
      <c r="AA170" s="40" t="str">
        <f t="shared" si="2"/>
        <v/>
      </c>
      <c r="AB170" s="40"/>
      <c r="AC170" s="98" t="str">
        <f>+IFERROR(IF(VLOOKUP(#REF!&amp;"-"&amp;ROW()-108,[2]ワークシート!$C$2:$BW$498,13,0)="","",VLOOKUP(#REF!&amp;"-"&amp;ROW()-108,[2]ワークシート!$C$2:$BW$498,13,0)),"")</f>
        <v/>
      </c>
      <c r="AD170" s="98"/>
      <c r="AE170" s="98" t="str">
        <f>+IFERROR(VLOOKUP(#REF!&amp;"-"&amp;ROW()-108,[2]ワークシート!$C$2:$BW$498,30,0),"")</f>
        <v/>
      </c>
      <c r="AF170" s="98"/>
      <c r="AG170" s="40" t="str">
        <f t="shared" si="3"/>
        <v/>
      </c>
      <c r="AH170" s="40"/>
      <c r="AI170" s="40"/>
      <c r="AJ170" s="40"/>
      <c r="AK170" s="98" t="str">
        <f>+IFERROR(IF(VLOOKUP(#REF!&amp;"-"&amp;ROW()-108,[2]ワークシート!$C$2:$BW$498,31,0)="","",VLOOKUP(#REF!&amp;"-"&amp;ROW()-108,[2]ワークシート!$C$2:$BW$498,31,0)),"")</f>
        <v/>
      </c>
      <c r="AL170" s="2"/>
      <c r="AM170" s="2"/>
      <c r="AN170" s="2"/>
      <c r="AO170" s="2"/>
      <c r="AP170" s="2"/>
      <c r="AQ170" s="2"/>
      <c r="AR170" s="2"/>
      <c r="AS170" s="2"/>
      <c r="AT170" s="2"/>
      <c r="AU170" s="2"/>
      <c r="AV170" s="2"/>
      <c r="AW170" s="2"/>
      <c r="AX170" s="2"/>
      <c r="AY170" s="2"/>
      <c r="AZ170" s="2"/>
      <c r="BA170" s="2"/>
      <c r="BB170" s="2"/>
      <c r="BC170" s="2"/>
      <c r="BD170" s="2"/>
      <c r="BE170" s="2"/>
      <c r="BF170" s="2"/>
    </row>
    <row r="171" spans="1:58" ht="35.1" hidden="1" customHeight="1">
      <c r="A171" s="2"/>
      <c r="B171" s="13" t="str">
        <f>+IFERROR(VLOOKUP(#REF!&amp;"-"&amp;ROW()-108,[2]ワークシート!$C$2:$BW$498,9,0),"")</f>
        <v/>
      </c>
      <c r="C171" s="24"/>
      <c r="D171" s="29" t="str">
        <f>+IFERROR(IF(VLOOKUP(#REF!&amp;"-"&amp;ROW()-108,[2]ワークシート!$C$2:$BW$498,10,0)="","",VLOOKUP(#REF!&amp;"-"&amp;ROW()-108,[2]ワークシート!$C$2:$BW$498,10,0)),"")</f>
        <v/>
      </c>
      <c r="E171" s="24"/>
      <c r="F171" s="13" t="str">
        <f>+IFERROR(VLOOKUP(#REF!&amp;"-"&amp;ROW()-108,[2]ワークシート!$C$2:$BW$498,11,0),"")</f>
        <v/>
      </c>
      <c r="G171" s="24"/>
      <c r="H171" s="40" t="str">
        <f>+IFERROR(VLOOKUP(#REF!&amp;"-"&amp;ROW()-108,[2]ワークシート!$C$2:$BW$498,12,0),"")</f>
        <v/>
      </c>
      <c r="I17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1" s="48"/>
      <c r="K171" s="13" t="str">
        <f>+IFERROR(VLOOKUP(#REF!&amp;"-"&amp;ROW()-108,[2]ワークシート!$C$2:$BW$498,19,0),"")</f>
        <v/>
      </c>
      <c r="L171" s="29"/>
      <c r="M171" s="24"/>
      <c r="N171" s="55" t="str">
        <f>+IFERROR(VLOOKUP(#REF!&amp;"-"&amp;ROW()-108,[2]ワークシート!$C$2:$BW$498,24,0),"")</f>
        <v/>
      </c>
      <c r="O171" s="62"/>
      <c r="P171" s="65" t="str">
        <f>+IFERROR(VLOOKUP(#REF!&amp;"-"&amp;ROW()-108,[2]ワークシート!$C$2:$BW$498,25,0),"")</f>
        <v/>
      </c>
      <c r="Q171" s="65"/>
      <c r="R171" s="74" t="str">
        <f>+IFERROR(VLOOKUP(#REF!&amp;"-"&amp;ROW()-108,[2]ワークシート!$C$2:$BW$498,55,0),"")</f>
        <v/>
      </c>
      <c r="S171" s="74"/>
      <c r="T171" s="74"/>
      <c r="U171" s="74"/>
      <c r="V171" s="65" t="str">
        <f>+IFERROR(VLOOKUP(#REF!&amp;"-"&amp;ROW()-108,[2]ワークシート!$C$2:$BW$498,60,0),"")</f>
        <v/>
      </c>
      <c r="W171" s="65"/>
      <c r="X171" s="65" t="str">
        <f>+IFERROR(VLOOKUP(#REF!&amp;"-"&amp;ROW()-108,[2]ワークシート!$C$2:$BW$498,61,0),"")</f>
        <v/>
      </c>
      <c r="Y171" s="65"/>
      <c r="Z171" s="65"/>
      <c r="AA171" s="40" t="str">
        <f t="shared" si="2"/>
        <v/>
      </c>
      <c r="AB171" s="40"/>
      <c r="AC171" s="98" t="str">
        <f>+IFERROR(IF(VLOOKUP(#REF!&amp;"-"&amp;ROW()-108,[2]ワークシート!$C$2:$BW$498,13,0)="","",VLOOKUP(#REF!&amp;"-"&amp;ROW()-108,[2]ワークシート!$C$2:$BW$498,13,0)),"")</f>
        <v/>
      </c>
      <c r="AD171" s="98"/>
      <c r="AE171" s="98" t="str">
        <f>+IFERROR(VLOOKUP(#REF!&amp;"-"&amp;ROW()-108,[2]ワークシート!$C$2:$BW$498,30,0),"")</f>
        <v/>
      </c>
      <c r="AF171" s="98"/>
      <c r="AG171" s="40" t="str">
        <f t="shared" si="3"/>
        <v/>
      </c>
      <c r="AH171" s="40"/>
      <c r="AI171" s="40"/>
      <c r="AJ171" s="40"/>
      <c r="AK171" s="98" t="str">
        <f>+IFERROR(IF(VLOOKUP(#REF!&amp;"-"&amp;ROW()-108,[2]ワークシート!$C$2:$BW$498,31,0)="","",VLOOKUP(#REF!&amp;"-"&amp;ROW()-108,[2]ワークシート!$C$2:$BW$498,31,0)),"")</f>
        <v/>
      </c>
      <c r="AL171" s="2"/>
      <c r="AM171" s="2"/>
      <c r="AN171" s="2"/>
      <c r="AO171" s="2"/>
      <c r="AP171" s="2"/>
      <c r="AQ171" s="2"/>
      <c r="AR171" s="2"/>
      <c r="AS171" s="2"/>
      <c r="AT171" s="2"/>
      <c r="AU171" s="2"/>
      <c r="AV171" s="2"/>
      <c r="AW171" s="2"/>
      <c r="AX171" s="2"/>
      <c r="AY171" s="2"/>
      <c r="AZ171" s="2"/>
      <c r="BA171" s="2"/>
      <c r="BB171" s="2"/>
      <c r="BC171" s="2"/>
      <c r="BD171" s="2"/>
      <c r="BE171" s="2"/>
      <c r="BF171" s="2"/>
    </row>
    <row r="172" spans="1:58" ht="35.1" hidden="1" customHeight="1">
      <c r="A172" s="2"/>
      <c r="B172" s="13" t="str">
        <f>+IFERROR(VLOOKUP(#REF!&amp;"-"&amp;ROW()-108,[2]ワークシート!$C$2:$BW$498,9,0),"")</f>
        <v/>
      </c>
      <c r="C172" s="24"/>
      <c r="D172" s="29" t="str">
        <f>+IFERROR(IF(VLOOKUP(#REF!&amp;"-"&amp;ROW()-108,[2]ワークシート!$C$2:$BW$498,10,0)="","",VLOOKUP(#REF!&amp;"-"&amp;ROW()-108,[2]ワークシート!$C$2:$BW$498,10,0)),"")</f>
        <v/>
      </c>
      <c r="E172" s="24"/>
      <c r="F172" s="13" t="str">
        <f>+IFERROR(VLOOKUP(#REF!&amp;"-"&amp;ROW()-108,[2]ワークシート!$C$2:$BW$498,11,0),"")</f>
        <v/>
      </c>
      <c r="G172" s="24"/>
      <c r="H172" s="40" t="str">
        <f>+IFERROR(VLOOKUP(#REF!&amp;"-"&amp;ROW()-108,[2]ワークシート!$C$2:$BW$498,12,0),"")</f>
        <v/>
      </c>
      <c r="I17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2" s="48"/>
      <c r="K172" s="13" t="str">
        <f>+IFERROR(VLOOKUP(#REF!&amp;"-"&amp;ROW()-108,[2]ワークシート!$C$2:$BW$498,19,0),"")</f>
        <v/>
      </c>
      <c r="L172" s="29"/>
      <c r="M172" s="24"/>
      <c r="N172" s="55" t="str">
        <f>+IFERROR(VLOOKUP(#REF!&amp;"-"&amp;ROW()-108,[2]ワークシート!$C$2:$BW$498,24,0),"")</f>
        <v/>
      </c>
      <c r="O172" s="62"/>
      <c r="P172" s="65" t="str">
        <f>+IFERROR(VLOOKUP(#REF!&amp;"-"&amp;ROW()-108,[2]ワークシート!$C$2:$BW$498,25,0),"")</f>
        <v/>
      </c>
      <c r="Q172" s="65"/>
      <c r="R172" s="74" t="str">
        <f>+IFERROR(VLOOKUP(#REF!&amp;"-"&amp;ROW()-108,[2]ワークシート!$C$2:$BW$498,55,0),"")</f>
        <v/>
      </c>
      <c r="S172" s="74"/>
      <c r="T172" s="74"/>
      <c r="U172" s="74"/>
      <c r="V172" s="65" t="str">
        <f>+IFERROR(VLOOKUP(#REF!&amp;"-"&amp;ROW()-108,[2]ワークシート!$C$2:$BW$498,60,0),"")</f>
        <v/>
      </c>
      <c r="W172" s="65"/>
      <c r="X172" s="65" t="str">
        <f>+IFERROR(VLOOKUP(#REF!&amp;"-"&amp;ROW()-108,[2]ワークシート!$C$2:$BW$498,61,0),"")</f>
        <v/>
      </c>
      <c r="Y172" s="65"/>
      <c r="Z172" s="65"/>
      <c r="AA172" s="40" t="str">
        <f t="shared" si="2"/>
        <v/>
      </c>
      <c r="AB172" s="40"/>
      <c r="AC172" s="98" t="str">
        <f>+IFERROR(IF(VLOOKUP(#REF!&amp;"-"&amp;ROW()-108,[2]ワークシート!$C$2:$BW$498,13,0)="","",VLOOKUP(#REF!&amp;"-"&amp;ROW()-108,[2]ワークシート!$C$2:$BW$498,13,0)),"")</f>
        <v/>
      </c>
      <c r="AD172" s="98"/>
      <c r="AE172" s="98" t="str">
        <f>+IFERROR(VLOOKUP(#REF!&amp;"-"&amp;ROW()-108,[2]ワークシート!$C$2:$BW$498,30,0),"")</f>
        <v/>
      </c>
      <c r="AF172" s="98"/>
      <c r="AG172" s="40" t="str">
        <f t="shared" si="3"/>
        <v/>
      </c>
      <c r="AH172" s="40"/>
      <c r="AI172" s="40"/>
      <c r="AJ172" s="40"/>
      <c r="AK172" s="98" t="str">
        <f>+IFERROR(IF(VLOOKUP(#REF!&amp;"-"&amp;ROW()-108,[2]ワークシート!$C$2:$BW$498,31,0)="","",VLOOKUP(#REF!&amp;"-"&amp;ROW()-108,[2]ワークシート!$C$2:$BW$498,31,0)),"")</f>
        <v/>
      </c>
      <c r="AL172" s="2"/>
      <c r="AM172" s="2"/>
      <c r="AN172" s="2"/>
      <c r="AO172" s="2"/>
      <c r="AP172" s="2"/>
      <c r="AQ172" s="2"/>
      <c r="AR172" s="2"/>
      <c r="AS172" s="2"/>
      <c r="AT172" s="2"/>
      <c r="AU172" s="2"/>
      <c r="AV172" s="2"/>
      <c r="AW172" s="2"/>
      <c r="AX172" s="2"/>
      <c r="AY172" s="2"/>
      <c r="AZ172" s="2"/>
      <c r="BA172" s="2"/>
      <c r="BB172" s="2"/>
      <c r="BC172" s="2"/>
      <c r="BD172" s="2"/>
      <c r="BE172" s="2"/>
      <c r="BF172" s="2"/>
    </row>
    <row r="173" spans="1:58" ht="35.1" hidden="1" customHeight="1">
      <c r="A173" s="2"/>
      <c r="B173" s="13" t="str">
        <f>+IFERROR(VLOOKUP(#REF!&amp;"-"&amp;ROW()-108,[2]ワークシート!$C$2:$BW$498,9,0),"")</f>
        <v/>
      </c>
      <c r="C173" s="24"/>
      <c r="D173" s="29" t="str">
        <f>+IFERROR(IF(VLOOKUP(#REF!&amp;"-"&amp;ROW()-108,[2]ワークシート!$C$2:$BW$498,10,0)="","",VLOOKUP(#REF!&amp;"-"&amp;ROW()-108,[2]ワークシート!$C$2:$BW$498,10,0)),"")</f>
        <v/>
      </c>
      <c r="E173" s="24"/>
      <c r="F173" s="13" t="str">
        <f>+IFERROR(VLOOKUP(#REF!&amp;"-"&amp;ROW()-108,[2]ワークシート!$C$2:$BW$498,11,0),"")</f>
        <v/>
      </c>
      <c r="G173" s="24"/>
      <c r="H173" s="40" t="str">
        <f>+IFERROR(VLOOKUP(#REF!&amp;"-"&amp;ROW()-108,[2]ワークシート!$C$2:$BW$498,12,0),"")</f>
        <v/>
      </c>
      <c r="I17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3" s="48"/>
      <c r="K173" s="13" t="str">
        <f>+IFERROR(VLOOKUP(#REF!&amp;"-"&amp;ROW()-108,[2]ワークシート!$C$2:$BW$498,19,0),"")</f>
        <v/>
      </c>
      <c r="L173" s="29"/>
      <c r="M173" s="24"/>
      <c r="N173" s="55" t="str">
        <f>+IFERROR(VLOOKUP(#REF!&amp;"-"&amp;ROW()-108,[2]ワークシート!$C$2:$BW$498,24,0),"")</f>
        <v/>
      </c>
      <c r="O173" s="62"/>
      <c r="P173" s="65" t="str">
        <f>+IFERROR(VLOOKUP(#REF!&amp;"-"&amp;ROW()-108,[2]ワークシート!$C$2:$BW$498,25,0),"")</f>
        <v/>
      </c>
      <c r="Q173" s="65"/>
      <c r="R173" s="74" t="str">
        <f>+IFERROR(VLOOKUP(#REF!&amp;"-"&amp;ROW()-108,[2]ワークシート!$C$2:$BW$498,55,0),"")</f>
        <v/>
      </c>
      <c r="S173" s="74"/>
      <c r="T173" s="74"/>
      <c r="U173" s="74"/>
      <c r="V173" s="65" t="str">
        <f>+IFERROR(VLOOKUP(#REF!&amp;"-"&amp;ROW()-108,[2]ワークシート!$C$2:$BW$498,60,0),"")</f>
        <v/>
      </c>
      <c r="W173" s="65"/>
      <c r="X173" s="65" t="str">
        <f>+IFERROR(VLOOKUP(#REF!&amp;"-"&amp;ROW()-108,[2]ワークシート!$C$2:$BW$498,61,0),"")</f>
        <v/>
      </c>
      <c r="Y173" s="65"/>
      <c r="Z173" s="65"/>
      <c r="AA173" s="40" t="str">
        <f t="shared" si="2"/>
        <v/>
      </c>
      <c r="AB173" s="40"/>
      <c r="AC173" s="98" t="str">
        <f>+IFERROR(IF(VLOOKUP(#REF!&amp;"-"&amp;ROW()-108,[2]ワークシート!$C$2:$BW$498,13,0)="","",VLOOKUP(#REF!&amp;"-"&amp;ROW()-108,[2]ワークシート!$C$2:$BW$498,13,0)),"")</f>
        <v/>
      </c>
      <c r="AD173" s="98"/>
      <c r="AE173" s="98" t="str">
        <f>+IFERROR(VLOOKUP(#REF!&amp;"-"&amp;ROW()-108,[2]ワークシート!$C$2:$BW$498,30,0),"")</f>
        <v/>
      </c>
      <c r="AF173" s="98"/>
      <c r="AG173" s="40" t="str">
        <f t="shared" si="3"/>
        <v/>
      </c>
      <c r="AH173" s="40"/>
      <c r="AI173" s="40"/>
      <c r="AJ173" s="40"/>
      <c r="AK173" s="98" t="str">
        <f>+IFERROR(IF(VLOOKUP(#REF!&amp;"-"&amp;ROW()-108,[2]ワークシート!$C$2:$BW$498,31,0)="","",VLOOKUP(#REF!&amp;"-"&amp;ROW()-108,[2]ワークシート!$C$2:$BW$498,31,0)),"")</f>
        <v/>
      </c>
      <c r="AL173" s="2"/>
      <c r="AM173" s="2"/>
      <c r="AN173" s="2"/>
      <c r="AO173" s="2"/>
      <c r="AP173" s="2"/>
      <c r="AQ173" s="2"/>
      <c r="AR173" s="2"/>
      <c r="AS173" s="2"/>
      <c r="AT173" s="2"/>
      <c r="AU173" s="2"/>
      <c r="AV173" s="2"/>
      <c r="AW173" s="2"/>
      <c r="AX173" s="2"/>
      <c r="AY173" s="2"/>
      <c r="AZ173" s="2"/>
      <c r="BA173" s="2"/>
      <c r="BB173" s="2"/>
      <c r="BC173" s="2"/>
      <c r="BD173" s="2"/>
      <c r="BE173" s="2"/>
      <c r="BF173" s="2"/>
    </row>
    <row r="174" spans="1:58" ht="35.1" hidden="1" customHeight="1">
      <c r="A174" s="2"/>
      <c r="B174" s="13" t="str">
        <f>+IFERROR(VLOOKUP(#REF!&amp;"-"&amp;ROW()-108,[2]ワークシート!$C$2:$BW$498,9,0),"")</f>
        <v/>
      </c>
      <c r="C174" s="24"/>
      <c r="D174" s="29" t="str">
        <f>+IFERROR(IF(VLOOKUP(#REF!&amp;"-"&amp;ROW()-108,[2]ワークシート!$C$2:$BW$498,10,0)="","",VLOOKUP(#REF!&amp;"-"&amp;ROW()-108,[2]ワークシート!$C$2:$BW$498,10,0)),"")</f>
        <v/>
      </c>
      <c r="E174" s="24"/>
      <c r="F174" s="13" t="str">
        <f>+IFERROR(VLOOKUP(#REF!&amp;"-"&amp;ROW()-108,[2]ワークシート!$C$2:$BW$498,11,0),"")</f>
        <v/>
      </c>
      <c r="G174" s="24"/>
      <c r="H174" s="40" t="str">
        <f>+IFERROR(VLOOKUP(#REF!&amp;"-"&amp;ROW()-108,[2]ワークシート!$C$2:$BW$498,12,0),"")</f>
        <v/>
      </c>
      <c r="I17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4" s="48"/>
      <c r="K174" s="13" t="str">
        <f>+IFERROR(VLOOKUP(#REF!&amp;"-"&amp;ROW()-108,[2]ワークシート!$C$2:$BW$498,19,0),"")</f>
        <v/>
      </c>
      <c r="L174" s="29"/>
      <c r="M174" s="24"/>
      <c r="N174" s="55" t="str">
        <f>+IFERROR(VLOOKUP(#REF!&amp;"-"&amp;ROW()-108,[2]ワークシート!$C$2:$BW$498,24,0),"")</f>
        <v/>
      </c>
      <c r="O174" s="62"/>
      <c r="P174" s="65" t="str">
        <f>+IFERROR(VLOOKUP(#REF!&amp;"-"&amp;ROW()-108,[2]ワークシート!$C$2:$BW$498,25,0),"")</f>
        <v/>
      </c>
      <c r="Q174" s="65"/>
      <c r="R174" s="74" t="str">
        <f>+IFERROR(VLOOKUP(#REF!&amp;"-"&amp;ROW()-108,[2]ワークシート!$C$2:$BW$498,55,0),"")</f>
        <v/>
      </c>
      <c r="S174" s="74"/>
      <c r="T174" s="74"/>
      <c r="U174" s="74"/>
      <c r="V174" s="65" t="str">
        <f>+IFERROR(VLOOKUP(#REF!&amp;"-"&amp;ROW()-108,[2]ワークシート!$C$2:$BW$498,60,0),"")</f>
        <v/>
      </c>
      <c r="W174" s="65"/>
      <c r="X174" s="65" t="str">
        <f>+IFERROR(VLOOKUP(#REF!&amp;"-"&amp;ROW()-108,[2]ワークシート!$C$2:$BW$498,61,0),"")</f>
        <v/>
      </c>
      <c r="Y174" s="65"/>
      <c r="Z174" s="65"/>
      <c r="AA174" s="40" t="str">
        <f t="shared" si="2"/>
        <v/>
      </c>
      <c r="AB174" s="40"/>
      <c r="AC174" s="98" t="str">
        <f>+IFERROR(IF(VLOOKUP(#REF!&amp;"-"&amp;ROW()-108,[2]ワークシート!$C$2:$BW$498,13,0)="","",VLOOKUP(#REF!&amp;"-"&amp;ROW()-108,[2]ワークシート!$C$2:$BW$498,13,0)),"")</f>
        <v/>
      </c>
      <c r="AD174" s="98"/>
      <c r="AE174" s="98" t="str">
        <f>+IFERROR(VLOOKUP(#REF!&amp;"-"&amp;ROW()-108,[2]ワークシート!$C$2:$BW$498,30,0),"")</f>
        <v/>
      </c>
      <c r="AF174" s="98"/>
      <c r="AG174" s="40" t="str">
        <f t="shared" si="3"/>
        <v/>
      </c>
      <c r="AH174" s="40"/>
      <c r="AI174" s="40"/>
      <c r="AJ174" s="40"/>
      <c r="AK174" s="98" t="str">
        <f>+IFERROR(IF(VLOOKUP(#REF!&amp;"-"&amp;ROW()-108,[2]ワークシート!$C$2:$BW$498,31,0)="","",VLOOKUP(#REF!&amp;"-"&amp;ROW()-108,[2]ワークシート!$C$2:$BW$498,31,0)),"")</f>
        <v/>
      </c>
      <c r="AL174" s="2"/>
      <c r="AM174" s="2"/>
      <c r="AN174" s="2"/>
      <c r="AO174" s="2"/>
      <c r="AP174" s="2"/>
      <c r="AQ174" s="2"/>
      <c r="AR174" s="2"/>
      <c r="AS174" s="2"/>
      <c r="AT174" s="2"/>
      <c r="AU174" s="2"/>
      <c r="AV174" s="2"/>
      <c r="AW174" s="2"/>
      <c r="AX174" s="2"/>
      <c r="AY174" s="2"/>
      <c r="AZ174" s="2"/>
      <c r="BA174" s="2"/>
      <c r="BB174" s="2"/>
      <c r="BC174" s="2"/>
      <c r="BD174" s="2"/>
      <c r="BE174" s="2"/>
      <c r="BF174" s="2"/>
    </row>
    <row r="175" spans="1:58" ht="35.1" hidden="1" customHeight="1">
      <c r="A175" s="2"/>
      <c r="B175" s="13" t="str">
        <f>+IFERROR(VLOOKUP(#REF!&amp;"-"&amp;ROW()-108,[2]ワークシート!$C$2:$BW$498,9,0),"")</f>
        <v/>
      </c>
      <c r="C175" s="24"/>
      <c r="D175" s="29" t="str">
        <f>+IFERROR(IF(VLOOKUP(#REF!&amp;"-"&amp;ROW()-108,[2]ワークシート!$C$2:$BW$498,10,0)="","",VLOOKUP(#REF!&amp;"-"&amp;ROW()-108,[2]ワークシート!$C$2:$BW$498,10,0)),"")</f>
        <v/>
      </c>
      <c r="E175" s="24"/>
      <c r="F175" s="13" t="str">
        <f>+IFERROR(VLOOKUP(#REF!&amp;"-"&amp;ROW()-108,[2]ワークシート!$C$2:$BW$498,11,0),"")</f>
        <v/>
      </c>
      <c r="G175" s="24"/>
      <c r="H175" s="40" t="str">
        <f>+IFERROR(VLOOKUP(#REF!&amp;"-"&amp;ROW()-108,[2]ワークシート!$C$2:$BW$498,12,0),"")</f>
        <v/>
      </c>
      <c r="I17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5" s="48"/>
      <c r="K175" s="13" t="str">
        <f>+IFERROR(VLOOKUP(#REF!&amp;"-"&amp;ROW()-108,[2]ワークシート!$C$2:$BW$498,19,0),"")</f>
        <v/>
      </c>
      <c r="L175" s="29"/>
      <c r="M175" s="24"/>
      <c r="N175" s="55" t="str">
        <f>+IFERROR(VLOOKUP(#REF!&amp;"-"&amp;ROW()-108,[2]ワークシート!$C$2:$BW$498,24,0),"")</f>
        <v/>
      </c>
      <c r="O175" s="62"/>
      <c r="P175" s="65" t="str">
        <f>+IFERROR(VLOOKUP(#REF!&amp;"-"&amp;ROW()-108,[2]ワークシート!$C$2:$BW$498,25,0),"")</f>
        <v/>
      </c>
      <c r="Q175" s="65"/>
      <c r="R175" s="74" t="str">
        <f>+IFERROR(VLOOKUP(#REF!&amp;"-"&amp;ROW()-108,[2]ワークシート!$C$2:$BW$498,55,0),"")</f>
        <v/>
      </c>
      <c r="S175" s="74"/>
      <c r="T175" s="74"/>
      <c r="U175" s="74"/>
      <c r="V175" s="65" t="str">
        <f>+IFERROR(VLOOKUP(#REF!&amp;"-"&amp;ROW()-108,[2]ワークシート!$C$2:$BW$498,60,0),"")</f>
        <v/>
      </c>
      <c r="W175" s="65"/>
      <c r="X175" s="65" t="str">
        <f>+IFERROR(VLOOKUP(#REF!&amp;"-"&amp;ROW()-108,[2]ワークシート!$C$2:$BW$498,61,0),"")</f>
        <v/>
      </c>
      <c r="Y175" s="65"/>
      <c r="Z175" s="65"/>
      <c r="AA175" s="40" t="str">
        <f t="shared" si="2"/>
        <v/>
      </c>
      <c r="AB175" s="40"/>
      <c r="AC175" s="98" t="str">
        <f>+IFERROR(IF(VLOOKUP(#REF!&amp;"-"&amp;ROW()-108,[2]ワークシート!$C$2:$BW$498,13,0)="","",VLOOKUP(#REF!&amp;"-"&amp;ROW()-108,[2]ワークシート!$C$2:$BW$498,13,0)),"")</f>
        <v/>
      </c>
      <c r="AD175" s="98"/>
      <c r="AE175" s="98" t="str">
        <f>+IFERROR(VLOOKUP(#REF!&amp;"-"&amp;ROW()-108,[2]ワークシート!$C$2:$BW$498,30,0),"")</f>
        <v/>
      </c>
      <c r="AF175" s="98"/>
      <c r="AG175" s="40" t="str">
        <f t="shared" si="3"/>
        <v/>
      </c>
      <c r="AH175" s="40"/>
      <c r="AI175" s="40"/>
      <c r="AJ175" s="40"/>
      <c r="AK175" s="98" t="str">
        <f>+IFERROR(IF(VLOOKUP(#REF!&amp;"-"&amp;ROW()-108,[2]ワークシート!$C$2:$BW$498,31,0)="","",VLOOKUP(#REF!&amp;"-"&amp;ROW()-108,[2]ワークシート!$C$2:$BW$498,31,0)),"")</f>
        <v/>
      </c>
      <c r="AL175" s="2"/>
      <c r="AM175" s="2"/>
      <c r="AN175" s="2"/>
      <c r="AO175" s="2"/>
      <c r="AP175" s="2"/>
      <c r="AQ175" s="2"/>
      <c r="AR175" s="2"/>
      <c r="AS175" s="2"/>
      <c r="AT175" s="2"/>
      <c r="AU175" s="2"/>
      <c r="AV175" s="2"/>
      <c r="AW175" s="2"/>
      <c r="AX175" s="2"/>
      <c r="AY175" s="2"/>
      <c r="AZ175" s="2"/>
      <c r="BA175" s="2"/>
      <c r="BB175" s="2"/>
      <c r="BC175" s="2"/>
      <c r="BD175" s="2"/>
      <c r="BE175" s="2"/>
      <c r="BF175" s="2"/>
    </row>
    <row r="176" spans="1:58" ht="35.1" hidden="1" customHeight="1">
      <c r="A176" s="2"/>
      <c r="B176" s="13" t="str">
        <f>+IFERROR(VLOOKUP(#REF!&amp;"-"&amp;ROW()-108,[2]ワークシート!$C$2:$BW$498,9,0),"")</f>
        <v/>
      </c>
      <c r="C176" s="24"/>
      <c r="D176" s="29" t="str">
        <f>+IFERROR(IF(VLOOKUP(#REF!&amp;"-"&amp;ROW()-108,[2]ワークシート!$C$2:$BW$498,10,0)="","",VLOOKUP(#REF!&amp;"-"&amp;ROW()-108,[2]ワークシート!$C$2:$BW$498,10,0)),"")</f>
        <v/>
      </c>
      <c r="E176" s="24"/>
      <c r="F176" s="13" t="str">
        <f>+IFERROR(VLOOKUP(#REF!&amp;"-"&amp;ROW()-108,[2]ワークシート!$C$2:$BW$498,11,0),"")</f>
        <v/>
      </c>
      <c r="G176" s="24"/>
      <c r="H176" s="40" t="str">
        <f>+IFERROR(VLOOKUP(#REF!&amp;"-"&amp;ROW()-108,[2]ワークシート!$C$2:$BW$498,12,0),"")</f>
        <v/>
      </c>
      <c r="I17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6" s="48"/>
      <c r="K176" s="13" t="str">
        <f>+IFERROR(VLOOKUP(#REF!&amp;"-"&amp;ROW()-108,[2]ワークシート!$C$2:$BW$498,19,0),"")</f>
        <v/>
      </c>
      <c r="L176" s="29"/>
      <c r="M176" s="24"/>
      <c r="N176" s="55" t="str">
        <f>+IFERROR(VLOOKUP(#REF!&amp;"-"&amp;ROW()-108,[2]ワークシート!$C$2:$BW$498,24,0),"")</f>
        <v/>
      </c>
      <c r="O176" s="62"/>
      <c r="P176" s="65" t="str">
        <f>+IFERROR(VLOOKUP(#REF!&amp;"-"&amp;ROW()-108,[2]ワークシート!$C$2:$BW$498,25,0),"")</f>
        <v/>
      </c>
      <c r="Q176" s="65"/>
      <c r="R176" s="74" t="str">
        <f>+IFERROR(VLOOKUP(#REF!&amp;"-"&amp;ROW()-108,[2]ワークシート!$C$2:$BW$498,55,0),"")</f>
        <v/>
      </c>
      <c r="S176" s="74"/>
      <c r="T176" s="74"/>
      <c r="U176" s="74"/>
      <c r="V176" s="65" t="str">
        <f>+IFERROR(VLOOKUP(#REF!&amp;"-"&amp;ROW()-108,[2]ワークシート!$C$2:$BW$498,60,0),"")</f>
        <v/>
      </c>
      <c r="W176" s="65"/>
      <c r="X176" s="65" t="str">
        <f>+IFERROR(VLOOKUP(#REF!&amp;"-"&amp;ROW()-108,[2]ワークシート!$C$2:$BW$498,61,0),"")</f>
        <v/>
      </c>
      <c r="Y176" s="65"/>
      <c r="Z176" s="65"/>
      <c r="AA176" s="40" t="str">
        <f t="shared" si="2"/>
        <v/>
      </c>
      <c r="AB176" s="40"/>
      <c r="AC176" s="98" t="str">
        <f>+IFERROR(IF(VLOOKUP(#REF!&amp;"-"&amp;ROW()-108,[2]ワークシート!$C$2:$BW$498,13,0)="","",VLOOKUP(#REF!&amp;"-"&amp;ROW()-108,[2]ワークシート!$C$2:$BW$498,13,0)),"")</f>
        <v/>
      </c>
      <c r="AD176" s="98"/>
      <c r="AE176" s="98" t="str">
        <f>+IFERROR(VLOOKUP(#REF!&amp;"-"&amp;ROW()-108,[2]ワークシート!$C$2:$BW$498,30,0),"")</f>
        <v/>
      </c>
      <c r="AF176" s="98"/>
      <c r="AG176" s="40" t="str">
        <f t="shared" si="3"/>
        <v/>
      </c>
      <c r="AH176" s="40"/>
      <c r="AI176" s="40"/>
      <c r="AJ176" s="40"/>
      <c r="AK176" s="98" t="str">
        <f>+IFERROR(IF(VLOOKUP(#REF!&amp;"-"&amp;ROW()-108,[2]ワークシート!$C$2:$BW$498,31,0)="","",VLOOKUP(#REF!&amp;"-"&amp;ROW()-108,[2]ワークシート!$C$2:$BW$498,31,0)),"")</f>
        <v/>
      </c>
      <c r="AL176" s="2"/>
      <c r="AM176" s="2"/>
      <c r="AN176" s="2"/>
      <c r="AO176" s="2"/>
      <c r="AP176" s="2"/>
      <c r="AQ176" s="2"/>
      <c r="AR176" s="2"/>
      <c r="AS176" s="2"/>
      <c r="AT176" s="2"/>
      <c r="AU176" s="2"/>
      <c r="AV176" s="2"/>
      <c r="AW176" s="2"/>
      <c r="AX176" s="2"/>
      <c r="AY176" s="2"/>
      <c r="AZ176" s="2"/>
      <c r="BA176" s="2"/>
      <c r="BB176" s="2"/>
      <c r="BC176" s="2"/>
      <c r="BD176" s="2"/>
      <c r="BE176" s="2"/>
      <c r="BF176" s="2"/>
    </row>
    <row r="177" spans="1:58" ht="35.1" hidden="1" customHeight="1">
      <c r="A177" s="2"/>
      <c r="B177" s="13" t="str">
        <f>+IFERROR(VLOOKUP(#REF!&amp;"-"&amp;ROW()-108,[2]ワークシート!$C$2:$BW$498,9,0),"")</f>
        <v/>
      </c>
      <c r="C177" s="24"/>
      <c r="D177" s="29" t="str">
        <f>+IFERROR(IF(VLOOKUP(#REF!&amp;"-"&amp;ROW()-108,[2]ワークシート!$C$2:$BW$498,10,0)="","",VLOOKUP(#REF!&amp;"-"&amp;ROW()-108,[2]ワークシート!$C$2:$BW$498,10,0)),"")</f>
        <v/>
      </c>
      <c r="E177" s="24"/>
      <c r="F177" s="13" t="str">
        <f>+IFERROR(VLOOKUP(#REF!&amp;"-"&amp;ROW()-108,[2]ワークシート!$C$2:$BW$498,11,0),"")</f>
        <v/>
      </c>
      <c r="G177" s="24"/>
      <c r="H177" s="40" t="str">
        <f>+IFERROR(VLOOKUP(#REF!&amp;"-"&amp;ROW()-108,[2]ワークシート!$C$2:$BW$498,12,0),"")</f>
        <v/>
      </c>
      <c r="I17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7" s="48"/>
      <c r="K177" s="13" t="str">
        <f>+IFERROR(VLOOKUP(#REF!&amp;"-"&amp;ROW()-108,[2]ワークシート!$C$2:$BW$498,19,0),"")</f>
        <v/>
      </c>
      <c r="L177" s="29"/>
      <c r="M177" s="24"/>
      <c r="N177" s="55" t="str">
        <f>+IFERROR(VLOOKUP(#REF!&amp;"-"&amp;ROW()-108,[2]ワークシート!$C$2:$BW$498,24,0),"")</f>
        <v/>
      </c>
      <c r="O177" s="62"/>
      <c r="P177" s="65" t="str">
        <f>+IFERROR(VLOOKUP(#REF!&amp;"-"&amp;ROW()-108,[2]ワークシート!$C$2:$BW$498,25,0),"")</f>
        <v/>
      </c>
      <c r="Q177" s="65"/>
      <c r="R177" s="74" t="str">
        <f>+IFERROR(VLOOKUP(#REF!&amp;"-"&amp;ROW()-108,[2]ワークシート!$C$2:$BW$498,55,0),"")</f>
        <v/>
      </c>
      <c r="S177" s="74"/>
      <c r="T177" s="74"/>
      <c r="U177" s="74"/>
      <c r="V177" s="65" t="str">
        <f>+IFERROR(VLOOKUP(#REF!&amp;"-"&amp;ROW()-108,[2]ワークシート!$C$2:$BW$498,60,0),"")</f>
        <v/>
      </c>
      <c r="W177" s="65"/>
      <c r="X177" s="65" t="str">
        <f>+IFERROR(VLOOKUP(#REF!&amp;"-"&amp;ROW()-108,[2]ワークシート!$C$2:$BW$498,61,0),"")</f>
        <v/>
      </c>
      <c r="Y177" s="65"/>
      <c r="Z177" s="65"/>
      <c r="AA177" s="40" t="str">
        <f t="shared" si="2"/>
        <v/>
      </c>
      <c r="AB177" s="40"/>
      <c r="AC177" s="98" t="str">
        <f>+IFERROR(IF(VLOOKUP(#REF!&amp;"-"&amp;ROW()-108,[2]ワークシート!$C$2:$BW$498,13,0)="","",VLOOKUP(#REF!&amp;"-"&amp;ROW()-108,[2]ワークシート!$C$2:$BW$498,13,0)),"")</f>
        <v/>
      </c>
      <c r="AD177" s="98"/>
      <c r="AE177" s="98" t="str">
        <f>+IFERROR(VLOOKUP(#REF!&amp;"-"&amp;ROW()-108,[2]ワークシート!$C$2:$BW$498,30,0),"")</f>
        <v/>
      </c>
      <c r="AF177" s="98"/>
      <c r="AG177" s="40" t="str">
        <f t="shared" si="3"/>
        <v/>
      </c>
      <c r="AH177" s="40"/>
      <c r="AI177" s="40"/>
      <c r="AJ177" s="40"/>
      <c r="AK177" s="98" t="str">
        <f>+IFERROR(IF(VLOOKUP(#REF!&amp;"-"&amp;ROW()-108,[2]ワークシート!$C$2:$BW$498,31,0)="","",VLOOKUP(#REF!&amp;"-"&amp;ROW()-108,[2]ワークシート!$C$2:$BW$498,31,0)),"")</f>
        <v/>
      </c>
      <c r="AL177" s="2"/>
      <c r="AM177" s="2"/>
      <c r="AN177" s="2"/>
      <c r="AO177" s="2"/>
      <c r="AP177" s="2"/>
      <c r="AQ177" s="2"/>
      <c r="AR177" s="2"/>
      <c r="AS177" s="2"/>
      <c r="AT177" s="2"/>
      <c r="AU177" s="2"/>
      <c r="AV177" s="2"/>
      <c r="AW177" s="2"/>
      <c r="AX177" s="2"/>
      <c r="AY177" s="2"/>
      <c r="AZ177" s="2"/>
      <c r="BA177" s="2"/>
      <c r="BB177" s="2"/>
      <c r="BC177" s="2"/>
      <c r="BD177" s="2"/>
      <c r="BE177" s="2"/>
      <c r="BF177" s="2"/>
    </row>
    <row r="178" spans="1:58" ht="35.1" hidden="1" customHeight="1">
      <c r="A178" s="2"/>
      <c r="B178" s="13" t="str">
        <f>+IFERROR(VLOOKUP(#REF!&amp;"-"&amp;ROW()-108,[2]ワークシート!$C$2:$BW$498,9,0),"")</f>
        <v/>
      </c>
      <c r="C178" s="24"/>
      <c r="D178" s="29" t="str">
        <f>+IFERROR(IF(VLOOKUP(#REF!&amp;"-"&amp;ROW()-108,[2]ワークシート!$C$2:$BW$498,10,0)="","",VLOOKUP(#REF!&amp;"-"&amp;ROW()-108,[2]ワークシート!$C$2:$BW$498,10,0)),"")</f>
        <v/>
      </c>
      <c r="E178" s="24"/>
      <c r="F178" s="13" t="str">
        <f>+IFERROR(VLOOKUP(#REF!&amp;"-"&amp;ROW()-108,[2]ワークシート!$C$2:$BW$498,11,0),"")</f>
        <v/>
      </c>
      <c r="G178" s="24"/>
      <c r="H178" s="40" t="str">
        <f>+IFERROR(VLOOKUP(#REF!&amp;"-"&amp;ROW()-108,[2]ワークシート!$C$2:$BW$498,12,0),"")</f>
        <v/>
      </c>
      <c r="I17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8" s="48"/>
      <c r="K178" s="13" t="str">
        <f>+IFERROR(VLOOKUP(#REF!&amp;"-"&amp;ROW()-108,[2]ワークシート!$C$2:$BW$498,19,0),"")</f>
        <v/>
      </c>
      <c r="L178" s="29"/>
      <c r="M178" s="24"/>
      <c r="N178" s="55" t="str">
        <f>+IFERROR(VLOOKUP(#REF!&amp;"-"&amp;ROW()-108,[2]ワークシート!$C$2:$BW$498,24,0),"")</f>
        <v/>
      </c>
      <c r="O178" s="62"/>
      <c r="P178" s="65" t="str">
        <f>+IFERROR(VLOOKUP(#REF!&amp;"-"&amp;ROW()-108,[2]ワークシート!$C$2:$BW$498,25,0),"")</f>
        <v/>
      </c>
      <c r="Q178" s="65"/>
      <c r="R178" s="74" t="str">
        <f>+IFERROR(VLOOKUP(#REF!&amp;"-"&amp;ROW()-108,[2]ワークシート!$C$2:$BW$498,55,0),"")</f>
        <v/>
      </c>
      <c r="S178" s="74"/>
      <c r="T178" s="74"/>
      <c r="U178" s="74"/>
      <c r="V178" s="65" t="str">
        <f>+IFERROR(VLOOKUP(#REF!&amp;"-"&amp;ROW()-108,[2]ワークシート!$C$2:$BW$498,60,0),"")</f>
        <v/>
      </c>
      <c r="W178" s="65"/>
      <c r="X178" s="65" t="str">
        <f>+IFERROR(VLOOKUP(#REF!&amp;"-"&amp;ROW()-108,[2]ワークシート!$C$2:$BW$498,61,0),"")</f>
        <v/>
      </c>
      <c r="Y178" s="65"/>
      <c r="Z178" s="65"/>
      <c r="AA178" s="40" t="str">
        <f t="shared" si="2"/>
        <v/>
      </c>
      <c r="AB178" s="40"/>
      <c r="AC178" s="98" t="str">
        <f>+IFERROR(IF(VLOOKUP(#REF!&amp;"-"&amp;ROW()-108,[2]ワークシート!$C$2:$BW$498,13,0)="","",VLOOKUP(#REF!&amp;"-"&amp;ROW()-108,[2]ワークシート!$C$2:$BW$498,13,0)),"")</f>
        <v/>
      </c>
      <c r="AD178" s="98"/>
      <c r="AE178" s="98" t="str">
        <f>+IFERROR(VLOOKUP(#REF!&amp;"-"&amp;ROW()-108,[2]ワークシート!$C$2:$BW$498,30,0),"")</f>
        <v/>
      </c>
      <c r="AF178" s="98"/>
      <c r="AG178" s="40" t="str">
        <f t="shared" si="3"/>
        <v/>
      </c>
      <c r="AH178" s="40"/>
      <c r="AI178" s="40"/>
      <c r="AJ178" s="40"/>
      <c r="AK178" s="98" t="str">
        <f>+IFERROR(IF(VLOOKUP(#REF!&amp;"-"&amp;ROW()-108,[2]ワークシート!$C$2:$BW$498,31,0)="","",VLOOKUP(#REF!&amp;"-"&amp;ROW()-108,[2]ワークシート!$C$2:$BW$498,31,0)),"")</f>
        <v/>
      </c>
      <c r="AL178" s="2"/>
      <c r="AM178" s="2"/>
      <c r="AN178" s="2"/>
      <c r="AO178" s="2"/>
      <c r="AP178" s="2"/>
      <c r="AQ178" s="2"/>
      <c r="AR178" s="2"/>
      <c r="AS178" s="2"/>
      <c r="AT178" s="2"/>
      <c r="AU178" s="2"/>
      <c r="AV178" s="2"/>
      <c r="AW178" s="2"/>
      <c r="AX178" s="2"/>
      <c r="AY178" s="2"/>
      <c r="AZ178" s="2"/>
      <c r="BA178" s="2"/>
      <c r="BB178" s="2"/>
      <c r="BC178" s="2"/>
      <c r="BD178" s="2"/>
      <c r="BE178" s="2"/>
      <c r="BF178" s="2"/>
    </row>
    <row r="179" spans="1:58" ht="35.1" hidden="1" customHeight="1">
      <c r="A179" s="2"/>
      <c r="B179" s="13" t="str">
        <f>+IFERROR(VLOOKUP(#REF!&amp;"-"&amp;ROW()-108,[2]ワークシート!$C$2:$BW$498,9,0),"")</f>
        <v/>
      </c>
      <c r="C179" s="24"/>
      <c r="D179" s="29" t="str">
        <f>+IFERROR(IF(VLOOKUP(#REF!&amp;"-"&amp;ROW()-108,[2]ワークシート!$C$2:$BW$498,10,0)="","",VLOOKUP(#REF!&amp;"-"&amp;ROW()-108,[2]ワークシート!$C$2:$BW$498,10,0)),"")</f>
        <v/>
      </c>
      <c r="E179" s="24"/>
      <c r="F179" s="13" t="str">
        <f>+IFERROR(VLOOKUP(#REF!&amp;"-"&amp;ROW()-108,[2]ワークシート!$C$2:$BW$498,11,0),"")</f>
        <v/>
      </c>
      <c r="G179" s="24"/>
      <c r="H179" s="40" t="str">
        <f>+IFERROR(VLOOKUP(#REF!&amp;"-"&amp;ROW()-108,[2]ワークシート!$C$2:$BW$498,12,0),"")</f>
        <v/>
      </c>
      <c r="I17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79" s="48"/>
      <c r="K179" s="13" t="str">
        <f>+IFERROR(VLOOKUP(#REF!&amp;"-"&amp;ROW()-108,[2]ワークシート!$C$2:$BW$498,19,0),"")</f>
        <v/>
      </c>
      <c r="L179" s="29"/>
      <c r="M179" s="24"/>
      <c r="N179" s="55" t="str">
        <f>+IFERROR(VLOOKUP(#REF!&amp;"-"&amp;ROW()-108,[2]ワークシート!$C$2:$BW$498,24,0),"")</f>
        <v/>
      </c>
      <c r="O179" s="62"/>
      <c r="P179" s="65" t="str">
        <f>+IFERROR(VLOOKUP(#REF!&amp;"-"&amp;ROW()-108,[2]ワークシート!$C$2:$BW$498,25,0),"")</f>
        <v/>
      </c>
      <c r="Q179" s="65"/>
      <c r="R179" s="74" t="str">
        <f>+IFERROR(VLOOKUP(#REF!&amp;"-"&amp;ROW()-108,[2]ワークシート!$C$2:$BW$498,55,0),"")</f>
        <v/>
      </c>
      <c r="S179" s="74"/>
      <c r="T179" s="74"/>
      <c r="U179" s="74"/>
      <c r="V179" s="65" t="str">
        <f>+IFERROR(VLOOKUP(#REF!&amp;"-"&amp;ROW()-108,[2]ワークシート!$C$2:$BW$498,60,0),"")</f>
        <v/>
      </c>
      <c r="W179" s="65"/>
      <c r="X179" s="65" t="str">
        <f>+IFERROR(VLOOKUP(#REF!&amp;"-"&amp;ROW()-108,[2]ワークシート!$C$2:$BW$498,61,0),"")</f>
        <v/>
      </c>
      <c r="Y179" s="65"/>
      <c r="Z179" s="65"/>
      <c r="AA179" s="40" t="str">
        <f t="shared" si="2"/>
        <v/>
      </c>
      <c r="AB179" s="40"/>
      <c r="AC179" s="98" t="str">
        <f>+IFERROR(IF(VLOOKUP(#REF!&amp;"-"&amp;ROW()-108,[2]ワークシート!$C$2:$BW$498,13,0)="","",VLOOKUP(#REF!&amp;"-"&amp;ROW()-108,[2]ワークシート!$C$2:$BW$498,13,0)),"")</f>
        <v/>
      </c>
      <c r="AD179" s="98"/>
      <c r="AE179" s="98" t="str">
        <f>+IFERROR(VLOOKUP(#REF!&amp;"-"&amp;ROW()-108,[2]ワークシート!$C$2:$BW$498,30,0),"")</f>
        <v/>
      </c>
      <c r="AF179" s="98"/>
      <c r="AG179" s="40" t="str">
        <f t="shared" si="3"/>
        <v/>
      </c>
      <c r="AH179" s="40"/>
      <c r="AI179" s="40"/>
      <c r="AJ179" s="40"/>
      <c r="AK179" s="98" t="str">
        <f>+IFERROR(IF(VLOOKUP(#REF!&amp;"-"&amp;ROW()-108,[2]ワークシート!$C$2:$BW$498,31,0)="","",VLOOKUP(#REF!&amp;"-"&amp;ROW()-108,[2]ワークシート!$C$2:$BW$498,31,0)),"")</f>
        <v/>
      </c>
      <c r="AL179" s="2"/>
      <c r="AM179" s="2"/>
      <c r="AN179" s="2"/>
      <c r="AO179" s="2"/>
      <c r="AP179" s="2"/>
      <c r="AQ179" s="2"/>
      <c r="AR179" s="2"/>
      <c r="AS179" s="2"/>
      <c r="AT179" s="2"/>
      <c r="AU179" s="2"/>
      <c r="AV179" s="2"/>
      <c r="AW179" s="2"/>
      <c r="AX179" s="2"/>
      <c r="AY179" s="2"/>
      <c r="AZ179" s="2"/>
      <c r="BA179" s="2"/>
      <c r="BB179" s="2"/>
      <c r="BC179" s="2"/>
      <c r="BD179" s="2"/>
      <c r="BE179" s="2"/>
      <c r="BF179" s="2"/>
    </row>
    <row r="180" spans="1:58" ht="35.1" hidden="1" customHeight="1">
      <c r="A180" s="2"/>
      <c r="B180" s="13" t="str">
        <f>+IFERROR(VLOOKUP(#REF!&amp;"-"&amp;ROW()-108,[2]ワークシート!$C$2:$BW$498,9,0),"")</f>
        <v/>
      </c>
      <c r="C180" s="24"/>
      <c r="D180" s="29" t="str">
        <f>+IFERROR(IF(VLOOKUP(#REF!&amp;"-"&amp;ROW()-108,[2]ワークシート!$C$2:$BW$498,10,0)="","",VLOOKUP(#REF!&amp;"-"&amp;ROW()-108,[2]ワークシート!$C$2:$BW$498,10,0)),"")</f>
        <v/>
      </c>
      <c r="E180" s="24"/>
      <c r="F180" s="13" t="str">
        <f>+IFERROR(VLOOKUP(#REF!&amp;"-"&amp;ROW()-108,[2]ワークシート!$C$2:$BW$498,11,0),"")</f>
        <v/>
      </c>
      <c r="G180" s="24"/>
      <c r="H180" s="40" t="str">
        <f>+IFERROR(VLOOKUP(#REF!&amp;"-"&amp;ROW()-108,[2]ワークシート!$C$2:$BW$498,12,0),"")</f>
        <v/>
      </c>
      <c r="I18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0" s="48"/>
      <c r="K180" s="13" t="str">
        <f>+IFERROR(VLOOKUP(#REF!&amp;"-"&amp;ROW()-108,[2]ワークシート!$C$2:$BW$498,19,0),"")</f>
        <v/>
      </c>
      <c r="L180" s="29"/>
      <c r="M180" s="24"/>
      <c r="N180" s="55" t="str">
        <f>+IFERROR(VLOOKUP(#REF!&amp;"-"&amp;ROW()-108,[2]ワークシート!$C$2:$BW$498,24,0),"")</f>
        <v/>
      </c>
      <c r="O180" s="62"/>
      <c r="P180" s="65" t="str">
        <f>+IFERROR(VLOOKUP(#REF!&amp;"-"&amp;ROW()-108,[2]ワークシート!$C$2:$BW$498,25,0),"")</f>
        <v/>
      </c>
      <c r="Q180" s="65"/>
      <c r="R180" s="74" t="str">
        <f>+IFERROR(VLOOKUP(#REF!&amp;"-"&amp;ROW()-108,[2]ワークシート!$C$2:$BW$498,55,0),"")</f>
        <v/>
      </c>
      <c r="S180" s="74"/>
      <c r="T180" s="74"/>
      <c r="U180" s="74"/>
      <c r="V180" s="65" t="str">
        <f>+IFERROR(VLOOKUP(#REF!&amp;"-"&amp;ROW()-108,[2]ワークシート!$C$2:$BW$498,60,0),"")</f>
        <v/>
      </c>
      <c r="W180" s="65"/>
      <c r="X180" s="65" t="str">
        <f>+IFERROR(VLOOKUP(#REF!&amp;"-"&amp;ROW()-108,[2]ワークシート!$C$2:$BW$498,61,0),"")</f>
        <v/>
      </c>
      <c r="Y180" s="65"/>
      <c r="Z180" s="65"/>
      <c r="AA180" s="40" t="str">
        <f t="shared" si="2"/>
        <v/>
      </c>
      <c r="AB180" s="40"/>
      <c r="AC180" s="98" t="str">
        <f>+IFERROR(IF(VLOOKUP(#REF!&amp;"-"&amp;ROW()-108,[2]ワークシート!$C$2:$BW$498,13,0)="","",VLOOKUP(#REF!&amp;"-"&amp;ROW()-108,[2]ワークシート!$C$2:$BW$498,13,0)),"")</f>
        <v/>
      </c>
      <c r="AD180" s="98"/>
      <c r="AE180" s="98" t="str">
        <f>+IFERROR(VLOOKUP(#REF!&amp;"-"&amp;ROW()-108,[2]ワークシート!$C$2:$BW$498,30,0),"")</f>
        <v/>
      </c>
      <c r="AF180" s="98"/>
      <c r="AG180" s="40" t="str">
        <f t="shared" si="3"/>
        <v/>
      </c>
      <c r="AH180" s="40"/>
      <c r="AI180" s="40"/>
      <c r="AJ180" s="40"/>
      <c r="AK180" s="98" t="str">
        <f>+IFERROR(IF(VLOOKUP(#REF!&amp;"-"&amp;ROW()-108,[2]ワークシート!$C$2:$BW$498,31,0)="","",VLOOKUP(#REF!&amp;"-"&amp;ROW()-108,[2]ワークシート!$C$2:$BW$498,31,0)),"")</f>
        <v/>
      </c>
      <c r="AL180" s="2"/>
      <c r="AM180" s="2"/>
      <c r="AN180" s="2"/>
      <c r="AO180" s="2"/>
      <c r="AP180" s="2"/>
      <c r="AQ180" s="2"/>
      <c r="AR180" s="2"/>
      <c r="AS180" s="2"/>
      <c r="AT180" s="2"/>
      <c r="AU180" s="2"/>
      <c r="AV180" s="2"/>
      <c r="AW180" s="2"/>
      <c r="AX180" s="2"/>
      <c r="AY180" s="2"/>
      <c r="AZ180" s="2"/>
      <c r="BA180" s="2"/>
      <c r="BB180" s="2"/>
      <c r="BC180" s="2"/>
      <c r="BD180" s="2"/>
      <c r="BE180" s="2"/>
      <c r="BF180" s="2"/>
    </row>
    <row r="181" spans="1:58" ht="35.1" hidden="1" customHeight="1">
      <c r="A181" s="2"/>
      <c r="B181" s="13" t="str">
        <f>+IFERROR(VLOOKUP(#REF!&amp;"-"&amp;ROW()-108,[2]ワークシート!$C$2:$BW$498,9,0),"")</f>
        <v/>
      </c>
      <c r="C181" s="24"/>
      <c r="D181" s="29" t="str">
        <f>+IFERROR(IF(VLOOKUP(#REF!&amp;"-"&amp;ROW()-108,[2]ワークシート!$C$2:$BW$498,10,0)="","",VLOOKUP(#REF!&amp;"-"&amp;ROW()-108,[2]ワークシート!$C$2:$BW$498,10,0)),"")</f>
        <v/>
      </c>
      <c r="E181" s="24"/>
      <c r="F181" s="13" t="str">
        <f>+IFERROR(VLOOKUP(#REF!&amp;"-"&amp;ROW()-108,[2]ワークシート!$C$2:$BW$498,11,0),"")</f>
        <v/>
      </c>
      <c r="G181" s="24"/>
      <c r="H181" s="40" t="str">
        <f>+IFERROR(VLOOKUP(#REF!&amp;"-"&amp;ROW()-108,[2]ワークシート!$C$2:$BW$498,12,0),"")</f>
        <v/>
      </c>
      <c r="I18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1" s="48"/>
      <c r="K181" s="13" t="str">
        <f>+IFERROR(VLOOKUP(#REF!&amp;"-"&amp;ROW()-108,[2]ワークシート!$C$2:$BW$498,19,0),"")</f>
        <v/>
      </c>
      <c r="L181" s="29"/>
      <c r="M181" s="24"/>
      <c r="N181" s="55" t="str">
        <f>+IFERROR(VLOOKUP(#REF!&amp;"-"&amp;ROW()-108,[2]ワークシート!$C$2:$BW$498,24,0),"")</f>
        <v/>
      </c>
      <c r="O181" s="62"/>
      <c r="P181" s="65" t="str">
        <f>+IFERROR(VLOOKUP(#REF!&amp;"-"&amp;ROW()-108,[2]ワークシート!$C$2:$BW$498,25,0),"")</f>
        <v/>
      </c>
      <c r="Q181" s="65"/>
      <c r="R181" s="74" t="str">
        <f>+IFERROR(VLOOKUP(#REF!&amp;"-"&amp;ROW()-108,[2]ワークシート!$C$2:$BW$498,55,0),"")</f>
        <v/>
      </c>
      <c r="S181" s="74"/>
      <c r="T181" s="74"/>
      <c r="U181" s="74"/>
      <c r="V181" s="65" t="str">
        <f>+IFERROR(VLOOKUP(#REF!&amp;"-"&amp;ROW()-108,[2]ワークシート!$C$2:$BW$498,60,0),"")</f>
        <v/>
      </c>
      <c r="W181" s="65"/>
      <c r="X181" s="65" t="str">
        <f>+IFERROR(VLOOKUP(#REF!&amp;"-"&amp;ROW()-108,[2]ワークシート!$C$2:$BW$498,61,0),"")</f>
        <v/>
      </c>
      <c r="Y181" s="65"/>
      <c r="Z181" s="65"/>
      <c r="AA181" s="40" t="str">
        <f t="shared" si="2"/>
        <v/>
      </c>
      <c r="AB181" s="40"/>
      <c r="AC181" s="98" t="str">
        <f>+IFERROR(IF(VLOOKUP(#REF!&amp;"-"&amp;ROW()-108,[2]ワークシート!$C$2:$BW$498,13,0)="","",VLOOKUP(#REF!&amp;"-"&amp;ROW()-108,[2]ワークシート!$C$2:$BW$498,13,0)),"")</f>
        <v/>
      </c>
      <c r="AD181" s="98"/>
      <c r="AE181" s="98" t="str">
        <f>+IFERROR(VLOOKUP(#REF!&amp;"-"&amp;ROW()-108,[2]ワークシート!$C$2:$BW$498,30,0),"")</f>
        <v/>
      </c>
      <c r="AF181" s="98"/>
      <c r="AG181" s="40" t="str">
        <f t="shared" si="3"/>
        <v/>
      </c>
      <c r="AH181" s="40"/>
      <c r="AI181" s="40"/>
      <c r="AJ181" s="40"/>
      <c r="AK181" s="98" t="str">
        <f>+IFERROR(IF(VLOOKUP(#REF!&amp;"-"&amp;ROW()-108,[2]ワークシート!$C$2:$BW$498,31,0)="","",VLOOKUP(#REF!&amp;"-"&amp;ROW()-108,[2]ワークシート!$C$2:$BW$498,31,0)),"")</f>
        <v/>
      </c>
      <c r="AL181" s="2"/>
      <c r="AM181" s="2"/>
      <c r="AN181" s="2"/>
      <c r="AO181" s="2"/>
      <c r="AP181" s="2"/>
      <c r="AQ181" s="2"/>
      <c r="AR181" s="2"/>
      <c r="AS181" s="2"/>
      <c r="AT181" s="2"/>
      <c r="AU181" s="2"/>
      <c r="AV181" s="2"/>
      <c r="AW181" s="2"/>
      <c r="AX181" s="2"/>
      <c r="AY181" s="2"/>
      <c r="AZ181" s="2"/>
      <c r="BA181" s="2"/>
      <c r="BB181" s="2"/>
      <c r="BC181" s="2"/>
      <c r="BD181" s="2"/>
      <c r="BE181" s="2"/>
      <c r="BF181" s="2"/>
    </row>
    <row r="182" spans="1:58" ht="35.1" hidden="1" customHeight="1">
      <c r="A182" s="2"/>
      <c r="B182" s="13" t="str">
        <f>+IFERROR(VLOOKUP(#REF!&amp;"-"&amp;ROW()-108,[2]ワークシート!$C$2:$BW$498,9,0),"")</f>
        <v/>
      </c>
      <c r="C182" s="24"/>
      <c r="D182" s="29" t="str">
        <f>+IFERROR(IF(VLOOKUP(#REF!&amp;"-"&amp;ROW()-108,[2]ワークシート!$C$2:$BW$498,10,0)="","",VLOOKUP(#REF!&amp;"-"&amp;ROW()-108,[2]ワークシート!$C$2:$BW$498,10,0)),"")</f>
        <v/>
      </c>
      <c r="E182" s="24"/>
      <c r="F182" s="13" t="str">
        <f>+IFERROR(VLOOKUP(#REF!&amp;"-"&amp;ROW()-108,[2]ワークシート!$C$2:$BW$498,11,0),"")</f>
        <v/>
      </c>
      <c r="G182" s="24"/>
      <c r="H182" s="40" t="str">
        <f>+IFERROR(VLOOKUP(#REF!&amp;"-"&amp;ROW()-108,[2]ワークシート!$C$2:$BW$498,12,0),"")</f>
        <v/>
      </c>
      <c r="I18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2" s="48"/>
      <c r="K182" s="13" t="str">
        <f>+IFERROR(VLOOKUP(#REF!&amp;"-"&amp;ROW()-108,[2]ワークシート!$C$2:$BW$498,19,0),"")</f>
        <v/>
      </c>
      <c r="L182" s="29"/>
      <c r="M182" s="24"/>
      <c r="N182" s="55" t="str">
        <f>+IFERROR(VLOOKUP(#REF!&amp;"-"&amp;ROW()-108,[2]ワークシート!$C$2:$BW$498,24,0),"")</f>
        <v/>
      </c>
      <c r="O182" s="62"/>
      <c r="P182" s="65" t="str">
        <f>+IFERROR(VLOOKUP(#REF!&amp;"-"&amp;ROW()-108,[2]ワークシート!$C$2:$BW$498,25,0),"")</f>
        <v/>
      </c>
      <c r="Q182" s="65"/>
      <c r="R182" s="74" t="str">
        <f>+IFERROR(VLOOKUP(#REF!&amp;"-"&amp;ROW()-108,[2]ワークシート!$C$2:$BW$498,55,0),"")</f>
        <v/>
      </c>
      <c r="S182" s="74"/>
      <c r="T182" s="74"/>
      <c r="U182" s="74"/>
      <c r="V182" s="65" t="str">
        <f>+IFERROR(VLOOKUP(#REF!&amp;"-"&amp;ROW()-108,[2]ワークシート!$C$2:$BW$498,60,0),"")</f>
        <v/>
      </c>
      <c r="W182" s="65"/>
      <c r="X182" s="65" t="str">
        <f>+IFERROR(VLOOKUP(#REF!&amp;"-"&amp;ROW()-108,[2]ワークシート!$C$2:$BW$498,61,0),"")</f>
        <v/>
      </c>
      <c r="Y182" s="65"/>
      <c r="Z182" s="65"/>
      <c r="AA182" s="40" t="str">
        <f t="shared" si="2"/>
        <v/>
      </c>
      <c r="AB182" s="40"/>
      <c r="AC182" s="98" t="str">
        <f>+IFERROR(IF(VLOOKUP(#REF!&amp;"-"&amp;ROW()-108,[2]ワークシート!$C$2:$BW$498,13,0)="","",VLOOKUP(#REF!&amp;"-"&amp;ROW()-108,[2]ワークシート!$C$2:$BW$498,13,0)),"")</f>
        <v/>
      </c>
      <c r="AD182" s="98"/>
      <c r="AE182" s="98" t="str">
        <f>+IFERROR(VLOOKUP(#REF!&amp;"-"&amp;ROW()-108,[2]ワークシート!$C$2:$BW$498,30,0),"")</f>
        <v/>
      </c>
      <c r="AF182" s="98"/>
      <c r="AG182" s="40" t="str">
        <f t="shared" si="3"/>
        <v/>
      </c>
      <c r="AH182" s="40"/>
      <c r="AI182" s="40"/>
      <c r="AJ182" s="40"/>
      <c r="AK182" s="98" t="str">
        <f>+IFERROR(IF(VLOOKUP(#REF!&amp;"-"&amp;ROW()-108,[2]ワークシート!$C$2:$BW$498,31,0)="","",VLOOKUP(#REF!&amp;"-"&amp;ROW()-108,[2]ワークシート!$C$2:$BW$498,31,0)),"")</f>
        <v/>
      </c>
      <c r="AL182" s="2"/>
      <c r="AM182" s="2"/>
      <c r="AN182" s="2"/>
      <c r="AO182" s="2"/>
      <c r="AP182" s="2"/>
      <c r="AQ182" s="2"/>
      <c r="AR182" s="2"/>
      <c r="AS182" s="2"/>
      <c r="AT182" s="2"/>
      <c r="AU182" s="2"/>
      <c r="AV182" s="2"/>
      <c r="AW182" s="2"/>
      <c r="AX182" s="2"/>
      <c r="AY182" s="2"/>
      <c r="AZ182" s="2"/>
      <c r="BA182" s="2"/>
      <c r="BB182" s="2"/>
      <c r="BC182" s="2"/>
      <c r="BD182" s="2"/>
      <c r="BE182" s="2"/>
      <c r="BF182" s="2"/>
    </row>
    <row r="183" spans="1:58" ht="35.1" hidden="1" customHeight="1">
      <c r="A183" s="2"/>
      <c r="B183" s="13" t="str">
        <f>+IFERROR(VLOOKUP(#REF!&amp;"-"&amp;ROW()-108,[2]ワークシート!$C$2:$BW$498,9,0),"")</f>
        <v/>
      </c>
      <c r="C183" s="24"/>
      <c r="D183" s="29" t="str">
        <f>+IFERROR(IF(VLOOKUP(#REF!&amp;"-"&amp;ROW()-108,[2]ワークシート!$C$2:$BW$498,10,0)="","",VLOOKUP(#REF!&amp;"-"&amp;ROW()-108,[2]ワークシート!$C$2:$BW$498,10,0)),"")</f>
        <v/>
      </c>
      <c r="E183" s="24"/>
      <c r="F183" s="13" t="str">
        <f>+IFERROR(VLOOKUP(#REF!&amp;"-"&amp;ROW()-108,[2]ワークシート!$C$2:$BW$498,11,0),"")</f>
        <v/>
      </c>
      <c r="G183" s="24"/>
      <c r="H183" s="40" t="str">
        <f>+IFERROR(VLOOKUP(#REF!&amp;"-"&amp;ROW()-108,[2]ワークシート!$C$2:$BW$498,12,0),"")</f>
        <v/>
      </c>
      <c r="I18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3" s="48"/>
      <c r="K183" s="13" t="str">
        <f>+IFERROR(VLOOKUP(#REF!&amp;"-"&amp;ROW()-108,[2]ワークシート!$C$2:$BW$498,19,0),"")</f>
        <v/>
      </c>
      <c r="L183" s="29"/>
      <c r="M183" s="24"/>
      <c r="N183" s="55" t="str">
        <f>+IFERROR(VLOOKUP(#REF!&amp;"-"&amp;ROW()-108,[2]ワークシート!$C$2:$BW$498,24,0),"")</f>
        <v/>
      </c>
      <c r="O183" s="62"/>
      <c r="P183" s="65" t="str">
        <f>+IFERROR(VLOOKUP(#REF!&amp;"-"&amp;ROW()-108,[2]ワークシート!$C$2:$BW$498,25,0),"")</f>
        <v/>
      </c>
      <c r="Q183" s="65"/>
      <c r="R183" s="74" t="str">
        <f>+IFERROR(VLOOKUP(#REF!&amp;"-"&amp;ROW()-108,[2]ワークシート!$C$2:$BW$498,55,0),"")</f>
        <v/>
      </c>
      <c r="S183" s="74"/>
      <c r="T183" s="74"/>
      <c r="U183" s="74"/>
      <c r="V183" s="65" t="str">
        <f>+IFERROR(VLOOKUP(#REF!&amp;"-"&amp;ROW()-108,[2]ワークシート!$C$2:$BW$498,60,0),"")</f>
        <v/>
      </c>
      <c r="W183" s="65"/>
      <c r="X183" s="65" t="str">
        <f>+IFERROR(VLOOKUP(#REF!&amp;"-"&amp;ROW()-108,[2]ワークシート!$C$2:$BW$498,61,0),"")</f>
        <v/>
      </c>
      <c r="Y183" s="65"/>
      <c r="Z183" s="65"/>
      <c r="AA183" s="40" t="str">
        <f t="shared" si="2"/>
        <v/>
      </c>
      <c r="AB183" s="40"/>
      <c r="AC183" s="98" t="str">
        <f>+IFERROR(IF(VLOOKUP(#REF!&amp;"-"&amp;ROW()-108,[2]ワークシート!$C$2:$BW$498,13,0)="","",VLOOKUP(#REF!&amp;"-"&amp;ROW()-108,[2]ワークシート!$C$2:$BW$498,13,0)),"")</f>
        <v/>
      </c>
      <c r="AD183" s="98"/>
      <c r="AE183" s="98" t="str">
        <f>+IFERROR(VLOOKUP(#REF!&amp;"-"&amp;ROW()-108,[2]ワークシート!$C$2:$BW$498,30,0),"")</f>
        <v/>
      </c>
      <c r="AF183" s="98"/>
      <c r="AG183" s="40" t="str">
        <f t="shared" si="3"/>
        <v/>
      </c>
      <c r="AH183" s="40"/>
      <c r="AI183" s="40"/>
      <c r="AJ183" s="40"/>
      <c r="AK183" s="98" t="str">
        <f>+IFERROR(IF(VLOOKUP(#REF!&amp;"-"&amp;ROW()-108,[2]ワークシート!$C$2:$BW$498,31,0)="","",VLOOKUP(#REF!&amp;"-"&amp;ROW()-108,[2]ワークシート!$C$2:$BW$498,31,0)),"")</f>
        <v/>
      </c>
      <c r="AL183" s="2"/>
      <c r="AM183" s="2"/>
      <c r="AN183" s="2"/>
      <c r="AO183" s="2"/>
      <c r="AP183" s="2"/>
      <c r="AQ183" s="2"/>
      <c r="AR183" s="2"/>
      <c r="AS183" s="2"/>
      <c r="AT183" s="2"/>
      <c r="AU183" s="2"/>
      <c r="AV183" s="2"/>
      <c r="AW183" s="2"/>
      <c r="AX183" s="2"/>
      <c r="AY183" s="2"/>
      <c r="AZ183" s="2"/>
      <c r="BA183" s="2"/>
      <c r="BB183" s="2"/>
      <c r="BC183" s="2"/>
      <c r="BD183" s="2"/>
      <c r="BE183" s="2"/>
      <c r="BF183" s="2"/>
    </row>
    <row r="184" spans="1:58" ht="35.1" hidden="1" customHeight="1">
      <c r="A184" s="2"/>
      <c r="B184" s="13" t="str">
        <f>+IFERROR(VLOOKUP(#REF!&amp;"-"&amp;ROW()-108,[2]ワークシート!$C$2:$BW$498,9,0),"")</f>
        <v/>
      </c>
      <c r="C184" s="24"/>
      <c r="D184" s="29" t="str">
        <f>+IFERROR(IF(VLOOKUP(#REF!&amp;"-"&amp;ROW()-108,[2]ワークシート!$C$2:$BW$498,10,0)="","",VLOOKUP(#REF!&amp;"-"&amp;ROW()-108,[2]ワークシート!$C$2:$BW$498,10,0)),"")</f>
        <v/>
      </c>
      <c r="E184" s="24"/>
      <c r="F184" s="13" t="str">
        <f>+IFERROR(VLOOKUP(#REF!&amp;"-"&amp;ROW()-108,[2]ワークシート!$C$2:$BW$498,11,0),"")</f>
        <v/>
      </c>
      <c r="G184" s="24"/>
      <c r="H184" s="40" t="str">
        <f>+IFERROR(VLOOKUP(#REF!&amp;"-"&amp;ROW()-108,[2]ワークシート!$C$2:$BW$498,12,0),"")</f>
        <v/>
      </c>
      <c r="I18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4" s="48"/>
      <c r="K184" s="13" t="str">
        <f>+IFERROR(VLOOKUP(#REF!&amp;"-"&amp;ROW()-108,[2]ワークシート!$C$2:$BW$498,19,0),"")</f>
        <v/>
      </c>
      <c r="L184" s="29"/>
      <c r="M184" s="24"/>
      <c r="N184" s="55" t="str">
        <f>+IFERROR(VLOOKUP(#REF!&amp;"-"&amp;ROW()-108,[2]ワークシート!$C$2:$BW$498,24,0),"")</f>
        <v/>
      </c>
      <c r="O184" s="62"/>
      <c r="P184" s="65" t="str">
        <f>+IFERROR(VLOOKUP(#REF!&amp;"-"&amp;ROW()-108,[2]ワークシート!$C$2:$BW$498,25,0),"")</f>
        <v/>
      </c>
      <c r="Q184" s="65"/>
      <c r="R184" s="74" t="str">
        <f>+IFERROR(VLOOKUP(#REF!&amp;"-"&amp;ROW()-108,[2]ワークシート!$C$2:$BW$498,55,0),"")</f>
        <v/>
      </c>
      <c r="S184" s="74"/>
      <c r="T184" s="74"/>
      <c r="U184" s="74"/>
      <c r="V184" s="65" t="str">
        <f>+IFERROR(VLOOKUP(#REF!&amp;"-"&amp;ROW()-108,[2]ワークシート!$C$2:$BW$498,60,0),"")</f>
        <v/>
      </c>
      <c r="W184" s="65"/>
      <c r="X184" s="65" t="str">
        <f>+IFERROR(VLOOKUP(#REF!&amp;"-"&amp;ROW()-108,[2]ワークシート!$C$2:$BW$498,61,0),"")</f>
        <v/>
      </c>
      <c r="Y184" s="65"/>
      <c r="Z184" s="65"/>
      <c r="AA184" s="40" t="str">
        <f t="shared" si="2"/>
        <v/>
      </c>
      <c r="AB184" s="40"/>
      <c r="AC184" s="98" t="str">
        <f>+IFERROR(IF(VLOOKUP(#REF!&amp;"-"&amp;ROW()-108,[2]ワークシート!$C$2:$BW$498,13,0)="","",VLOOKUP(#REF!&amp;"-"&amp;ROW()-108,[2]ワークシート!$C$2:$BW$498,13,0)),"")</f>
        <v/>
      </c>
      <c r="AD184" s="98"/>
      <c r="AE184" s="98" t="str">
        <f>+IFERROR(VLOOKUP(#REF!&amp;"-"&amp;ROW()-108,[2]ワークシート!$C$2:$BW$498,30,0),"")</f>
        <v/>
      </c>
      <c r="AF184" s="98"/>
      <c r="AG184" s="40" t="str">
        <f t="shared" si="3"/>
        <v/>
      </c>
      <c r="AH184" s="40"/>
      <c r="AI184" s="40"/>
      <c r="AJ184" s="40"/>
      <c r="AK184" s="98" t="str">
        <f>+IFERROR(IF(VLOOKUP(#REF!&amp;"-"&amp;ROW()-108,[2]ワークシート!$C$2:$BW$498,31,0)="","",VLOOKUP(#REF!&amp;"-"&amp;ROW()-108,[2]ワークシート!$C$2:$BW$498,31,0)),"")</f>
        <v/>
      </c>
      <c r="AL184" s="2"/>
      <c r="AM184" s="2"/>
      <c r="AN184" s="2"/>
      <c r="AO184" s="2"/>
      <c r="AP184" s="2"/>
      <c r="AQ184" s="2"/>
      <c r="AR184" s="2"/>
      <c r="AS184" s="2"/>
      <c r="AT184" s="2"/>
      <c r="AU184" s="2"/>
      <c r="AV184" s="2"/>
      <c r="AW184" s="2"/>
      <c r="AX184" s="2"/>
      <c r="AY184" s="2"/>
      <c r="AZ184" s="2"/>
      <c r="BA184" s="2"/>
      <c r="BB184" s="2"/>
      <c r="BC184" s="2"/>
      <c r="BD184" s="2"/>
      <c r="BE184" s="2"/>
      <c r="BF184" s="2"/>
    </row>
    <row r="185" spans="1:58" ht="35.1" hidden="1" customHeight="1">
      <c r="A185" s="2"/>
      <c r="B185" s="13" t="str">
        <f>+IFERROR(VLOOKUP(#REF!&amp;"-"&amp;ROW()-108,[2]ワークシート!$C$2:$BW$498,9,0),"")</f>
        <v/>
      </c>
      <c r="C185" s="24"/>
      <c r="D185" s="29" t="str">
        <f>+IFERROR(IF(VLOOKUP(#REF!&amp;"-"&amp;ROW()-108,[2]ワークシート!$C$2:$BW$498,10,0)="","",VLOOKUP(#REF!&amp;"-"&amp;ROW()-108,[2]ワークシート!$C$2:$BW$498,10,0)),"")</f>
        <v/>
      </c>
      <c r="E185" s="24"/>
      <c r="F185" s="13" t="str">
        <f>+IFERROR(VLOOKUP(#REF!&amp;"-"&amp;ROW()-108,[2]ワークシート!$C$2:$BW$498,11,0),"")</f>
        <v/>
      </c>
      <c r="G185" s="24"/>
      <c r="H185" s="40" t="str">
        <f>+IFERROR(VLOOKUP(#REF!&amp;"-"&amp;ROW()-108,[2]ワークシート!$C$2:$BW$498,12,0),"")</f>
        <v/>
      </c>
      <c r="I18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5" s="48"/>
      <c r="K185" s="13" t="str">
        <f>+IFERROR(VLOOKUP(#REF!&amp;"-"&amp;ROW()-108,[2]ワークシート!$C$2:$BW$498,19,0),"")</f>
        <v/>
      </c>
      <c r="L185" s="29"/>
      <c r="M185" s="24"/>
      <c r="N185" s="55" t="str">
        <f>+IFERROR(VLOOKUP(#REF!&amp;"-"&amp;ROW()-108,[2]ワークシート!$C$2:$BW$498,24,0),"")</f>
        <v/>
      </c>
      <c r="O185" s="62"/>
      <c r="P185" s="65" t="str">
        <f>+IFERROR(VLOOKUP(#REF!&amp;"-"&amp;ROW()-108,[2]ワークシート!$C$2:$BW$498,25,0),"")</f>
        <v/>
      </c>
      <c r="Q185" s="65"/>
      <c r="R185" s="74" t="str">
        <f>+IFERROR(VLOOKUP(#REF!&amp;"-"&amp;ROW()-108,[2]ワークシート!$C$2:$BW$498,55,0),"")</f>
        <v/>
      </c>
      <c r="S185" s="74"/>
      <c r="T185" s="74"/>
      <c r="U185" s="74"/>
      <c r="V185" s="65" t="str">
        <f>+IFERROR(VLOOKUP(#REF!&amp;"-"&amp;ROW()-108,[2]ワークシート!$C$2:$BW$498,60,0),"")</f>
        <v/>
      </c>
      <c r="W185" s="65"/>
      <c r="X185" s="65" t="str">
        <f>+IFERROR(VLOOKUP(#REF!&amp;"-"&amp;ROW()-108,[2]ワークシート!$C$2:$BW$498,61,0),"")</f>
        <v/>
      </c>
      <c r="Y185" s="65"/>
      <c r="Z185" s="65"/>
      <c r="AA185" s="40" t="str">
        <f t="shared" si="2"/>
        <v/>
      </c>
      <c r="AB185" s="40"/>
      <c r="AC185" s="98" t="str">
        <f>+IFERROR(IF(VLOOKUP(#REF!&amp;"-"&amp;ROW()-108,[2]ワークシート!$C$2:$BW$498,13,0)="","",VLOOKUP(#REF!&amp;"-"&amp;ROW()-108,[2]ワークシート!$C$2:$BW$498,13,0)),"")</f>
        <v/>
      </c>
      <c r="AD185" s="98"/>
      <c r="AE185" s="98" t="str">
        <f>+IFERROR(VLOOKUP(#REF!&amp;"-"&amp;ROW()-108,[2]ワークシート!$C$2:$BW$498,30,0),"")</f>
        <v/>
      </c>
      <c r="AF185" s="98"/>
      <c r="AG185" s="40" t="str">
        <f t="shared" si="3"/>
        <v/>
      </c>
      <c r="AH185" s="40"/>
      <c r="AI185" s="40"/>
      <c r="AJ185" s="40"/>
      <c r="AK185" s="98" t="str">
        <f>+IFERROR(IF(VLOOKUP(#REF!&amp;"-"&amp;ROW()-108,[2]ワークシート!$C$2:$BW$498,31,0)="","",VLOOKUP(#REF!&amp;"-"&amp;ROW()-108,[2]ワークシート!$C$2:$BW$498,31,0)),"")</f>
        <v/>
      </c>
      <c r="AL185" s="2"/>
      <c r="AM185" s="2"/>
      <c r="AN185" s="2"/>
      <c r="AO185" s="2"/>
      <c r="AP185" s="2"/>
      <c r="AQ185" s="2"/>
      <c r="AR185" s="2"/>
      <c r="AS185" s="2"/>
      <c r="AT185" s="2"/>
      <c r="AU185" s="2"/>
      <c r="AV185" s="2"/>
      <c r="AW185" s="2"/>
      <c r="AX185" s="2"/>
      <c r="AY185" s="2"/>
      <c r="AZ185" s="2"/>
      <c r="BA185" s="2"/>
      <c r="BB185" s="2"/>
      <c r="BC185" s="2"/>
      <c r="BD185" s="2"/>
      <c r="BE185" s="2"/>
      <c r="BF185" s="2"/>
    </row>
    <row r="186" spans="1:58" ht="35.1" hidden="1" customHeight="1">
      <c r="A186" s="2"/>
      <c r="B186" s="13" t="str">
        <f>+IFERROR(VLOOKUP(#REF!&amp;"-"&amp;ROW()-108,[2]ワークシート!$C$2:$BW$498,9,0),"")</f>
        <v/>
      </c>
      <c r="C186" s="24"/>
      <c r="D186" s="29" t="str">
        <f>+IFERROR(IF(VLOOKUP(#REF!&amp;"-"&amp;ROW()-108,[2]ワークシート!$C$2:$BW$498,10,0)="","",VLOOKUP(#REF!&amp;"-"&amp;ROW()-108,[2]ワークシート!$C$2:$BW$498,10,0)),"")</f>
        <v/>
      </c>
      <c r="E186" s="24"/>
      <c r="F186" s="13" t="str">
        <f>+IFERROR(VLOOKUP(#REF!&amp;"-"&amp;ROW()-108,[2]ワークシート!$C$2:$BW$498,11,0),"")</f>
        <v/>
      </c>
      <c r="G186" s="24"/>
      <c r="H186" s="40" t="str">
        <f>+IFERROR(VLOOKUP(#REF!&amp;"-"&amp;ROW()-108,[2]ワークシート!$C$2:$BW$498,12,0),"")</f>
        <v/>
      </c>
      <c r="I18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6" s="48"/>
      <c r="K186" s="13" t="str">
        <f>+IFERROR(VLOOKUP(#REF!&amp;"-"&amp;ROW()-108,[2]ワークシート!$C$2:$BW$498,19,0),"")</f>
        <v/>
      </c>
      <c r="L186" s="29"/>
      <c r="M186" s="24"/>
      <c r="N186" s="55" t="str">
        <f>+IFERROR(VLOOKUP(#REF!&amp;"-"&amp;ROW()-108,[2]ワークシート!$C$2:$BW$498,24,0),"")</f>
        <v/>
      </c>
      <c r="O186" s="62"/>
      <c r="P186" s="65" t="str">
        <f>+IFERROR(VLOOKUP(#REF!&amp;"-"&amp;ROW()-108,[2]ワークシート!$C$2:$BW$498,25,0),"")</f>
        <v/>
      </c>
      <c r="Q186" s="65"/>
      <c r="R186" s="74" t="str">
        <f>+IFERROR(VLOOKUP(#REF!&amp;"-"&amp;ROW()-108,[2]ワークシート!$C$2:$BW$498,55,0),"")</f>
        <v/>
      </c>
      <c r="S186" s="74"/>
      <c r="T186" s="74"/>
      <c r="U186" s="74"/>
      <c r="V186" s="65" t="str">
        <f>+IFERROR(VLOOKUP(#REF!&amp;"-"&amp;ROW()-108,[2]ワークシート!$C$2:$BW$498,60,0),"")</f>
        <v/>
      </c>
      <c r="W186" s="65"/>
      <c r="X186" s="65" t="str">
        <f>+IFERROR(VLOOKUP(#REF!&amp;"-"&amp;ROW()-108,[2]ワークシート!$C$2:$BW$498,61,0),"")</f>
        <v/>
      </c>
      <c r="Y186" s="65"/>
      <c r="Z186" s="65"/>
      <c r="AA186" s="40" t="str">
        <f t="shared" si="2"/>
        <v/>
      </c>
      <c r="AB186" s="40"/>
      <c r="AC186" s="98" t="str">
        <f>+IFERROR(IF(VLOOKUP(#REF!&amp;"-"&amp;ROW()-108,[2]ワークシート!$C$2:$BW$498,13,0)="","",VLOOKUP(#REF!&amp;"-"&amp;ROW()-108,[2]ワークシート!$C$2:$BW$498,13,0)),"")</f>
        <v/>
      </c>
      <c r="AD186" s="98"/>
      <c r="AE186" s="98" t="str">
        <f>+IFERROR(VLOOKUP(#REF!&amp;"-"&amp;ROW()-108,[2]ワークシート!$C$2:$BW$498,30,0),"")</f>
        <v/>
      </c>
      <c r="AF186" s="98"/>
      <c r="AG186" s="40" t="str">
        <f t="shared" si="3"/>
        <v/>
      </c>
      <c r="AH186" s="40"/>
      <c r="AI186" s="40"/>
      <c r="AJ186" s="40"/>
      <c r="AK186" s="98" t="str">
        <f>+IFERROR(IF(VLOOKUP(#REF!&amp;"-"&amp;ROW()-108,[2]ワークシート!$C$2:$BW$498,31,0)="","",VLOOKUP(#REF!&amp;"-"&amp;ROW()-108,[2]ワークシート!$C$2:$BW$498,31,0)),"")</f>
        <v/>
      </c>
      <c r="AL186" s="2"/>
      <c r="AM186" s="2"/>
      <c r="AN186" s="2"/>
      <c r="AO186" s="2"/>
      <c r="AP186" s="2"/>
      <c r="AQ186" s="2"/>
      <c r="AR186" s="2"/>
      <c r="AS186" s="2"/>
      <c r="AT186" s="2"/>
      <c r="AU186" s="2"/>
      <c r="AV186" s="2"/>
      <c r="AW186" s="2"/>
      <c r="AX186" s="2"/>
      <c r="AY186" s="2"/>
      <c r="AZ186" s="2"/>
      <c r="BA186" s="2"/>
      <c r="BB186" s="2"/>
      <c r="BC186" s="2"/>
      <c r="BD186" s="2"/>
      <c r="BE186" s="2"/>
      <c r="BF186" s="2"/>
    </row>
    <row r="187" spans="1:58" ht="35.1" hidden="1" customHeight="1">
      <c r="A187" s="2"/>
      <c r="B187" s="13" t="str">
        <f>+IFERROR(VLOOKUP(#REF!&amp;"-"&amp;ROW()-108,[2]ワークシート!$C$2:$BW$498,9,0),"")</f>
        <v/>
      </c>
      <c r="C187" s="24"/>
      <c r="D187" s="29" t="str">
        <f>+IFERROR(IF(VLOOKUP(#REF!&amp;"-"&amp;ROW()-108,[2]ワークシート!$C$2:$BW$498,10,0)="","",VLOOKUP(#REF!&amp;"-"&amp;ROW()-108,[2]ワークシート!$C$2:$BW$498,10,0)),"")</f>
        <v/>
      </c>
      <c r="E187" s="24"/>
      <c r="F187" s="13" t="str">
        <f>+IFERROR(VLOOKUP(#REF!&amp;"-"&amp;ROW()-108,[2]ワークシート!$C$2:$BW$498,11,0),"")</f>
        <v/>
      </c>
      <c r="G187" s="24"/>
      <c r="H187" s="40" t="str">
        <f>+IFERROR(VLOOKUP(#REF!&amp;"-"&amp;ROW()-108,[2]ワークシート!$C$2:$BW$498,12,0),"")</f>
        <v/>
      </c>
      <c r="I18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7" s="48"/>
      <c r="K187" s="13" t="str">
        <f>+IFERROR(VLOOKUP(#REF!&amp;"-"&amp;ROW()-108,[2]ワークシート!$C$2:$BW$498,19,0),"")</f>
        <v/>
      </c>
      <c r="L187" s="29"/>
      <c r="M187" s="24"/>
      <c r="N187" s="55" t="str">
        <f>+IFERROR(VLOOKUP(#REF!&amp;"-"&amp;ROW()-108,[2]ワークシート!$C$2:$BW$498,24,0),"")</f>
        <v/>
      </c>
      <c r="O187" s="62"/>
      <c r="P187" s="65" t="str">
        <f>+IFERROR(VLOOKUP(#REF!&amp;"-"&amp;ROW()-108,[2]ワークシート!$C$2:$BW$498,25,0),"")</f>
        <v/>
      </c>
      <c r="Q187" s="65"/>
      <c r="R187" s="74" t="str">
        <f>+IFERROR(VLOOKUP(#REF!&amp;"-"&amp;ROW()-108,[2]ワークシート!$C$2:$BW$498,55,0),"")</f>
        <v/>
      </c>
      <c r="S187" s="74"/>
      <c r="T187" s="74"/>
      <c r="U187" s="74"/>
      <c r="V187" s="65" t="str">
        <f>+IFERROR(VLOOKUP(#REF!&amp;"-"&amp;ROW()-108,[2]ワークシート!$C$2:$BW$498,60,0),"")</f>
        <v/>
      </c>
      <c r="W187" s="65"/>
      <c r="X187" s="65" t="str">
        <f>+IFERROR(VLOOKUP(#REF!&amp;"-"&amp;ROW()-108,[2]ワークシート!$C$2:$BW$498,61,0),"")</f>
        <v/>
      </c>
      <c r="Y187" s="65"/>
      <c r="Z187" s="65"/>
      <c r="AA187" s="40" t="str">
        <f t="shared" si="2"/>
        <v/>
      </c>
      <c r="AB187" s="40"/>
      <c r="AC187" s="98" t="str">
        <f>+IFERROR(IF(VLOOKUP(#REF!&amp;"-"&amp;ROW()-108,[2]ワークシート!$C$2:$BW$498,13,0)="","",VLOOKUP(#REF!&amp;"-"&amp;ROW()-108,[2]ワークシート!$C$2:$BW$498,13,0)),"")</f>
        <v/>
      </c>
      <c r="AD187" s="98"/>
      <c r="AE187" s="98" t="str">
        <f>+IFERROR(VLOOKUP(#REF!&amp;"-"&amp;ROW()-108,[2]ワークシート!$C$2:$BW$498,30,0),"")</f>
        <v/>
      </c>
      <c r="AF187" s="98"/>
      <c r="AG187" s="40" t="str">
        <f t="shared" si="3"/>
        <v/>
      </c>
      <c r="AH187" s="40"/>
      <c r="AI187" s="40"/>
      <c r="AJ187" s="40"/>
      <c r="AK187" s="98" t="str">
        <f>+IFERROR(IF(VLOOKUP(#REF!&amp;"-"&amp;ROW()-108,[2]ワークシート!$C$2:$BW$498,31,0)="","",VLOOKUP(#REF!&amp;"-"&amp;ROW()-108,[2]ワークシート!$C$2:$BW$498,31,0)),"")</f>
        <v/>
      </c>
      <c r="AL187" s="2"/>
      <c r="AM187" s="2"/>
      <c r="AN187" s="2"/>
      <c r="AO187" s="2"/>
      <c r="AP187" s="2"/>
      <c r="AQ187" s="2"/>
      <c r="AR187" s="2"/>
      <c r="AS187" s="2"/>
      <c r="AT187" s="2"/>
      <c r="AU187" s="2"/>
      <c r="AV187" s="2"/>
      <c r="AW187" s="2"/>
      <c r="AX187" s="2"/>
      <c r="AY187" s="2"/>
      <c r="AZ187" s="2"/>
      <c r="BA187" s="2"/>
      <c r="BB187" s="2"/>
      <c r="BC187" s="2"/>
      <c r="BD187" s="2"/>
      <c r="BE187" s="2"/>
      <c r="BF187" s="2"/>
    </row>
    <row r="188" spans="1:58" ht="35.1" hidden="1" customHeight="1">
      <c r="A188" s="2"/>
      <c r="B188" s="13" t="str">
        <f>+IFERROR(VLOOKUP(#REF!&amp;"-"&amp;ROW()-108,[2]ワークシート!$C$2:$BW$498,9,0),"")</f>
        <v/>
      </c>
      <c r="C188" s="24"/>
      <c r="D188" s="29" t="str">
        <f>+IFERROR(IF(VLOOKUP(#REF!&amp;"-"&amp;ROW()-108,[2]ワークシート!$C$2:$BW$498,10,0)="","",VLOOKUP(#REF!&amp;"-"&amp;ROW()-108,[2]ワークシート!$C$2:$BW$498,10,0)),"")</f>
        <v/>
      </c>
      <c r="E188" s="24"/>
      <c r="F188" s="13" t="str">
        <f>+IFERROR(VLOOKUP(#REF!&amp;"-"&amp;ROW()-108,[2]ワークシート!$C$2:$BW$498,11,0),"")</f>
        <v/>
      </c>
      <c r="G188" s="24"/>
      <c r="H188" s="40" t="str">
        <f>+IFERROR(VLOOKUP(#REF!&amp;"-"&amp;ROW()-108,[2]ワークシート!$C$2:$BW$498,12,0),"")</f>
        <v/>
      </c>
      <c r="I18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8" s="48"/>
      <c r="K188" s="13" t="str">
        <f>+IFERROR(VLOOKUP(#REF!&amp;"-"&amp;ROW()-108,[2]ワークシート!$C$2:$BW$498,19,0),"")</f>
        <v/>
      </c>
      <c r="L188" s="29"/>
      <c r="M188" s="24"/>
      <c r="N188" s="55" t="str">
        <f>+IFERROR(VLOOKUP(#REF!&amp;"-"&amp;ROW()-108,[2]ワークシート!$C$2:$BW$498,24,0),"")</f>
        <v/>
      </c>
      <c r="O188" s="62"/>
      <c r="P188" s="65" t="str">
        <f>+IFERROR(VLOOKUP(#REF!&amp;"-"&amp;ROW()-108,[2]ワークシート!$C$2:$BW$498,25,0),"")</f>
        <v/>
      </c>
      <c r="Q188" s="65"/>
      <c r="R188" s="74" t="str">
        <f>+IFERROR(VLOOKUP(#REF!&amp;"-"&amp;ROW()-108,[2]ワークシート!$C$2:$BW$498,55,0),"")</f>
        <v/>
      </c>
      <c r="S188" s="74"/>
      <c r="T188" s="74"/>
      <c r="U188" s="74"/>
      <c r="V188" s="65" t="str">
        <f>+IFERROR(VLOOKUP(#REF!&amp;"-"&amp;ROW()-108,[2]ワークシート!$C$2:$BW$498,60,0),"")</f>
        <v/>
      </c>
      <c r="W188" s="65"/>
      <c r="X188" s="65" t="str">
        <f>+IFERROR(VLOOKUP(#REF!&amp;"-"&amp;ROW()-108,[2]ワークシート!$C$2:$BW$498,61,0),"")</f>
        <v/>
      </c>
      <c r="Y188" s="65"/>
      <c r="Z188" s="65"/>
      <c r="AA188" s="40" t="str">
        <f t="shared" si="2"/>
        <v/>
      </c>
      <c r="AB188" s="40"/>
      <c r="AC188" s="98" t="str">
        <f>+IFERROR(IF(VLOOKUP(#REF!&amp;"-"&amp;ROW()-108,[2]ワークシート!$C$2:$BW$498,13,0)="","",VLOOKUP(#REF!&amp;"-"&amp;ROW()-108,[2]ワークシート!$C$2:$BW$498,13,0)),"")</f>
        <v/>
      </c>
      <c r="AD188" s="98"/>
      <c r="AE188" s="98" t="str">
        <f>+IFERROR(VLOOKUP(#REF!&amp;"-"&amp;ROW()-108,[2]ワークシート!$C$2:$BW$498,30,0),"")</f>
        <v/>
      </c>
      <c r="AF188" s="98"/>
      <c r="AG188" s="40" t="str">
        <f t="shared" si="3"/>
        <v/>
      </c>
      <c r="AH188" s="40"/>
      <c r="AI188" s="40"/>
      <c r="AJ188" s="40"/>
      <c r="AK188" s="98" t="str">
        <f>+IFERROR(IF(VLOOKUP(#REF!&amp;"-"&amp;ROW()-108,[2]ワークシート!$C$2:$BW$498,31,0)="","",VLOOKUP(#REF!&amp;"-"&amp;ROW()-108,[2]ワークシート!$C$2:$BW$498,31,0)),"")</f>
        <v/>
      </c>
      <c r="AL188" s="2"/>
      <c r="AM188" s="2"/>
      <c r="AN188" s="2"/>
      <c r="AO188" s="2"/>
      <c r="AP188" s="2"/>
      <c r="AQ188" s="2"/>
      <c r="AR188" s="2"/>
      <c r="AS188" s="2"/>
      <c r="AT188" s="2"/>
      <c r="AU188" s="2"/>
      <c r="AV188" s="2"/>
      <c r="AW188" s="2"/>
      <c r="AX188" s="2"/>
      <c r="AY188" s="2"/>
      <c r="AZ188" s="2"/>
      <c r="BA188" s="2"/>
      <c r="BB188" s="2"/>
      <c r="BC188" s="2"/>
      <c r="BD188" s="2"/>
      <c r="BE188" s="2"/>
      <c r="BF188" s="2"/>
    </row>
    <row r="189" spans="1:58" ht="35.1" hidden="1" customHeight="1">
      <c r="A189" s="2"/>
      <c r="B189" s="13" t="str">
        <f>+IFERROR(VLOOKUP(#REF!&amp;"-"&amp;ROW()-108,[2]ワークシート!$C$2:$BW$498,9,0),"")</f>
        <v/>
      </c>
      <c r="C189" s="24"/>
      <c r="D189" s="29" t="str">
        <f>+IFERROR(IF(VLOOKUP(#REF!&amp;"-"&amp;ROW()-108,[2]ワークシート!$C$2:$BW$498,10,0)="","",VLOOKUP(#REF!&amp;"-"&amp;ROW()-108,[2]ワークシート!$C$2:$BW$498,10,0)),"")</f>
        <v/>
      </c>
      <c r="E189" s="24"/>
      <c r="F189" s="13" t="str">
        <f>+IFERROR(VLOOKUP(#REF!&amp;"-"&amp;ROW()-108,[2]ワークシート!$C$2:$BW$498,11,0),"")</f>
        <v/>
      </c>
      <c r="G189" s="24"/>
      <c r="H189" s="40" t="str">
        <f>+IFERROR(VLOOKUP(#REF!&amp;"-"&amp;ROW()-108,[2]ワークシート!$C$2:$BW$498,12,0),"")</f>
        <v/>
      </c>
      <c r="I18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89" s="48"/>
      <c r="K189" s="13" t="str">
        <f>+IFERROR(VLOOKUP(#REF!&amp;"-"&amp;ROW()-108,[2]ワークシート!$C$2:$BW$498,19,0),"")</f>
        <v/>
      </c>
      <c r="L189" s="29"/>
      <c r="M189" s="24"/>
      <c r="N189" s="55" t="str">
        <f>+IFERROR(VLOOKUP(#REF!&amp;"-"&amp;ROW()-108,[2]ワークシート!$C$2:$BW$498,24,0),"")</f>
        <v/>
      </c>
      <c r="O189" s="62"/>
      <c r="P189" s="65" t="str">
        <f>+IFERROR(VLOOKUP(#REF!&amp;"-"&amp;ROW()-108,[2]ワークシート!$C$2:$BW$498,25,0),"")</f>
        <v/>
      </c>
      <c r="Q189" s="65"/>
      <c r="R189" s="74" t="str">
        <f>+IFERROR(VLOOKUP(#REF!&amp;"-"&amp;ROW()-108,[2]ワークシート!$C$2:$BW$498,55,0),"")</f>
        <v/>
      </c>
      <c r="S189" s="74"/>
      <c r="T189" s="74"/>
      <c r="U189" s="74"/>
      <c r="V189" s="65" t="str">
        <f>+IFERROR(VLOOKUP(#REF!&amp;"-"&amp;ROW()-108,[2]ワークシート!$C$2:$BW$498,60,0),"")</f>
        <v/>
      </c>
      <c r="W189" s="65"/>
      <c r="X189" s="65" t="str">
        <f>+IFERROR(VLOOKUP(#REF!&amp;"-"&amp;ROW()-108,[2]ワークシート!$C$2:$BW$498,61,0),"")</f>
        <v/>
      </c>
      <c r="Y189" s="65"/>
      <c r="Z189" s="65"/>
      <c r="AA189" s="40" t="str">
        <f t="shared" si="2"/>
        <v/>
      </c>
      <c r="AB189" s="40"/>
      <c r="AC189" s="98" t="str">
        <f>+IFERROR(IF(VLOOKUP(#REF!&amp;"-"&amp;ROW()-108,[2]ワークシート!$C$2:$BW$498,13,0)="","",VLOOKUP(#REF!&amp;"-"&amp;ROW()-108,[2]ワークシート!$C$2:$BW$498,13,0)),"")</f>
        <v/>
      </c>
      <c r="AD189" s="98"/>
      <c r="AE189" s="98" t="str">
        <f>+IFERROR(VLOOKUP(#REF!&amp;"-"&amp;ROW()-108,[2]ワークシート!$C$2:$BW$498,30,0),"")</f>
        <v/>
      </c>
      <c r="AF189" s="98"/>
      <c r="AG189" s="40" t="str">
        <f t="shared" si="3"/>
        <v/>
      </c>
      <c r="AH189" s="40"/>
      <c r="AI189" s="40"/>
      <c r="AJ189" s="40"/>
      <c r="AK189" s="98" t="str">
        <f>+IFERROR(IF(VLOOKUP(#REF!&amp;"-"&amp;ROW()-108,[2]ワークシート!$C$2:$BW$498,31,0)="","",VLOOKUP(#REF!&amp;"-"&amp;ROW()-108,[2]ワークシート!$C$2:$BW$498,31,0)),"")</f>
        <v/>
      </c>
      <c r="AL189" s="2"/>
      <c r="AM189" s="2"/>
      <c r="AN189" s="2"/>
      <c r="AO189" s="2"/>
      <c r="AP189" s="2"/>
      <c r="AQ189" s="2"/>
      <c r="AR189" s="2"/>
      <c r="AS189" s="2"/>
      <c r="AT189" s="2"/>
      <c r="AU189" s="2"/>
      <c r="AV189" s="2"/>
      <c r="AW189" s="2"/>
      <c r="AX189" s="2"/>
      <c r="AY189" s="2"/>
      <c r="AZ189" s="2"/>
      <c r="BA189" s="2"/>
      <c r="BB189" s="2"/>
      <c r="BC189" s="2"/>
      <c r="BD189" s="2"/>
      <c r="BE189" s="2"/>
      <c r="BF189" s="2"/>
    </row>
    <row r="190" spans="1:58" ht="35.1" hidden="1" customHeight="1">
      <c r="A190" s="2"/>
      <c r="B190" s="13" t="str">
        <f>+IFERROR(VLOOKUP(#REF!&amp;"-"&amp;ROW()-108,[2]ワークシート!$C$2:$BW$498,9,0),"")</f>
        <v/>
      </c>
      <c r="C190" s="24"/>
      <c r="D190" s="29" t="str">
        <f>+IFERROR(IF(VLOOKUP(#REF!&amp;"-"&amp;ROW()-108,[2]ワークシート!$C$2:$BW$498,10,0)="","",VLOOKUP(#REF!&amp;"-"&amp;ROW()-108,[2]ワークシート!$C$2:$BW$498,10,0)),"")</f>
        <v/>
      </c>
      <c r="E190" s="24"/>
      <c r="F190" s="13" t="str">
        <f>+IFERROR(VLOOKUP(#REF!&amp;"-"&amp;ROW()-108,[2]ワークシート!$C$2:$BW$498,11,0),"")</f>
        <v/>
      </c>
      <c r="G190" s="24"/>
      <c r="H190" s="40" t="str">
        <f>+IFERROR(VLOOKUP(#REF!&amp;"-"&amp;ROW()-108,[2]ワークシート!$C$2:$BW$498,12,0),"")</f>
        <v/>
      </c>
      <c r="I19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0" s="48"/>
      <c r="K190" s="13" t="str">
        <f>+IFERROR(VLOOKUP(#REF!&amp;"-"&amp;ROW()-108,[2]ワークシート!$C$2:$BW$498,19,0),"")</f>
        <v/>
      </c>
      <c r="L190" s="29"/>
      <c r="M190" s="24"/>
      <c r="N190" s="55" t="str">
        <f>+IFERROR(VLOOKUP(#REF!&amp;"-"&amp;ROW()-108,[2]ワークシート!$C$2:$BW$498,24,0),"")</f>
        <v/>
      </c>
      <c r="O190" s="62"/>
      <c r="P190" s="65" t="str">
        <f>+IFERROR(VLOOKUP(#REF!&amp;"-"&amp;ROW()-108,[2]ワークシート!$C$2:$BW$498,25,0),"")</f>
        <v/>
      </c>
      <c r="Q190" s="65"/>
      <c r="R190" s="74" t="str">
        <f>+IFERROR(VLOOKUP(#REF!&amp;"-"&amp;ROW()-108,[2]ワークシート!$C$2:$BW$498,55,0),"")</f>
        <v/>
      </c>
      <c r="S190" s="74"/>
      <c r="T190" s="74"/>
      <c r="U190" s="74"/>
      <c r="V190" s="65" t="str">
        <f>+IFERROR(VLOOKUP(#REF!&amp;"-"&amp;ROW()-108,[2]ワークシート!$C$2:$BW$498,60,0),"")</f>
        <v/>
      </c>
      <c r="W190" s="65"/>
      <c r="X190" s="65" t="str">
        <f>+IFERROR(VLOOKUP(#REF!&amp;"-"&amp;ROW()-108,[2]ワークシート!$C$2:$BW$498,61,0),"")</f>
        <v/>
      </c>
      <c r="Y190" s="65"/>
      <c r="Z190" s="65"/>
      <c r="AA190" s="40" t="str">
        <f t="shared" si="2"/>
        <v/>
      </c>
      <c r="AB190" s="40"/>
      <c r="AC190" s="98" t="str">
        <f>+IFERROR(IF(VLOOKUP(#REF!&amp;"-"&amp;ROW()-108,[2]ワークシート!$C$2:$BW$498,13,0)="","",VLOOKUP(#REF!&amp;"-"&amp;ROW()-108,[2]ワークシート!$C$2:$BW$498,13,0)),"")</f>
        <v/>
      </c>
      <c r="AD190" s="98"/>
      <c r="AE190" s="98" t="str">
        <f>+IFERROR(VLOOKUP(#REF!&amp;"-"&amp;ROW()-108,[2]ワークシート!$C$2:$BW$498,30,0),"")</f>
        <v/>
      </c>
      <c r="AF190" s="98"/>
      <c r="AG190" s="40" t="str">
        <f t="shared" si="3"/>
        <v/>
      </c>
      <c r="AH190" s="40"/>
      <c r="AI190" s="40"/>
      <c r="AJ190" s="40"/>
      <c r="AK190" s="98" t="str">
        <f>+IFERROR(IF(VLOOKUP(#REF!&amp;"-"&amp;ROW()-108,[2]ワークシート!$C$2:$BW$498,31,0)="","",VLOOKUP(#REF!&amp;"-"&amp;ROW()-108,[2]ワークシート!$C$2:$BW$498,31,0)),"")</f>
        <v/>
      </c>
      <c r="AL190" s="2"/>
      <c r="AM190" s="2"/>
      <c r="AN190" s="2"/>
      <c r="AO190" s="2"/>
      <c r="AP190" s="2"/>
      <c r="AQ190" s="2"/>
      <c r="AR190" s="2"/>
      <c r="AS190" s="2"/>
      <c r="AT190" s="2"/>
      <c r="AU190" s="2"/>
      <c r="AV190" s="2"/>
      <c r="AW190" s="2"/>
      <c r="AX190" s="2"/>
      <c r="AY190" s="2"/>
      <c r="AZ190" s="2"/>
      <c r="BA190" s="2"/>
      <c r="BB190" s="2"/>
      <c r="BC190" s="2"/>
      <c r="BD190" s="2"/>
      <c r="BE190" s="2"/>
      <c r="BF190" s="2"/>
    </row>
    <row r="191" spans="1:58" ht="35.1" hidden="1" customHeight="1">
      <c r="A191" s="2"/>
      <c r="B191" s="13" t="str">
        <f>+IFERROR(VLOOKUP(#REF!&amp;"-"&amp;ROW()-108,[2]ワークシート!$C$2:$BW$498,9,0),"")</f>
        <v/>
      </c>
      <c r="C191" s="24"/>
      <c r="D191" s="29" t="str">
        <f>+IFERROR(IF(VLOOKUP(#REF!&amp;"-"&amp;ROW()-108,[2]ワークシート!$C$2:$BW$498,10,0)="","",VLOOKUP(#REF!&amp;"-"&amp;ROW()-108,[2]ワークシート!$C$2:$BW$498,10,0)),"")</f>
        <v/>
      </c>
      <c r="E191" s="24"/>
      <c r="F191" s="13" t="str">
        <f>+IFERROR(VLOOKUP(#REF!&amp;"-"&amp;ROW()-108,[2]ワークシート!$C$2:$BW$498,11,0),"")</f>
        <v/>
      </c>
      <c r="G191" s="24"/>
      <c r="H191" s="40" t="str">
        <f>+IFERROR(VLOOKUP(#REF!&amp;"-"&amp;ROW()-108,[2]ワークシート!$C$2:$BW$498,12,0),"")</f>
        <v/>
      </c>
      <c r="I19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1" s="48"/>
      <c r="K191" s="13" t="str">
        <f>+IFERROR(VLOOKUP(#REF!&amp;"-"&amp;ROW()-108,[2]ワークシート!$C$2:$BW$498,19,0),"")</f>
        <v/>
      </c>
      <c r="L191" s="29"/>
      <c r="M191" s="24"/>
      <c r="N191" s="55" t="str">
        <f>+IFERROR(VLOOKUP(#REF!&amp;"-"&amp;ROW()-108,[2]ワークシート!$C$2:$BW$498,24,0),"")</f>
        <v/>
      </c>
      <c r="O191" s="62"/>
      <c r="P191" s="65" t="str">
        <f>+IFERROR(VLOOKUP(#REF!&amp;"-"&amp;ROW()-108,[2]ワークシート!$C$2:$BW$498,25,0),"")</f>
        <v/>
      </c>
      <c r="Q191" s="65"/>
      <c r="R191" s="74" t="str">
        <f>+IFERROR(VLOOKUP(#REF!&amp;"-"&amp;ROW()-108,[2]ワークシート!$C$2:$BW$498,55,0),"")</f>
        <v/>
      </c>
      <c r="S191" s="74"/>
      <c r="T191" s="74"/>
      <c r="U191" s="74"/>
      <c r="V191" s="65" t="str">
        <f>+IFERROR(VLOOKUP(#REF!&amp;"-"&amp;ROW()-108,[2]ワークシート!$C$2:$BW$498,60,0),"")</f>
        <v/>
      </c>
      <c r="W191" s="65"/>
      <c r="X191" s="65" t="str">
        <f>+IFERROR(VLOOKUP(#REF!&amp;"-"&amp;ROW()-108,[2]ワークシート!$C$2:$BW$498,61,0),"")</f>
        <v/>
      </c>
      <c r="Y191" s="65"/>
      <c r="Z191" s="65"/>
      <c r="AA191" s="40" t="str">
        <f t="shared" si="2"/>
        <v/>
      </c>
      <c r="AB191" s="40"/>
      <c r="AC191" s="98" t="str">
        <f>+IFERROR(IF(VLOOKUP(#REF!&amp;"-"&amp;ROW()-108,[2]ワークシート!$C$2:$BW$498,13,0)="","",VLOOKUP(#REF!&amp;"-"&amp;ROW()-108,[2]ワークシート!$C$2:$BW$498,13,0)),"")</f>
        <v/>
      </c>
      <c r="AD191" s="98"/>
      <c r="AE191" s="98" t="str">
        <f>+IFERROR(VLOOKUP(#REF!&amp;"-"&amp;ROW()-108,[2]ワークシート!$C$2:$BW$498,30,0),"")</f>
        <v/>
      </c>
      <c r="AF191" s="98"/>
      <c r="AG191" s="40" t="str">
        <f t="shared" si="3"/>
        <v/>
      </c>
      <c r="AH191" s="40"/>
      <c r="AI191" s="40"/>
      <c r="AJ191" s="40"/>
      <c r="AK191" s="98" t="str">
        <f>+IFERROR(IF(VLOOKUP(#REF!&amp;"-"&amp;ROW()-108,[2]ワークシート!$C$2:$BW$498,31,0)="","",VLOOKUP(#REF!&amp;"-"&amp;ROW()-108,[2]ワークシート!$C$2:$BW$498,31,0)),"")</f>
        <v/>
      </c>
      <c r="AL191" s="2"/>
      <c r="AM191" s="2"/>
      <c r="AN191" s="2"/>
      <c r="AO191" s="2"/>
      <c r="AP191" s="2"/>
      <c r="AQ191" s="2"/>
      <c r="AR191" s="2"/>
      <c r="AS191" s="2"/>
      <c r="AT191" s="2"/>
      <c r="AU191" s="2"/>
      <c r="AV191" s="2"/>
      <c r="AW191" s="2"/>
      <c r="AX191" s="2"/>
      <c r="AY191" s="2"/>
      <c r="AZ191" s="2"/>
      <c r="BA191" s="2"/>
      <c r="BB191" s="2"/>
      <c r="BC191" s="2"/>
      <c r="BD191" s="2"/>
      <c r="BE191" s="2"/>
      <c r="BF191" s="2"/>
    </row>
    <row r="192" spans="1:58" ht="35.1" hidden="1" customHeight="1">
      <c r="A192" s="2"/>
      <c r="B192" s="13" t="str">
        <f>+IFERROR(VLOOKUP(#REF!&amp;"-"&amp;ROW()-108,[2]ワークシート!$C$2:$BW$498,9,0),"")</f>
        <v/>
      </c>
      <c r="C192" s="24"/>
      <c r="D192" s="29" t="str">
        <f>+IFERROR(IF(VLOOKUP(#REF!&amp;"-"&amp;ROW()-108,[2]ワークシート!$C$2:$BW$498,10,0)="","",VLOOKUP(#REF!&amp;"-"&amp;ROW()-108,[2]ワークシート!$C$2:$BW$498,10,0)),"")</f>
        <v/>
      </c>
      <c r="E192" s="24"/>
      <c r="F192" s="13" t="str">
        <f>+IFERROR(VLOOKUP(#REF!&amp;"-"&amp;ROW()-108,[2]ワークシート!$C$2:$BW$498,11,0),"")</f>
        <v/>
      </c>
      <c r="G192" s="24"/>
      <c r="H192" s="40" t="str">
        <f>+IFERROR(VLOOKUP(#REF!&amp;"-"&amp;ROW()-108,[2]ワークシート!$C$2:$BW$498,12,0),"")</f>
        <v/>
      </c>
      <c r="I19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2" s="48"/>
      <c r="K192" s="13" t="str">
        <f>+IFERROR(VLOOKUP(#REF!&amp;"-"&amp;ROW()-108,[2]ワークシート!$C$2:$BW$498,19,0),"")</f>
        <v/>
      </c>
      <c r="L192" s="29"/>
      <c r="M192" s="24"/>
      <c r="N192" s="55" t="str">
        <f>+IFERROR(VLOOKUP(#REF!&amp;"-"&amp;ROW()-108,[2]ワークシート!$C$2:$BW$498,24,0),"")</f>
        <v/>
      </c>
      <c r="O192" s="62"/>
      <c r="P192" s="65" t="str">
        <f>+IFERROR(VLOOKUP(#REF!&amp;"-"&amp;ROW()-108,[2]ワークシート!$C$2:$BW$498,25,0),"")</f>
        <v/>
      </c>
      <c r="Q192" s="65"/>
      <c r="R192" s="74" t="str">
        <f>+IFERROR(VLOOKUP(#REF!&amp;"-"&amp;ROW()-108,[2]ワークシート!$C$2:$BW$498,55,0),"")</f>
        <v/>
      </c>
      <c r="S192" s="74"/>
      <c r="T192" s="74"/>
      <c r="U192" s="74"/>
      <c r="V192" s="65" t="str">
        <f>+IFERROR(VLOOKUP(#REF!&amp;"-"&amp;ROW()-108,[2]ワークシート!$C$2:$BW$498,60,0),"")</f>
        <v/>
      </c>
      <c r="W192" s="65"/>
      <c r="X192" s="65" t="str">
        <f>+IFERROR(VLOOKUP(#REF!&amp;"-"&amp;ROW()-108,[2]ワークシート!$C$2:$BW$498,61,0),"")</f>
        <v/>
      </c>
      <c r="Y192" s="65"/>
      <c r="Z192" s="65"/>
      <c r="AA192" s="40" t="str">
        <f t="shared" si="2"/>
        <v/>
      </c>
      <c r="AB192" s="40"/>
      <c r="AC192" s="98" t="str">
        <f>+IFERROR(IF(VLOOKUP(#REF!&amp;"-"&amp;ROW()-108,[2]ワークシート!$C$2:$BW$498,13,0)="","",VLOOKUP(#REF!&amp;"-"&amp;ROW()-108,[2]ワークシート!$C$2:$BW$498,13,0)),"")</f>
        <v/>
      </c>
      <c r="AD192" s="98"/>
      <c r="AE192" s="98" t="str">
        <f>+IFERROR(VLOOKUP(#REF!&amp;"-"&amp;ROW()-108,[2]ワークシート!$C$2:$BW$498,30,0),"")</f>
        <v/>
      </c>
      <c r="AF192" s="98"/>
      <c r="AG192" s="40" t="str">
        <f t="shared" si="3"/>
        <v/>
      </c>
      <c r="AH192" s="40"/>
      <c r="AI192" s="40"/>
      <c r="AJ192" s="40"/>
      <c r="AK192" s="98" t="str">
        <f>+IFERROR(IF(VLOOKUP(#REF!&amp;"-"&amp;ROW()-108,[2]ワークシート!$C$2:$BW$498,31,0)="","",VLOOKUP(#REF!&amp;"-"&amp;ROW()-108,[2]ワークシート!$C$2:$BW$498,31,0)),"")</f>
        <v/>
      </c>
      <c r="AL192" s="2"/>
      <c r="AM192" s="2"/>
      <c r="AN192" s="2"/>
      <c r="AO192" s="2"/>
      <c r="AP192" s="2"/>
      <c r="AQ192" s="2"/>
      <c r="AR192" s="2"/>
      <c r="AS192" s="2"/>
      <c r="AT192" s="2"/>
      <c r="AU192" s="2"/>
      <c r="AV192" s="2"/>
      <c r="AW192" s="2"/>
      <c r="AX192" s="2"/>
      <c r="AY192" s="2"/>
      <c r="AZ192" s="2"/>
      <c r="BA192" s="2"/>
      <c r="BB192" s="2"/>
      <c r="BC192" s="2"/>
      <c r="BD192" s="2"/>
      <c r="BE192" s="2"/>
      <c r="BF192" s="2"/>
    </row>
    <row r="193" spans="1:58" ht="35.1" hidden="1" customHeight="1">
      <c r="A193" s="2"/>
      <c r="B193" s="13" t="str">
        <f>+IFERROR(VLOOKUP(#REF!&amp;"-"&amp;ROW()-108,[2]ワークシート!$C$2:$BW$498,9,0),"")</f>
        <v/>
      </c>
      <c r="C193" s="24"/>
      <c r="D193" s="29" t="str">
        <f>+IFERROR(IF(VLOOKUP(#REF!&amp;"-"&amp;ROW()-108,[2]ワークシート!$C$2:$BW$498,10,0)="","",VLOOKUP(#REF!&amp;"-"&amp;ROW()-108,[2]ワークシート!$C$2:$BW$498,10,0)),"")</f>
        <v/>
      </c>
      <c r="E193" s="24"/>
      <c r="F193" s="13" t="str">
        <f>+IFERROR(VLOOKUP(#REF!&amp;"-"&amp;ROW()-108,[2]ワークシート!$C$2:$BW$498,11,0),"")</f>
        <v/>
      </c>
      <c r="G193" s="24"/>
      <c r="H193" s="40" t="str">
        <f>+IFERROR(VLOOKUP(#REF!&amp;"-"&amp;ROW()-108,[2]ワークシート!$C$2:$BW$498,12,0),"")</f>
        <v/>
      </c>
      <c r="I19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3" s="48"/>
      <c r="K193" s="13" t="str">
        <f>+IFERROR(VLOOKUP(#REF!&amp;"-"&amp;ROW()-108,[2]ワークシート!$C$2:$BW$498,19,0),"")</f>
        <v/>
      </c>
      <c r="L193" s="29"/>
      <c r="M193" s="24"/>
      <c r="N193" s="55" t="str">
        <f>+IFERROR(VLOOKUP(#REF!&amp;"-"&amp;ROW()-108,[2]ワークシート!$C$2:$BW$498,24,0),"")</f>
        <v/>
      </c>
      <c r="O193" s="62"/>
      <c r="P193" s="65" t="str">
        <f>+IFERROR(VLOOKUP(#REF!&amp;"-"&amp;ROW()-108,[2]ワークシート!$C$2:$BW$498,25,0),"")</f>
        <v/>
      </c>
      <c r="Q193" s="65"/>
      <c r="R193" s="74" t="str">
        <f>+IFERROR(VLOOKUP(#REF!&amp;"-"&amp;ROW()-108,[2]ワークシート!$C$2:$BW$498,55,0),"")</f>
        <v/>
      </c>
      <c r="S193" s="74"/>
      <c r="T193" s="74"/>
      <c r="U193" s="74"/>
      <c r="V193" s="65" t="str">
        <f>+IFERROR(VLOOKUP(#REF!&amp;"-"&amp;ROW()-108,[2]ワークシート!$C$2:$BW$498,60,0),"")</f>
        <v/>
      </c>
      <c r="W193" s="65"/>
      <c r="X193" s="65" t="str">
        <f>+IFERROR(VLOOKUP(#REF!&amp;"-"&amp;ROW()-108,[2]ワークシート!$C$2:$BW$498,61,0),"")</f>
        <v/>
      </c>
      <c r="Y193" s="65"/>
      <c r="Z193" s="65"/>
      <c r="AA193" s="40" t="str">
        <f t="shared" si="2"/>
        <v/>
      </c>
      <c r="AB193" s="40"/>
      <c r="AC193" s="98" t="str">
        <f>+IFERROR(IF(VLOOKUP(#REF!&amp;"-"&amp;ROW()-108,[2]ワークシート!$C$2:$BW$498,13,0)="","",VLOOKUP(#REF!&amp;"-"&amp;ROW()-108,[2]ワークシート!$C$2:$BW$498,13,0)),"")</f>
        <v/>
      </c>
      <c r="AD193" s="98"/>
      <c r="AE193" s="98" t="str">
        <f>+IFERROR(VLOOKUP(#REF!&amp;"-"&amp;ROW()-108,[2]ワークシート!$C$2:$BW$498,30,0),"")</f>
        <v/>
      </c>
      <c r="AF193" s="98"/>
      <c r="AG193" s="40" t="str">
        <f t="shared" si="3"/>
        <v/>
      </c>
      <c r="AH193" s="40"/>
      <c r="AI193" s="40"/>
      <c r="AJ193" s="40"/>
      <c r="AK193" s="98" t="str">
        <f>+IFERROR(IF(VLOOKUP(#REF!&amp;"-"&amp;ROW()-108,[2]ワークシート!$C$2:$BW$498,31,0)="","",VLOOKUP(#REF!&amp;"-"&amp;ROW()-108,[2]ワークシート!$C$2:$BW$498,31,0)),"")</f>
        <v/>
      </c>
      <c r="AL193" s="2"/>
      <c r="AM193" s="2"/>
      <c r="AN193" s="2"/>
      <c r="AO193" s="2"/>
      <c r="AP193" s="2"/>
      <c r="AQ193" s="2"/>
      <c r="AR193" s="2"/>
      <c r="AS193" s="2"/>
      <c r="AT193" s="2"/>
      <c r="AU193" s="2"/>
      <c r="AV193" s="2"/>
      <c r="AW193" s="2"/>
      <c r="AX193" s="2"/>
      <c r="AY193" s="2"/>
      <c r="AZ193" s="2"/>
      <c r="BA193" s="2"/>
      <c r="BB193" s="2"/>
      <c r="BC193" s="2"/>
      <c r="BD193" s="2"/>
      <c r="BE193" s="2"/>
      <c r="BF193" s="2"/>
    </row>
    <row r="194" spans="1:58" ht="35.1" hidden="1" customHeight="1">
      <c r="A194" s="2"/>
      <c r="B194" s="13" t="str">
        <f>+IFERROR(VLOOKUP(#REF!&amp;"-"&amp;ROW()-108,[2]ワークシート!$C$2:$BW$498,9,0),"")</f>
        <v/>
      </c>
      <c r="C194" s="24"/>
      <c r="D194" s="29" t="str">
        <f>+IFERROR(IF(VLOOKUP(#REF!&amp;"-"&amp;ROW()-108,[2]ワークシート!$C$2:$BW$498,10,0)="","",VLOOKUP(#REF!&amp;"-"&amp;ROW()-108,[2]ワークシート!$C$2:$BW$498,10,0)),"")</f>
        <v/>
      </c>
      <c r="E194" s="24"/>
      <c r="F194" s="13" t="str">
        <f>+IFERROR(VLOOKUP(#REF!&amp;"-"&amp;ROW()-108,[2]ワークシート!$C$2:$BW$498,11,0),"")</f>
        <v/>
      </c>
      <c r="G194" s="24"/>
      <c r="H194" s="40" t="str">
        <f>+IFERROR(VLOOKUP(#REF!&amp;"-"&amp;ROW()-108,[2]ワークシート!$C$2:$BW$498,12,0),"")</f>
        <v/>
      </c>
      <c r="I19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4" s="48"/>
      <c r="K194" s="13" t="str">
        <f>+IFERROR(VLOOKUP(#REF!&amp;"-"&amp;ROW()-108,[2]ワークシート!$C$2:$BW$498,19,0),"")</f>
        <v/>
      </c>
      <c r="L194" s="29"/>
      <c r="M194" s="24"/>
      <c r="N194" s="55" t="str">
        <f>+IFERROR(VLOOKUP(#REF!&amp;"-"&amp;ROW()-108,[2]ワークシート!$C$2:$BW$498,24,0),"")</f>
        <v/>
      </c>
      <c r="O194" s="62"/>
      <c r="P194" s="65" t="str">
        <f>+IFERROR(VLOOKUP(#REF!&amp;"-"&amp;ROW()-108,[2]ワークシート!$C$2:$BW$498,25,0),"")</f>
        <v/>
      </c>
      <c r="Q194" s="65"/>
      <c r="R194" s="74" t="str">
        <f>+IFERROR(VLOOKUP(#REF!&amp;"-"&amp;ROW()-108,[2]ワークシート!$C$2:$BW$498,55,0),"")</f>
        <v/>
      </c>
      <c r="S194" s="74"/>
      <c r="T194" s="74"/>
      <c r="U194" s="74"/>
      <c r="V194" s="65" t="str">
        <f>+IFERROR(VLOOKUP(#REF!&amp;"-"&amp;ROW()-108,[2]ワークシート!$C$2:$BW$498,60,0),"")</f>
        <v/>
      </c>
      <c r="W194" s="65"/>
      <c r="X194" s="65" t="str">
        <f>+IFERROR(VLOOKUP(#REF!&amp;"-"&amp;ROW()-108,[2]ワークシート!$C$2:$BW$498,61,0),"")</f>
        <v/>
      </c>
      <c r="Y194" s="65"/>
      <c r="Z194" s="65"/>
      <c r="AA194" s="40" t="str">
        <f t="shared" si="2"/>
        <v/>
      </c>
      <c r="AB194" s="40"/>
      <c r="AC194" s="98" t="str">
        <f>+IFERROR(IF(VLOOKUP(#REF!&amp;"-"&amp;ROW()-108,[2]ワークシート!$C$2:$BW$498,13,0)="","",VLOOKUP(#REF!&amp;"-"&amp;ROW()-108,[2]ワークシート!$C$2:$BW$498,13,0)),"")</f>
        <v/>
      </c>
      <c r="AD194" s="98"/>
      <c r="AE194" s="98" t="str">
        <f>+IFERROR(VLOOKUP(#REF!&amp;"-"&amp;ROW()-108,[2]ワークシート!$C$2:$BW$498,30,0),"")</f>
        <v/>
      </c>
      <c r="AF194" s="98"/>
      <c r="AG194" s="40" t="str">
        <f t="shared" si="3"/>
        <v/>
      </c>
      <c r="AH194" s="40"/>
      <c r="AI194" s="40"/>
      <c r="AJ194" s="40"/>
      <c r="AK194" s="98" t="str">
        <f>+IFERROR(IF(VLOOKUP(#REF!&amp;"-"&amp;ROW()-108,[2]ワークシート!$C$2:$BW$498,31,0)="","",VLOOKUP(#REF!&amp;"-"&amp;ROW()-108,[2]ワークシート!$C$2:$BW$498,31,0)),"")</f>
        <v/>
      </c>
      <c r="AL194" s="2"/>
      <c r="AM194" s="2"/>
      <c r="AN194" s="2"/>
      <c r="AO194" s="2"/>
      <c r="AP194" s="2"/>
      <c r="AQ194" s="2"/>
      <c r="AR194" s="2"/>
      <c r="AS194" s="2"/>
      <c r="AT194" s="2"/>
      <c r="AU194" s="2"/>
      <c r="AV194" s="2"/>
      <c r="AW194" s="2"/>
      <c r="AX194" s="2"/>
      <c r="AY194" s="2"/>
      <c r="AZ194" s="2"/>
      <c r="BA194" s="2"/>
      <c r="BB194" s="2"/>
      <c r="BC194" s="2"/>
      <c r="BD194" s="2"/>
      <c r="BE194" s="2"/>
      <c r="BF194" s="2"/>
    </row>
    <row r="195" spans="1:58" ht="35.1" hidden="1" customHeight="1">
      <c r="A195" s="2"/>
      <c r="B195" s="13" t="str">
        <f>+IFERROR(VLOOKUP(#REF!&amp;"-"&amp;ROW()-108,[2]ワークシート!$C$2:$BW$498,9,0),"")</f>
        <v/>
      </c>
      <c r="C195" s="24"/>
      <c r="D195" s="29" t="str">
        <f>+IFERROR(IF(VLOOKUP(#REF!&amp;"-"&amp;ROW()-108,[2]ワークシート!$C$2:$BW$498,10,0)="","",VLOOKUP(#REF!&amp;"-"&amp;ROW()-108,[2]ワークシート!$C$2:$BW$498,10,0)),"")</f>
        <v/>
      </c>
      <c r="E195" s="24"/>
      <c r="F195" s="13" t="str">
        <f>+IFERROR(VLOOKUP(#REF!&amp;"-"&amp;ROW()-108,[2]ワークシート!$C$2:$BW$498,11,0),"")</f>
        <v/>
      </c>
      <c r="G195" s="24"/>
      <c r="H195" s="40" t="str">
        <f>+IFERROR(VLOOKUP(#REF!&amp;"-"&amp;ROW()-108,[2]ワークシート!$C$2:$BW$498,12,0),"")</f>
        <v/>
      </c>
      <c r="I19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5" s="48"/>
      <c r="K195" s="13" t="str">
        <f>+IFERROR(VLOOKUP(#REF!&amp;"-"&amp;ROW()-108,[2]ワークシート!$C$2:$BW$498,19,0),"")</f>
        <v/>
      </c>
      <c r="L195" s="29"/>
      <c r="M195" s="24"/>
      <c r="N195" s="55" t="str">
        <f>+IFERROR(VLOOKUP(#REF!&amp;"-"&amp;ROW()-108,[2]ワークシート!$C$2:$BW$498,24,0),"")</f>
        <v/>
      </c>
      <c r="O195" s="62"/>
      <c r="P195" s="65" t="str">
        <f>+IFERROR(VLOOKUP(#REF!&amp;"-"&amp;ROW()-108,[2]ワークシート!$C$2:$BW$498,25,0),"")</f>
        <v/>
      </c>
      <c r="Q195" s="65"/>
      <c r="R195" s="74" t="str">
        <f>+IFERROR(VLOOKUP(#REF!&amp;"-"&amp;ROW()-108,[2]ワークシート!$C$2:$BW$498,55,0),"")</f>
        <v/>
      </c>
      <c r="S195" s="74"/>
      <c r="T195" s="74"/>
      <c r="U195" s="74"/>
      <c r="V195" s="65" t="str">
        <f>+IFERROR(VLOOKUP(#REF!&amp;"-"&amp;ROW()-108,[2]ワークシート!$C$2:$BW$498,60,0),"")</f>
        <v/>
      </c>
      <c r="W195" s="65"/>
      <c r="X195" s="65" t="str">
        <f>+IFERROR(VLOOKUP(#REF!&amp;"-"&amp;ROW()-108,[2]ワークシート!$C$2:$BW$498,61,0),"")</f>
        <v/>
      </c>
      <c r="Y195" s="65"/>
      <c r="Z195" s="65"/>
      <c r="AA195" s="40" t="str">
        <f t="shared" si="2"/>
        <v/>
      </c>
      <c r="AB195" s="40"/>
      <c r="AC195" s="98" t="str">
        <f>+IFERROR(IF(VLOOKUP(#REF!&amp;"-"&amp;ROW()-108,[2]ワークシート!$C$2:$BW$498,13,0)="","",VLOOKUP(#REF!&amp;"-"&amp;ROW()-108,[2]ワークシート!$C$2:$BW$498,13,0)),"")</f>
        <v/>
      </c>
      <c r="AD195" s="98"/>
      <c r="AE195" s="98" t="str">
        <f>+IFERROR(VLOOKUP(#REF!&amp;"-"&amp;ROW()-108,[2]ワークシート!$C$2:$BW$498,30,0),"")</f>
        <v/>
      </c>
      <c r="AF195" s="98"/>
      <c r="AG195" s="40" t="str">
        <f t="shared" si="3"/>
        <v/>
      </c>
      <c r="AH195" s="40"/>
      <c r="AI195" s="40"/>
      <c r="AJ195" s="40"/>
      <c r="AK195" s="98" t="str">
        <f>+IFERROR(IF(VLOOKUP(#REF!&amp;"-"&amp;ROW()-108,[2]ワークシート!$C$2:$BW$498,31,0)="","",VLOOKUP(#REF!&amp;"-"&amp;ROW()-108,[2]ワークシート!$C$2:$BW$498,31,0)),"")</f>
        <v/>
      </c>
      <c r="AL195" s="2"/>
      <c r="AM195" s="2"/>
      <c r="AN195" s="2"/>
      <c r="AO195" s="2"/>
      <c r="AP195" s="2"/>
      <c r="AQ195" s="2"/>
      <c r="AR195" s="2"/>
      <c r="AS195" s="2"/>
      <c r="AT195" s="2"/>
      <c r="AU195" s="2"/>
      <c r="AV195" s="2"/>
      <c r="AW195" s="2"/>
      <c r="AX195" s="2"/>
      <c r="AY195" s="2"/>
      <c r="AZ195" s="2"/>
      <c r="BA195" s="2"/>
      <c r="BB195" s="2"/>
      <c r="BC195" s="2"/>
      <c r="BD195" s="2"/>
      <c r="BE195" s="2"/>
      <c r="BF195" s="2"/>
    </row>
    <row r="196" spans="1:58" ht="35.1" hidden="1" customHeight="1">
      <c r="A196" s="2"/>
      <c r="B196" s="13" t="str">
        <f>+IFERROR(VLOOKUP(#REF!&amp;"-"&amp;ROW()-108,[2]ワークシート!$C$2:$BW$498,9,0),"")</f>
        <v/>
      </c>
      <c r="C196" s="24"/>
      <c r="D196" s="29" t="str">
        <f>+IFERROR(IF(VLOOKUP(#REF!&amp;"-"&amp;ROW()-108,[2]ワークシート!$C$2:$BW$498,10,0)="","",VLOOKUP(#REF!&amp;"-"&amp;ROW()-108,[2]ワークシート!$C$2:$BW$498,10,0)),"")</f>
        <v/>
      </c>
      <c r="E196" s="24"/>
      <c r="F196" s="13" t="str">
        <f>+IFERROR(VLOOKUP(#REF!&amp;"-"&amp;ROW()-108,[2]ワークシート!$C$2:$BW$498,11,0),"")</f>
        <v/>
      </c>
      <c r="G196" s="24"/>
      <c r="H196" s="40" t="str">
        <f>+IFERROR(VLOOKUP(#REF!&amp;"-"&amp;ROW()-108,[2]ワークシート!$C$2:$BW$498,12,0),"")</f>
        <v/>
      </c>
      <c r="I19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6" s="48"/>
      <c r="K196" s="13" t="str">
        <f>+IFERROR(VLOOKUP(#REF!&amp;"-"&amp;ROW()-108,[2]ワークシート!$C$2:$BW$498,19,0),"")</f>
        <v/>
      </c>
      <c r="L196" s="29"/>
      <c r="M196" s="24"/>
      <c r="N196" s="55" t="str">
        <f>+IFERROR(VLOOKUP(#REF!&amp;"-"&amp;ROW()-108,[2]ワークシート!$C$2:$BW$498,24,0),"")</f>
        <v/>
      </c>
      <c r="O196" s="62"/>
      <c r="P196" s="65" t="str">
        <f>+IFERROR(VLOOKUP(#REF!&amp;"-"&amp;ROW()-108,[2]ワークシート!$C$2:$BW$498,25,0),"")</f>
        <v/>
      </c>
      <c r="Q196" s="65"/>
      <c r="R196" s="74" t="str">
        <f>+IFERROR(VLOOKUP(#REF!&amp;"-"&amp;ROW()-108,[2]ワークシート!$C$2:$BW$498,55,0),"")</f>
        <v/>
      </c>
      <c r="S196" s="74"/>
      <c r="T196" s="74"/>
      <c r="U196" s="74"/>
      <c r="V196" s="65" t="str">
        <f>+IFERROR(VLOOKUP(#REF!&amp;"-"&amp;ROW()-108,[2]ワークシート!$C$2:$BW$498,60,0),"")</f>
        <v/>
      </c>
      <c r="W196" s="65"/>
      <c r="X196" s="65" t="str">
        <f>+IFERROR(VLOOKUP(#REF!&amp;"-"&amp;ROW()-108,[2]ワークシート!$C$2:$BW$498,61,0),"")</f>
        <v/>
      </c>
      <c r="Y196" s="65"/>
      <c r="Z196" s="65"/>
      <c r="AA196" s="40" t="str">
        <f t="shared" si="2"/>
        <v/>
      </c>
      <c r="AB196" s="40"/>
      <c r="AC196" s="98" t="str">
        <f>+IFERROR(IF(VLOOKUP(#REF!&amp;"-"&amp;ROW()-108,[2]ワークシート!$C$2:$BW$498,13,0)="","",VLOOKUP(#REF!&amp;"-"&amp;ROW()-108,[2]ワークシート!$C$2:$BW$498,13,0)),"")</f>
        <v/>
      </c>
      <c r="AD196" s="98"/>
      <c r="AE196" s="98" t="str">
        <f>+IFERROR(VLOOKUP(#REF!&amp;"-"&amp;ROW()-108,[2]ワークシート!$C$2:$BW$498,30,0),"")</f>
        <v/>
      </c>
      <c r="AF196" s="98"/>
      <c r="AG196" s="40" t="str">
        <f t="shared" si="3"/>
        <v/>
      </c>
      <c r="AH196" s="40"/>
      <c r="AI196" s="40"/>
      <c r="AJ196" s="40"/>
      <c r="AK196" s="98" t="str">
        <f>+IFERROR(IF(VLOOKUP(#REF!&amp;"-"&amp;ROW()-108,[2]ワークシート!$C$2:$BW$498,31,0)="","",VLOOKUP(#REF!&amp;"-"&amp;ROW()-108,[2]ワークシート!$C$2:$BW$498,31,0)),"")</f>
        <v/>
      </c>
      <c r="AL196" s="2"/>
      <c r="AM196" s="2"/>
      <c r="AN196" s="2"/>
      <c r="AO196" s="2"/>
      <c r="AP196" s="2"/>
      <c r="AQ196" s="2"/>
      <c r="AR196" s="2"/>
      <c r="AS196" s="2"/>
      <c r="AT196" s="2"/>
      <c r="AU196" s="2"/>
      <c r="AV196" s="2"/>
      <c r="AW196" s="2"/>
      <c r="AX196" s="2"/>
      <c r="AY196" s="2"/>
      <c r="AZ196" s="2"/>
      <c r="BA196" s="2"/>
      <c r="BB196" s="2"/>
      <c r="BC196" s="2"/>
      <c r="BD196" s="2"/>
      <c r="BE196" s="2"/>
      <c r="BF196" s="2"/>
    </row>
    <row r="197" spans="1:58" ht="35.1" hidden="1" customHeight="1">
      <c r="A197" s="2"/>
      <c r="B197" s="13" t="str">
        <f>+IFERROR(VLOOKUP(#REF!&amp;"-"&amp;ROW()-108,[2]ワークシート!$C$2:$BW$498,9,0),"")</f>
        <v/>
      </c>
      <c r="C197" s="24"/>
      <c r="D197" s="29" t="str">
        <f>+IFERROR(IF(VLOOKUP(#REF!&amp;"-"&amp;ROW()-108,[2]ワークシート!$C$2:$BW$498,10,0)="","",VLOOKUP(#REF!&amp;"-"&amp;ROW()-108,[2]ワークシート!$C$2:$BW$498,10,0)),"")</f>
        <v/>
      </c>
      <c r="E197" s="24"/>
      <c r="F197" s="13" t="str">
        <f>+IFERROR(VLOOKUP(#REF!&amp;"-"&amp;ROW()-108,[2]ワークシート!$C$2:$BW$498,11,0),"")</f>
        <v/>
      </c>
      <c r="G197" s="24"/>
      <c r="H197" s="40" t="str">
        <f>+IFERROR(VLOOKUP(#REF!&amp;"-"&amp;ROW()-108,[2]ワークシート!$C$2:$BW$498,12,0),"")</f>
        <v/>
      </c>
      <c r="I19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7" s="48"/>
      <c r="K197" s="13" t="str">
        <f>+IFERROR(VLOOKUP(#REF!&amp;"-"&amp;ROW()-108,[2]ワークシート!$C$2:$BW$498,19,0),"")</f>
        <v/>
      </c>
      <c r="L197" s="29"/>
      <c r="M197" s="24"/>
      <c r="N197" s="55" t="str">
        <f>+IFERROR(VLOOKUP(#REF!&amp;"-"&amp;ROW()-108,[2]ワークシート!$C$2:$BW$498,24,0),"")</f>
        <v/>
      </c>
      <c r="O197" s="62"/>
      <c r="P197" s="65" t="str">
        <f>+IFERROR(VLOOKUP(#REF!&amp;"-"&amp;ROW()-108,[2]ワークシート!$C$2:$BW$498,25,0),"")</f>
        <v/>
      </c>
      <c r="Q197" s="65"/>
      <c r="R197" s="74" t="str">
        <f>+IFERROR(VLOOKUP(#REF!&amp;"-"&amp;ROW()-108,[2]ワークシート!$C$2:$BW$498,55,0),"")</f>
        <v/>
      </c>
      <c r="S197" s="74"/>
      <c r="T197" s="74"/>
      <c r="U197" s="74"/>
      <c r="V197" s="65" t="str">
        <f>+IFERROR(VLOOKUP(#REF!&amp;"-"&amp;ROW()-108,[2]ワークシート!$C$2:$BW$498,60,0),"")</f>
        <v/>
      </c>
      <c r="W197" s="65"/>
      <c r="X197" s="65" t="str">
        <f>+IFERROR(VLOOKUP(#REF!&amp;"-"&amp;ROW()-108,[2]ワークシート!$C$2:$BW$498,61,0),"")</f>
        <v/>
      </c>
      <c r="Y197" s="65"/>
      <c r="Z197" s="65"/>
      <c r="AA197" s="40" t="str">
        <f t="shared" si="2"/>
        <v/>
      </c>
      <c r="AB197" s="40"/>
      <c r="AC197" s="98" t="str">
        <f>+IFERROR(IF(VLOOKUP(#REF!&amp;"-"&amp;ROW()-108,[2]ワークシート!$C$2:$BW$498,13,0)="","",VLOOKUP(#REF!&amp;"-"&amp;ROW()-108,[2]ワークシート!$C$2:$BW$498,13,0)),"")</f>
        <v/>
      </c>
      <c r="AD197" s="98"/>
      <c r="AE197" s="98" t="str">
        <f>+IFERROR(VLOOKUP(#REF!&amp;"-"&amp;ROW()-108,[2]ワークシート!$C$2:$BW$498,30,0),"")</f>
        <v/>
      </c>
      <c r="AF197" s="98"/>
      <c r="AG197" s="40" t="str">
        <f t="shared" si="3"/>
        <v/>
      </c>
      <c r="AH197" s="40"/>
      <c r="AI197" s="40"/>
      <c r="AJ197" s="40"/>
      <c r="AK197" s="98" t="str">
        <f>+IFERROR(IF(VLOOKUP(#REF!&amp;"-"&amp;ROW()-108,[2]ワークシート!$C$2:$BW$498,31,0)="","",VLOOKUP(#REF!&amp;"-"&amp;ROW()-108,[2]ワークシート!$C$2:$BW$498,31,0)),"")</f>
        <v/>
      </c>
      <c r="AL197" s="2"/>
      <c r="AM197" s="2"/>
      <c r="AN197" s="2"/>
      <c r="AO197" s="2"/>
      <c r="AP197" s="2"/>
      <c r="AQ197" s="2"/>
      <c r="AR197" s="2"/>
      <c r="AS197" s="2"/>
      <c r="AT197" s="2"/>
      <c r="AU197" s="2"/>
      <c r="AV197" s="2"/>
      <c r="AW197" s="2"/>
      <c r="AX197" s="2"/>
      <c r="AY197" s="2"/>
      <c r="AZ197" s="2"/>
      <c r="BA197" s="2"/>
      <c r="BB197" s="2"/>
      <c r="BC197" s="2"/>
      <c r="BD197" s="2"/>
      <c r="BE197" s="2"/>
      <c r="BF197" s="2"/>
    </row>
    <row r="198" spans="1:58" ht="35.1" hidden="1" customHeight="1">
      <c r="A198" s="2"/>
      <c r="B198" s="13" t="str">
        <f>+IFERROR(VLOOKUP(#REF!&amp;"-"&amp;ROW()-108,[2]ワークシート!$C$2:$BW$498,9,0),"")</f>
        <v/>
      </c>
      <c r="C198" s="24"/>
      <c r="D198" s="29" t="str">
        <f>+IFERROR(IF(VLOOKUP(#REF!&amp;"-"&amp;ROW()-108,[2]ワークシート!$C$2:$BW$498,10,0)="","",VLOOKUP(#REF!&amp;"-"&amp;ROW()-108,[2]ワークシート!$C$2:$BW$498,10,0)),"")</f>
        <v/>
      </c>
      <c r="E198" s="24"/>
      <c r="F198" s="13" t="str">
        <f>+IFERROR(VLOOKUP(#REF!&amp;"-"&amp;ROW()-108,[2]ワークシート!$C$2:$BW$498,11,0),"")</f>
        <v/>
      </c>
      <c r="G198" s="24"/>
      <c r="H198" s="40" t="str">
        <f>+IFERROR(VLOOKUP(#REF!&amp;"-"&amp;ROW()-108,[2]ワークシート!$C$2:$BW$498,12,0),"")</f>
        <v/>
      </c>
      <c r="I19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8" s="48"/>
      <c r="K198" s="13" t="str">
        <f>+IFERROR(VLOOKUP(#REF!&amp;"-"&amp;ROW()-108,[2]ワークシート!$C$2:$BW$498,19,0),"")</f>
        <v/>
      </c>
      <c r="L198" s="29"/>
      <c r="M198" s="24"/>
      <c r="N198" s="55" t="str">
        <f>+IFERROR(VLOOKUP(#REF!&amp;"-"&amp;ROW()-108,[2]ワークシート!$C$2:$BW$498,24,0),"")</f>
        <v/>
      </c>
      <c r="O198" s="62"/>
      <c r="P198" s="65" t="str">
        <f>+IFERROR(VLOOKUP(#REF!&amp;"-"&amp;ROW()-108,[2]ワークシート!$C$2:$BW$498,25,0),"")</f>
        <v/>
      </c>
      <c r="Q198" s="65"/>
      <c r="R198" s="74" t="str">
        <f>+IFERROR(VLOOKUP(#REF!&amp;"-"&amp;ROW()-108,[2]ワークシート!$C$2:$BW$498,55,0),"")</f>
        <v/>
      </c>
      <c r="S198" s="74"/>
      <c r="T198" s="74"/>
      <c r="U198" s="74"/>
      <c r="V198" s="65" t="str">
        <f>+IFERROR(VLOOKUP(#REF!&amp;"-"&amp;ROW()-108,[2]ワークシート!$C$2:$BW$498,60,0),"")</f>
        <v/>
      </c>
      <c r="W198" s="65"/>
      <c r="X198" s="65" t="str">
        <f>+IFERROR(VLOOKUP(#REF!&amp;"-"&amp;ROW()-108,[2]ワークシート!$C$2:$BW$498,61,0),"")</f>
        <v/>
      </c>
      <c r="Y198" s="65"/>
      <c r="Z198" s="65"/>
      <c r="AA198" s="40" t="str">
        <f t="shared" si="2"/>
        <v/>
      </c>
      <c r="AB198" s="40"/>
      <c r="AC198" s="98" t="str">
        <f>+IFERROR(IF(VLOOKUP(#REF!&amp;"-"&amp;ROW()-108,[2]ワークシート!$C$2:$BW$498,13,0)="","",VLOOKUP(#REF!&amp;"-"&amp;ROW()-108,[2]ワークシート!$C$2:$BW$498,13,0)),"")</f>
        <v/>
      </c>
      <c r="AD198" s="98"/>
      <c r="AE198" s="98" t="str">
        <f>+IFERROR(VLOOKUP(#REF!&amp;"-"&amp;ROW()-108,[2]ワークシート!$C$2:$BW$498,30,0),"")</f>
        <v/>
      </c>
      <c r="AF198" s="98"/>
      <c r="AG198" s="40" t="str">
        <f t="shared" si="3"/>
        <v/>
      </c>
      <c r="AH198" s="40"/>
      <c r="AI198" s="40"/>
      <c r="AJ198" s="40"/>
      <c r="AK198" s="98" t="str">
        <f>+IFERROR(IF(VLOOKUP(#REF!&amp;"-"&amp;ROW()-108,[2]ワークシート!$C$2:$BW$498,31,0)="","",VLOOKUP(#REF!&amp;"-"&amp;ROW()-108,[2]ワークシート!$C$2:$BW$498,31,0)),"")</f>
        <v/>
      </c>
      <c r="AL198" s="2"/>
      <c r="AM198" s="2"/>
      <c r="AN198" s="2"/>
      <c r="AO198" s="2"/>
      <c r="AP198" s="2"/>
      <c r="AQ198" s="2"/>
      <c r="AR198" s="2"/>
      <c r="AS198" s="2"/>
      <c r="AT198" s="2"/>
      <c r="AU198" s="2"/>
      <c r="AV198" s="2"/>
      <c r="AW198" s="2"/>
      <c r="AX198" s="2"/>
      <c r="AY198" s="2"/>
      <c r="AZ198" s="2"/>
      <c r="BA198" s="2"/>
      <c r="BB198" s="2"/>
      <c r="BC198" s="2"/>
      <c r="BD198" s="2"/>
      <c r="BE198" s="2"/>
      <c r="BF198" s="2"/>
    </row>
    <row r="199" spans="1:58" ht="35.1" hidden="1" customHeight="1">
      <c r="A199" s="2"/>
      <c r="B199" s="13" t="str">
        <f>+IFERROR(VLOOKUP(#REF!&amp;"-"&amp;ROW()-108,[2]ワークシート!$C$2:$BW$498,9,0),"")</f>
        <v/>
      </c>
      <c r="C199" s="24"/>
      <c r="D199" s="29" t="str">
        <f>+IFERROR(IF(VLOOKUP(#REF!&amp;"-"&amp;ROW()-108,[2]ワークシート!$C$2:$BW$498,10,0)="","",VLOOKUP(#REF!&amp;"-"&amp;ROW()-108,[2]ワークシート!$C$2:$BW$498,10,0)),"")</f>
        <v/>
      </c>
      <c r="E199" s="24"/>
      <c r="F199" s="13" t="str">
        <f>+IFERROR(VLOOKUP(#REF!&amp;"-"&amp;ROW()-108,[2]ワークシート!$C$2:$BW$498,11,0),"")</f>
        <v/>
      </c>
      <c r="G199" s="24"/>
      <c r="H199" s="40" t="str">
        <f>+IFERROR(VLOOKUP(#REF!&amp;"-"&amp;ROW()-108,[2]ワークシート!$C$2:$BW$498,12,0),"")</f>
        <v/>
      </c>
      <c r="I19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199" s="48"/>
      <c r="K199" s="13" t="str">
        <f>+IFERROR(VLOOKUP(#REF!&amp;"-"&amp;ROW()-108,[2]ワークシート!$C$2:$BW$498,19,0),"")</f>
        <v/>
      </c>
      <c r="L199" s="29"/>
      <c r="M199" s="24"/>
      <c r="N199" s="55" t="str">
        <f>+IFERROR(VLOOKUP(#REF!&amp;"-"&amp;ROW()-108,[2]ワークシート!$C$2:$BW$498,24,0),"")</f>
        <v/>
      </c>
      <c r="O199" s="62"/>
      <c r="P199" s="65" t="str">
        <f>+IFERROR(VLOOKUP(#REF!&amp;"-"&amp;ROW()-108,[2]ワークシート!$C$2:$BW$498,25,0),"")</f>
        <v/>
      </c>
      <c r="Q199" s="65"/>
      <c r="R199" s="74" t="str">
        <f>+IFERROR(VLOOKUP(#REF!&amp;"-"&amp;ROW()-108,[2]ワークシート!$C$2:$BW$498,55,0),"")</f>
        <v/>
      </c>
      <c r="S199" s="74"/>
      <c r="T199" s="74"/>
      <c r="U199" s="74"/>
      <c r="V199" s="65" t="str">
        <f>+IFERROR(VLOOKUP(#REF!&amp;"-"&amp;ROW()-108,[2]ワークシート!$C$2:$BW$498,60,0),"")</f>
        <v/>
      </c>
      <c r="W199" s="65"/>
      <c r="X199" s="65" t="str">
        <f>+IFERROR(VLOOKUP(#REF!&amp;"-"&amp;ROW()-108,[2]ワークシート!$C$2:$BW$498,61,0),"")</f>
        <v/>
      </c>
      <c r="Y199" s="65"/>
      <c r="Z199" s="65"/>
      <c r="AA199" s="40" t="str">
        <f t="shared" si="2"/>
        <v/>
      </c>
      <c r="AB199" s="40"/>
      <c r="AC199" s="98" t="str">
        <f>+IFERROR(IF(VLOOKUP(#REF!&amp;"-"&amp;ROW()-108,[2]ワークシート!$C$2:$BW$498,13,0)="","",VLOOKUP(#REF!&amp;"-"&amp;ROW()-108,[2]ワークシート!$C$2:$BW$498,13,0)),"")</f>
        <v/>
      </c>
      <c r="AD199" s="98"/>
      <c r="AE199" s="98" t="str">
        <f>+IFERROR(VLOOKUP(#REF!&amp;"-"&amp;ROW()-108,[2]ワークシート!$C$2:$BW$498,30,0),"")</f>
        <v/>
      </c>
      <c r="AF199" s="98"/>
      <c r="AG199" s="40" t="str">
        <f t="shared" si="3"/>
        <v/>
      </c>
      <c r="AH199" s="40"/>
      <c r="AI199" s="40"/>
      <c r="AJ199" s="40"/>
      <c r="AK199" s="98" t="str">
        <f>+IFERROR(IF(VLOOKUP(#REF!&amp;"-"&amp;ROW()-108,[2]ワークシート!$C$2:$BW$498,31,0)="","",VLOOKUP(#REF!&amp;"-"&amp;ROW()-108,[2]ワークシート!$C$2:$BW$498,31,0)),"")</f>
        <v/>
      </c>
      <c r="AL199" s="2"/>
      <c r="AM199" s="2"/>
      <c r="AN199" s="2"/>
      <c r="AO199" s="2"/>
      <c r="AP199" s="2"/>
      <c r="AQ199" s="2"/>
      <c r="AR199" s="2"/>
      <c r="AS199" s="2"/>
      <c r="AT199" s="2"/>
      <c r="AU199" s="2"/>
      <c r="AV199" s="2"/>
      <c r="AW199" s="2"/>
      <c r="AX199" s="2"/>
      <c r="AY199" s="2"/>
      <c r="AZ199" s="2"/>
      <c r="BA199" s="2"/>
      <c r="BB199" s="2"/>
      <c r="BC199" s="2"/>
      <c r="BD199" s="2"/>
      <c r="BE199" s="2"/>
      <c r="BF199" s="2"/>
    </row>
    <row r="200" spans="1:58" ht="35.1" hidden="1" customHeight="1">
      <c r="A200" s="2"/>
      <c r="B200" s="13" t="str">
        <f>+IFERROR(VLOOKUP(#REF!&amp;"-"&amp;ROW()-108,[2]ワークシート!$C$2:$BW$498,9,0),"")</f>
        <v/>
      </c>
      <c r="C200" s="24"/>
      <c r="D200" s="29" t="str">
        <f>+IFERROR(IF(VLOOKUP(#REF!&amp;"-"&amp;ROW()-108,[2]ワークシート!$C$2:$BW$498,10,0)="","",VLOOKUP(#REF!&amp;"-"&amp;ROW()-108,[2]ワークシート!$C$2:$BW$498,10,0)),"")</f>
        <v/>
      </c>
      <c r="E200" s="24"/>
      <c r="F200" s="13" t="str">
        <f>+IFERROR(VLOOKUP(#REF!&amp;"-"&amp;ROW()-108,[2]ワークシート!$C$2:$BW$498,11,0),"")</f>
        <v/>
      </c>
      <c r="G200" s="24"/>
      <c r="H200" s="40" t="str">
        <f>+IFERROR(VLOOKUP(#REF!&amp;"-"&amp;ROW()-108,[2]ワークシート!$C$2:$BW$498,12,0),"")</f>
        <v/>
      </c>
      <c r="I20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0" s="48"/>
      <c r="K200" s="13" t="str">
        <f>+IFERROR(VLOOKUP(#REF!&amp;"-"&amp;ROW()-108,[2]ワークシート!$C$2:$BW$498,19,0),"")</f>
        <v/>
      </c>
      <c r="L200" s="29"/>
      <c r="M200" s="24"/>
      <c r="N200" s="55" t="str">
        <f>+IFERROR(VLOOKUP(#REF!&amp;"-"&amp;ROW()-108,[2]ワークシート!$C$2:$BW$498,24,0),"")</f>
        <v/>
      </c>
      <c r="O200" s="62"/>
      <c r="P200" s="65" t="str">
        <f>+IFERROR(VLOOKUP(#REF!&amp;"-"&amp;ROW()-108,[2]ワークシート!$C$2:$BW$498,25,0),"")</f>
        <v/>
      </c>
      <c r="Q200" s="65"/>
      <c r="R200" s="74" t="str">
        <f>+IFERROR(VLOOKUP(#REF!&amp;"-"&amp;ROW()-108,[2]ワークシート!$C$2:$BW$498,55,0),"")</f>
        <v/>
      </c>
      <c r="S200" s="74"/>
      <c r="T200" s="74"/>
      <c r="U200" s="74"/>
      <c r="V200" s="65" t="str">
        <f>+IFERROR(VLOOKUP(#REF!&amp;"-"&amp;ROW()-108,[2]ワークシート!$C$2:$BW$498,60,0),"")</f>
        <v/>
      </c>
      <c r="W200" s="65"/>
      <c r="X200" s="65" t="str">
        <f>+IFERROR(VLOOKUP(#REF!&amp;"-"&amp;ROW()-108,[2]ワークシート!$C$2:$BW$498,61,0),"")</f>
        <v/>
      </c>
      <c r="Y200" s="65"/>
      <c r="Z200" s="65"/>
      <c r="AA200" s="40" t="str">
        <f t="shared" si="2"/>
        <v/>
      </c>
      <c r="AB200" s="40"/>
      <c r="AC200" s="98" t="str">
        <f>+IFERROR(IF(VLOOKUP(#REF!&amp;"-"&amp;ROW()-108,[2]ワークシート!$C$2:$BW$498,13,0)="","",VLOOKUP(#REF!&amp;"-"&amp;ROW()-108,[2]ワークシート!$C$2:$BW$498,13,0)),"")</f>
        <v/>
      </c>
      <c r="AD200" s="98"/>
      <c r="AE200" s="98" t="str">
        <f>+IFERROR(VLOOKUP(#REF!&amp;"-"&amp;ROW()-108,[2]ワークシート!$C$2:$BW$498,30,0),"")</f>
        <v/>
      </c>
      <c r="AF200" s="98"/>
      <c r="AG200" s="40" t="str">
        <f t="shared" si="3"/>
        <v/>
      </c>
      <c r="AH200" s="40"/>
      <c r="AI200" s="40"/>
      <c r="AJ200" s="40"/>
      <c r="AK200" s="98" t="str">
        <f>+IFERROR(IF(VLOOKUP(#REF!&amp;"-"&amp;ROW()-108,[2]ワークシート!$C$2:$BW$498,31,0)="","",VLOOKUP(#REF!&amp;"-"&amp;ROW()-108,[2]ワークシート!$C$2:$BW$498,31,0)),"")</f>
        <v/>
      </c>
      <c r="AL200" s="2"/>
      <c r="AM200" s="2"/>
      <c r="AN200" s="2"/>
      <c r="AO200" s="2"/>
      <c r="AP200" s="2"/>
      <c r="AQ200" s="2"/>
      <c r="AR200" s="2"/>
      <c r="AS200" s="2"/>
      <c r="AT200" s="2"/>
      <c r="AU200" s="2"/>
      <c r="AV200" s="2"/>
      <c r="AW200" s="2"/>
      <c r="AX200" s="2"/>
      <c r="AY200" s="2"/>
      <c r="AZ200" s="2"/>
      <c r="BA200" s="2"/>
      <c r="BB200" s="2"/>
      <c r="BC200" s="2"/>
      <c r="BD200" s="2"/>
      <c r="BE200" s="2"/>
      <c r="BF200" s="2"/>
    </row>
    <row r="201" spans="1:58" ht="35.1" hidden="1" customHeight="1">
      <c r="A201" s="2"/>
      <c r="B201" s="13" t="str">
        <f>+IFERROR(VLOOKUP(#REF!&amp;"-"&amp;ROW()-108,[2]ワークシート!$C$2:$BW$498,9,0),"")</f>
        <v/>
      </c>
      <c r="C201" s="24"/>
      <c r="D201" s="29" t="str">
        <f>+IFERROR(IF(VLOOKUP(#REF!&amp;"-"&amp;ROW()-108,[2]ワークシート!$C$2:$BW$498,10,0)="","",VLOOKUP(#REF!&amp;"-"&amp;ROW()-108,[2]ワークシート!$C$2:$BW$498,10,0)),"")</f>
        <v/>
      </c>
      <c r="E201" s="24"/>
      <c r="F201" s="13" t="str">
        <f>+IFERROR(VLOOKUP(#REF!&amp;"-"&amp;ROW()-108,[2]ワークシート!$C$2:$BW$498,11,0),"")</f>
        <v/>
      </c>
      <c r="G201" s="24"/>
      <c r="H201" s="40" t="str">
        <f>+IFERROR(VLOOKUP(#REF!&amp;"-"&amp;ROW()-108,[2]ワークシート!$C$2:$BW$498,12,0),"")</f>
        <v/>
      </c>
      <c r="I20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1" s="48"/>
      <c r="K201" s="13" t="str">
        <f>+IFERROR(VLOOKUP(#REF!&amp;"-"&amp;ROW()-108,[2]ワークシート!$C$2:$BW$498,19,0),"")</f>
        <v/>
      </c>
      <c r="L201" s="29"/>
      <c r="M201" s="24"/>
      <c r="N201" s="55" t="str">
        <f>+IFERROR(VLOOKUP(#REF!&amp;"-"&amp;ROW()-108,[2]ワークシート!$C$2:$BW$498,24,0),"")</f>
        <v/>
      </c>
      <c r="O201" s="62"/>
      <c r="P201" s="65" t="str">
        <f>+IFERROR(VLOOKUP(#REF!&amp;"-"&amp;ROW()-108,[2]ワークシート!$C$2:$BW$498,25,0),"")</f>
        <v/>
      </c>
      <c r="Q201" s="65"/>
      <c r="R201" s="74" t="str">
        <f>+IFERROR(VLOOKUP(#REF!&amp;"-"&amp;ROW()-108,[2]ワークシート!$C$2:$BW$498,55,0),"")</f>
        <v/>
      </c>
      <c r="S201" s="74"/>
      <c r="T201" s="74"/>
      <c r="U201" s="74"/>
      <c r="V201" s="65" t="str">
        <f>+IFERROR(VLOOKUP(#REF!&amp;"-"&amp;ROW()-108,[2]ワークシート!$C$2:$BW$498,60,0),"")</f>
        <v/>
      </c>
      <c r="W201" s="65"/>
      <c r="X201" s="65" t="str">
        <f>+IFERROR(VLOOKUP(#REF!&amp;"-"&amp;ROW()-108,[2]ワークシート!$C$2:$BW$498,61,0),"")</f>
        <v/>
      </c>
      <c r="Y201" s="65"/>
      <c r="Z201" s="65"/>
      <c r="AA201" s="40" t="str">
        <f t="shared" si="2"/>
        <v/>
      </c>
      <c r="AB201" s="40"/>
      <c r="AC201" s="98" t="str">
        <f>+IFERROR(IF(VLOOKUP(#REF!&amp;"-"&amp;ROW()-108,[2]ワークシート!$C$2:$BW$498,13,0)="","",VLOOKUP(#REF!&amp;"-"&amp;ROW()-108,[2]ワークシート!$C$2:$BW$498,13,0)),"")</f>
        <v/>
      </c>
      <c r="AD201" s="98"/>
      <c r="AE201" s="98" t="str">
        <f>+IFERROR(VLOOKUP(#REF!&amp;"-"&amp;ROW()-108,[2]ワークシート!$C$2:$BW$498,30,0),"")</f>
        <v/>
      </c>
      <c r="AF201" s="98"/>
      <c r="AG201" s="40" t="str">
        <f t="shared" si="3"/>
        <v/>
      </c>
      <c r="AH201" s="40"/>
      <c r="AI201" s="40"/>
      <c r="AJ201" s="40"/>
      <c r="AK201" s="98" t="str">
        <f>+IFERROR(IF(VLOOKUP(#REF!&amp;"-"&amp;ROW()-108,[2]ワークシート!$C$2:$BW$498,31,0)="","",VLOOKUP(#REF!&amp;"-"&amp;ROW()-108,[2]ワークシート!$C$2:$BW$498,31,0)),"")</f>
        <v/>
      </c>
      <c r="AL201" s="2"/>
      <c r="AM201" s="2"/>
      <c r="AN201" s="2"/>
      <c r="AO201" s="2"/>
      <c r="AP201" s="2"/>
      <c r="AQ201" s="2"/>
      <c r="AR201" s="2"/>
      <c r="AS201" s="2"/>
      <c r="AT201" s="2"/>
      <c r="AU201" s="2"/>
      <c r="AV201" s="2"/>
      <c r="AW201" s="2"/>
      <c r="AX201" s="2"/>
      <c r="AY201" s="2"/>
      <c r="AZ201" s="2"/>
      <c r="BA201" s="2"/>
      <c r="BB201" s="2"/>
      <c r="BC201" s="2"/>
      <c r="BD201" s="2"/>
      <c r="BE201" s="2"/>
      <c r="BF201" s="2"/>
    </row>
    <row r="202" spans="1:58" ht="35.1" hidden="1" customHeight="1">
      <c r="A202" s="2"/>
      <c r="B202" s="13" t="str">
        <f>+IFERROR(VLOOKUP(#REF!&amp;"-"&amp;ROW()-108,[2]ワークシート!$C$2:$BW$498,9,0),"")</f>
        <v/>
      </c>
      <c r="C202" s="24"/>
      <c r="D202" s="29" t="str">
        <f>+IFERROR(IF(VLOOKUP(#REF!&amp;"-"&amp;ROW()-108,[2]ワークシート!$C$2:$BW$498,10,0)="","",VLOOKUP(#REF!&amp;"-"&amp;ROW()-108,[2]ワークシート!$C$2:$BW$498,10,0)),"")</f>
        <v/>
      </c>
      <c r="E202" s="24"/>
      <c r="F202" s="13" t="str">
        <f>+IFERROR(VLOOKUP(#REF!&amp;"-"&amp;ROW()-108,[2]ワークシート!$C$2:$BW$498,11,0),"")</f>
        <v/>
      </c>
      <c r="G202" s="24"/>
      <c r="H202" s="40" t="str">
        <f>+IFERROR(VLOOKUP(#REF!&amp;"-"&amp;ROW()-108,[2]ワークシート!$C$2:$BW$498,12,0),"")</f>
        <v/>
      </c>
      <c r="I20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2" s="48"/>
      <c r="K202" s="13" t="str">
        <f>+IFERROR(VLOOKUP(#REF!&amp;"-"&amp;ROW()-108,[2]ワークシート!$C$2:$BW$498,19,0),"")</f>
        <v/>
      </c>
      <c r="L202" s="29"/>
      <c r="M202" s="24"/>
      <c r="N202" s="55" t="str">
        <f>+IFERROR(VLOOKUP(#REF!&amp;"-"&amp;ROW()-108,[2]ワークシート!$C$2:$BW$498,24,0),"")</f>
        <v/>
      </c>
      <c r="O202" s="62"/>
      <c r="P202" s="65" t="str">
        <f>+IFERROR(VLOOKUP(#REF!&amp;"-"&amp;ROW()-108,[2]ワークシート!$C$2:$BW$498,25,0),"")</f>
        <v/>
      </c>
      <c r="Q202" s="65"/>
      <c r="R202" s="74" t="str">
        <f>+IFERROR(VLOOKUP(#REF!&amp;"-"&amp;ROW()-108,[2]ワークシート!$C$2:$BW$498,55,0),"")</f>
        <v/>
      </c>
      <c r="S202" s="74"/>
      <c r="T202" s="74"/>
      <c r="U202" s="74"/>
      <c r="V202" s="65" t="str">
        <f>+IFERROR(VLOOKUP(#REF!&amp;"-"&amp;ROW()-108,[2]ワークシート!$C$2:$BW$498,60,0),"")</f>
        <v/>
      </c>
      <c r="W202" s="65"/>
      <c r="X202" s="65" t="str">
        <f>+IFERROR(VLOOKUP(#REF!&amp;"-"&amp;ROW()-108,[2]ワークシート!$C$2:$BW$498,61,0),"")</f>
        <v/>
      </c>
      <c r="Y202" s="65"/>
      <c r="Z202" s="65"/>
      <c r="AA202" s="40" t="str">
        <f t="shared" si="2"/>
        <v/>
      </c>
      <c r="AB202" s="40"/>
      <c r="AC202" s="98" t="str">
        <f>+IFERROR(IF(VLOOKUP(#REF!&amp;"-"&amp;ROW()-108,[2]ワークシート!$C$2:$BW$498,13,0)="","",VLOOKUP(#REF!&amp;"-"&amp;ROW()-108,[2]ワークシート!$C$2:$BW$498,13,0)),"")</f>
        <v/>
      </c>
      <c r="AD202" s="98"/>
      <c r="AE202" s="98" t="str">
        <f>+IFERROR(VLOOKUP(#REF!&amp;"-"&amp;ROW()-108,[2]ワークシート!$C$2:$BW$498,30,0),"")</f>
        <v/>
      </c>
      <c r="AF202" s="98"/>
      <c r="AG202" s="40" t="str">
        <f t="shared" si="3"/>
        <v/>
      </c>
      <c r="AH202" s="40"/>
      <c r="AI202" s="40"/>
      <c r="AJ202" s="40"/>
      <c r="AK202" s="98" t="str">
        <f>+IFERROR(IF(VLOOKUP(#REF!&amp;"-"&amp;ROW()-108,[2]ワークシート!$C$2:$BW$498,31,0)="","",VLOOKUP(#REF!&amp;"-"&amp;ROW()-108,[2]ワークシート!$C$2:$BW$498,31,0)),"")</f>
        <v/>
      </c>
      <c r="AL202" s="2"/>
      <c r="AM202" s="2"/>
      <c r="AN202" s="2"/>
      <c r="AO202" s="2"/>
      <c r="AP202" s="2"/>
      <c r="AQ202" s="2"/>
      <c r="AR202" s="2"/>
      <c r="AS202" s="2"/>
      <c r="AT202" s="2"/>
      <c r="AU202" s="2"/>
      <c r="AV202" s="2"/>
      <c r="AW202" s="2"/>
      <c r="AX202" s="2"/>
      <c r="AY202" s="2"/>
      <c r="AZ202" s="2"/>
      <c r="BA202" s="2"/>
      <c r="BB202" s="2"/>
      <c r="BC202" s="2"/>
      <c r="BD202" s="2"/>
      <c r="BE202" s="2"/>
      <c r="BF202" s="2"/>
    </row>
    <row r="203" spans="1:58" ht="35.1" hidden="1" customHeight="1">
      <c r="A203" s="2"/>
      <c r="B203" s="13" t="str">
        <f>+IFERROR(VLOOKUP(#REF!&amp;"-"&amp;ROW()-108,[2]ワークシート!$C$2:$BW$498,9,0),"")</f>
        <v/>
      </c>
      <c r="C203" s="24"/>
      <c r="D203" s="29" t="str">
        <f>+IFERROR(IF(VLOOKUP(#REF!&amp;"-"&amp;ROW()-108,[2]ワークシート!$C$2:$BW$498,10,0)="","",VLOOKUP(#REF!&amp;"-"&amp;ROW()-108,[2]ワークシート!$C$2:$BW$498,10,0)),"")</f>
        <v/>
      </c>
      <c r="E203" s="24"/>
      <c r="F203" s="13" t="str">
        <f>+IFERROR(VLOOKUP(#REF!&amp;"-"&amp;ROW()-108,[2]ワークシート!$C$2:$BW$498,11,0),"")</f>
        <v/>
      </c>
      <c r="G203" s="24"/>
      <c r="H203" s="40" t="str">
        <f>+IFERROR(VLOOKUP(#REF!&amp;"-"&amp;ROW()-108,[2]ワークシート!$C$2:$BW$498,12,0),"")</f>
        <v/>
      </c>
      <c r="I20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3" s="48"/>
      <c r="K203" s="13" t="str">
        <f>+IFERROR(VLOOKUP(#REF!&amp;"-"&amp;ROW()-108,[2]ワークシート!$C$2:$BW$498,19,0),"")</f>
        <v/>
      </c>
      <c r="L203" s="29"/>
      <c r="M203" s="24"/>
      <c r="N203" s="55" t="str">
        <f>+IFERROR(VLOOKUP(#REF!&amp;"-"&amp;ROW()-108,[2]ワークシート!$C$2:$BW$498,24,0),"")</f>
        <v/>
      </c>
      <c r="O203" s="62"/>
      <c r="P203" s="65" t="str">
        <f>+IFERROR(VLOOKUP(#REF!&amp;"-"&amp;ROW()-108,[2]ワークシート!$C$2:$BW$498,25,0),"")</f>
        <v/>
      </c>
      <c r="Q203" s="65"/>
      <c r="R203" s="74" t="str">
        <f>+IFERROR(VLOOKUP(#REF!&amp;"-"&amp;ROW()-108,[2]ワークシート!$C$2:$BW$498,55,0),"")</f>
        <v/>
      </c>
      <c r="S203" s="74"/>
      <c r="T203" s="74"/>
      <c r="U203" s="74"/>
      <c r="V203" s="65" t="str">
        <f>+IFERROR(VLOOKUP(#REF!&amp;"-"&amp;ROW()-108,[2]ワークシート!$C$2:$BW$498,60,0),"")</f>
        <v/>
      </c>
      <c r="W203" s="65"/>
      <c r="X203" s="65" t="str">
        <f>+IFERROR(VLOOKUP(#REF!&amp;"-"&amp;ROW()-108,[2]ワークシート!$C$2:$BW$498,61,0),"")</f>
        <v/>
      </c>
      <c r="Y203" s="65"/>
      <c r="Z203" s="65"/>
      <c r="AA203" s="40" t="str">
        <f t="shared" si="2"/>
        <v/>
      </c>
      <c r="AB203" s="40"/>
      <c r="AC203" s="98" t="str">
        <f>+IFERROR(IF(VLOOKUP(#REF!&amp;"-"&amp;ROW()-108,[2]ワークシート!$C$2:$BW$498,13,0)="","",VLOOKUP(#REF!&amp;"-"&amp;ROW()-108,[2]ワークシート!$C$2:$BW$498,13,0)),"")</f>
        <v/>
      </c>
      <c r="AD203" s="98"/>
      <c r="AE203" s="98" t="str">
        <f>+IFERROR(VLOOKUP(#REF!&amp;"-"&amp;ROW()-108,[2]ワークシート!$C$2:$BW$498,30,0),"")</f>
        <v/>
      </c>
      <c r="AF203" s="98"/>
      <c r="AG203" s="40" t="str">
        <f t="shared" si="3"/>
        <v/>
      </c>
      <c r="AH203" s="40"/>
      <c r="AI203" s="40"/>
      <c r="AJ203" s="40"/>
      <c r="AK203" s="98" t="str">
        <f>+IFERROR(IF(VLOOKUP(#REF!&amp;"-"&amp;ROW()-108,[2]ワークシート!$C$2:$BW$498,31,0)="","",VLOOKUP(#REF!&amp;"-"&amp;ROW()-108,[2]ワークシート!$C$2:$BW$498,31,0)),"")</f>
        <v/>
      </c>
      <c r="AL203" s="2"/>
      <c r="AM203" s="2"/>
      <c r="AN203" s="2"/>
      <c r="AO203" s="2"/>
      <c r="AP203" s="2"/>
      <c r="AQ203" s="2"/>
      <c r="AR203" s="2"/>
      <c r="AS203" s="2"/>
      <c r="AT203" s="2"/>
      <c r="AU203" s="2"/>
      <c r="AV203" s="2"/>
      <c r="AW203" s="2"/>
      <c r="AX203" s="2"/>
      <c r="AY203" s="2"/>
      <c r="AZ203" s="2"/>
      <c r="BA203" s="2"/>
      <c r="BB203" s="2"/>
      <c r="BC203" s="2"/>
      <c r="BD203" s="2"/>
      <c r="BE203" s="2"/>
      <c r="BF203" s="2"/>
    </row>
    <row r="204" spans="1:58" ht="35.1" hidden="1" customHeight="1">
      <c r="A204" s="2"/>
      <c r="B204" s="13" t="str">
        <f>+IFERROR(VLOOKUP(#REF!&amp;"-"&amp;ROW()-108,[2]ワークシート!$C$2:$BW$498,9,0),"")</f>
        <v/>
      </c>
      <c r="C204" s="24"/>
      <c r="D204" s="29" t="str">
        <f>+IFERROR(IF(VLOOKUP(#REF!&amp;"-"&amp;ROW()-108,[2]ワークシート!$C$2:$BW$498,10,0)="","",VLOOKUP(#REF!&amp;"-"&amp;ROW()-108,[2]ワークシート!$C$2:$BW$498,10,0)),"")</f>
        <v/>
      </c>
      <c r="E204" s="24"/>
      <c r="F204" s="13" t="str">
        <f>+IFERROR(VLOOKUP(#REF!&amp;"-"&amp;ROW()-108,[2]ワークシート!$C$2:$BW$498,11,0),"")</f>
        <v/>
      </c>
      <c r="G204" s="24"/>
      <c r="H204" s="40" t="str">
        <f>+IFERROR(VLOOKUP(#REF!&amp;"-"&amp;ROW()-108,[2]ワークシート!$C$2:$BW$498,12,0),"")</f>
        <v/>
      </c>
      <c r="I20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4" s="48"/>
      <c r="K204" s="13" t="str">
        <f>+IFERROR(VLOOKUP(#REF!&amp;"-"&amp;ROW()-108,[2]ワークシート!$C$2:$BW$498,19,0),"")</f>
        <v/>
      </c>
      <c r="L204" s="29"/>
      <c r="M204" s="24"/>
      <c r="N204" s="55" t="str">
        <f>+IFERROR(VLOOKUP(#REF!&amp;"-"&amp;ROW()-108,[2]ワークシート!$C$2:$BW$498,24,0),"")</f>
        <v/>
      </c>
      <c r="O204" s="62"/>
      <c r="P204" s="65" t="str">
        <f>+IFERROR(VLOOKUP(#REF!&amp;"-"&amp;ROW()-108,[2]ワークシート!$C$2:$BW$498,25,0),"")</f>
        <v/>
      </c>
      <c r="Q204" s="65"/>
      <c r="R204" s="74" t="str">
        <f>+IFERROR(VLOOKUP(#REF!&amp;"-"&amp;ROW()-108,[2]ワークシート!$C$2:$BW$498,55,0),"")</f>
        <v/>
      </c>
      <c r="S204" s="74"/>
      <c r="T204" s="74"/>
      <c r="U204" s="74"/>
      <c r="V204" s="65" t="str">
        <f>+IFERROR(VLOOKUP(#REF!&amp;"-"&amp;ROW()-108,[2]ワークシート!$C$2:$BW$498,60,0),"")</f>
        <v/>
      </c>
      <c r="W204" s="65"/>
      <c r="X204" s="65" t="str">
        <f>+IFERROR(VLOOKUP(#REF!&amp;"-"&amp;ROW()-108,[2]ワークシート!$C$2:$BW$498,61,0),"")</f>
        <v/>
      </c>
      <c r="Y204" s="65"/>
      <c r="Z204" s="65"/>
      <c r="AA204" s="40" t="str">
        <f t="shared" si="2"/>
        <v/>
      </c>
      <c r="AB204" s="40"/>
      <c r="AC204" s="98" t="str">
        <f>+IFERROR(IF(VLOOKUP(#REF!&amp;"-"&amp;ROW()-108,[2]ワークシート!$C$2:$BW$498,13,0)="","",VLOOKUP(#REF!&amp;"-"&amp;ROW()-108,[2]ワークシート!$C$2:$BW$498,13,0)),"")</f>
        <v/>
      </c>
      <c r="AD204" s="98"/>
      <c r="AE204" s="98" t="str">
        <f>+IFERROR(VLOOKUP(#REF!&amp;"-"&amp;ROW()-108,[2]ワークシート!$C$2:$BW$498,30,0),"")</f>
        <v/>
      </c>
      <c r="AF204" s="98"/>
      <c r="AG204" s="40" t="str">
        <f t="shared" si="3"/>
        <v/>
      </c>
      <c r="AH204" s="40"/>
      <c r="AI204" s="40"/>
      <c r="AJ204" s="40"/>
      <c r="AK204" s="98" t="str">
        <f>+IFERROR(IF(VLOOKUP(#REF!&amp;"-"&amp;ROW()-108,[2]ワークシート!$C$2:$BW$498,31,0)="","",VLOOKUP(#REF!&amp;"-"&amp;ROW()-108,[2]ワークシート!$C$2:$BW$498,31,0)),"")</f>
        <v/>
      </c>
      <c r="AL204" s="2"/>
      <c r="AM204" s="2"/>
      <c r="AN204" s="2"/>
      <c r="AO204" s="2"/>
      <c r="AP204" s="2"/>
      <c r="AQ204" s="2"/>
      <c r="AR204" s="2"/>
      <c r="AS204" s="2"/>
      <c r="AT204" s="2"/>
      <c r="AU204" s="2"/>
      <c r="AV204" s="2"/>
      <c r="AW204" s="2"/>
      <c r="AX204" s="2"/>
      <c r="AY204" s="2"/>
      <c r="AZ204" s="2"/>
      <c r="BA204" s="2"/>
      <c r="BB204" s="2"/>
      <c r="BC204" s="2"/>
      <c r="BD204" s="2"/>
      <c r="BE204" s="2"/>
      <c r="BF204" s="2"/>
    </row>
    <row r="205" spans="1:58" ht="35.1" hidden="1" customHeight="1">
      <c r="A205" s="2"/>
      <c r="B205" s="13" t="str">
        <f>+IFERROR(VLOOKUP(#REF!&amp;"-"&amp;ROW()-108,[2]ワークシート!$C$2:$BW$498,9,0),"")</f>
        <v/>
      </c>
      <c r="C205" s="24"/>
      <c r="D205" s="29" t="str">
        <f>+IFERROR(IF(VLOOKUP(#REF!&amp;"-"&amp;ROW()-108,[2]ワークシート!$C$2:$BW$498,10,0)="","",VLOOKUP(#REF!&amp;"-"&amp;ROW()-108,[2]ワークシート!$C$2:$BW$498,10,0)),"")</f>
        <v/>
      </c>
      <c r="E205" s="24"/>
      <c r="F205" s="13" t="str">
        <f>+IFERROR(VLOOKUP(#REF!&amp;"-"&amp;ROW()-108,[2]ワークシート!$C$2:$BW$498,11,0),"")</f>
        <v/>
      </c>
      <c r="G205" s="24"/>
      <c r="H205" s="40" t="str">
        <f>+IFERROR(VLOOKUP(#REF!&amp;"-"&amp;ROW()-108,[2]ワークシート!$C$2:$BW$498,12,0),"")</f>
        <v/>
      </c>
      <c r="I20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5" s="48"/>
      <c r="K205" s="13" t="str">
        <f>+IFERROR(VLOOKUP(#REF!&amp;"-"&amp;ROW()-108,[2]ワークシート!$C$2:$BW$498,19,0),"")</f>
        <v/>
      </c>
      <c r="L205" s="29"/>
      <c r="M205" s="24"/>
      <c r="N205" s="55" t="str">
        <f>+IFERROR(VLOOKUP(#REF!&amp;"-"&amp;ROW()-108,[2]ワークシート!$C$2:$BW$498,24,0),"")</f>
        <v/>
      </c>
      <c r="O205" s="62"/>
      <c r="P205" s="65" t="str">
        <f>+IFERROR(VLOOKUP(#REF!&amp;"-"&amp;ROW()-108,[2]ワークシート!$C$2:$BW$498,25,0),"")</f>
        <v/>
      </c>
      <c r="Q205" s="65"/>
      <c r="R205" s="74" t="str">
        <f>+IFERROR(VLOOKUP(#REF!&amp;"-"&amp;ROW()-108,[2]ワークシート!$C$2:$BW$498,55,0),"")</f>
        <v/>
      </c>
      <c r="S205" s="74"/>
      <c r="T205" s="74"/>
      <c r="U205" s="74"/>
      <c r="V205" s="65" t="str">
        <f>+IFERROR(VLOOKUP(#REF!&amp;"-"&amp;ROW()-108,[2]ワークシート!$C$2:$BW$498,60,0),"")</f>
        <v/>
      </c>
      <c r="W205" s="65"/>
      <c r="X205" s="65" t="str">
        <f>+IFERROR(VLOOKUP(#REF!&amp;"-"&amp;ROW()-108,[2]ワークシート!$C$2:$BW$498,61,0),"")</f>
        <v/>
      </c>
      <c r="Y205" s="65"/>
      <c r="Z205" s="65"/>
      <c r="AA205" s="40" t="str">
        <f t="shared" si="2"/>
        <v/>
      </c>
      <c r="AB205" s="40"/>
      <c r="AC205" s="98" t="str">
        <f>+IFERROR(IF(VLOOKUP(#REF!&amp;"-"&amp;ROW()-108,[2]ワークシート!$C$2:$BW$498,13,0)="","",VLOOKUP(#REF!&amp;"-"&amp;ROW()-108,[2]ワークシート!$C$2:$BW$498,13,0)),"")</f>
        <v/>
      </c>
      <c r="AD205" s="98"/>
      <c r="AE205" s="98" t="str">
        <f>+IFERROR(VLOOKUP(#REF!&amp;"-"&amp;ROW()-108,[2]ワークシート!$C$2:$BW$498,30,0),"")</f>
        <v/>
      </c>
      <c r="AF205" s="98"/>
      <c r="AG205" s="40" t="str">
        <f t="shared" si="3"/>
        <v/>
      </c>
      <c r="AH205" s="40"/>
      <c r="AI205" s="40"/>
      <c r="AJ205" s="40"/>
      <c r="AK205" s="98" t="str">
        <f>+IFERROR(IF(VLOOKUP(#REF!&amp;"-"&amp;ROW()-108,[2]ワークシート!$C$2:$BW$498,31,0)="","",VLOOKUP(#REF!&amp;"-"&amp;ROW()-108,[2]ワークシート!$C$2:$BW$498,31,0)),"")</f>
        <v/>
      </c>
      <c r="AL205" s="2"/>
      <c r="AM205" s="2"/>
      <c r="AN205" s="2"/>
      <c r="AO205" s="2"/>
      <c r="AP205" s="2"/>
      <c r="AQ205" s="2"/>
      <c r="AR205" s="2"/>
      <c r="AS205" s="2"/>
      <c r="AT205" s="2"/>
      <c r="AU205" s="2"/>
      <c r="AV205" s="2"/>
      <c r="AW205" s="2"/>
      <c r="AX205" s="2"/>
      <c r="AY205" s="2"/>
      <c r="AZ205" s="2"/>
      <c r="BA205" s="2"/>
      <c r="BB205" s="2"/>
      <c r="BC205" s="2"/>
      <c r="BD205" s="2"/>
      <c r="BE205" s="2"/>
      <c r="BF205" s="2"/>
    </row>
    <row r="206" spans="1:58" ht="35.1" hidden="1" customHeight="1">
      <c r="A206" s="2"/>
      <c r="B206" s="13" t="str">
        <f>+IFERROR(VLOOKUP(#REF!&amp;"-"&amp;ROW()-108,[2]ワークシート!$C$2:$BW$498,9,0),"")</f>
        <v/>
      </c>
      <c r="C206" s="24"/>
      <c r="D206" s="29" t="str">
        <f>+IFERROR(IF(VLOOKUP(#REF!&amp;"-"&amp;ROW()-108,[2]ワークシート!$C$2:$BW$498,10,0)="","",VLOOKUP(#REF!&amp;"-"&amp;ROW()-108,[2]ワークシート!$C$2:$BW$498,10,0)),"")</f>
        <v/>
      </c>
      <c r="E206" s="24"/>
      <c r="F206" s="13" t="str">
        <f>+IFERROR(VLOOKUP(#REF!&amp;"-"&amp;ROW()-108,[2]ワークシート!$C$2:$BW$498,11,0),"")</f>
        <v/>
      </c>
      <c r="G206" s="24"/>
      <c r="H206" s="40" t="str">
        <f>+IFERROR(VLOOKUP(#REF!&amp;"-"&amp;ROW()-108,[2]ワークシート!$C$2:$BW$498,12,0),"")</f>
        <v/>
      </c>
      <c r="I20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6" s="48"/>
      <c r="K206" s="13" t="str">
        <f>+IFERROR(VLOOKUP(#REF!&amp;"-"&amp;ROW()-108,[2]ワークシート!$C$2:$BW$498,19,0),"")</f>
        <v/>
      </c>
      <c r="L206" s="29"/>
      <c r="M206" s="24"/>
      <c r="N206" s="55" t="str">
        <f>+IFERROR(VLOOKUP(#REF!&amp;"-"&amp;ROW()-108,[2]ワークシート!$C$2:$BW$498,24,0),"")</f>
        <v/>
      </c>
      <c r="O206" s="62"/>
      <c r="P206" s="65" t="str">
        <f>+IFERROR(VLOOKUP(#REF!&amp;"-"&amp;ROW()-108,[2]ワークシート!$C$2:$BW$498,25,0),"")</f>
        <v/>
      </c>
      <c r="Q206" s="65"/>
      <c r="R206" s="74" t="str">
        <f>+IFERROR(VLOOKUP(#REF!&amp;"-"&amp;ROW()-108,[2]ワークシート!$C$2:$BW$498,55,0),"")</f>
        <v/>
      </c>
      <c r="S206" s="74"/>
      <c r="T206" s="74"/>
      <c r="U206" s="74"/>
      <c r="V206" s="65" t="str">
        <f>+IFERROR(VLOOKUP(#REF!&amp;"-"&amp;ROW()-108,[2]ワークシート!$C$2:$BW$498,60,0),"")</f>
        <v/>
      </c>
      <c r="W206" s="65"/>
      <c r="X206" s="65" t="str">
        <f>+IFERROR(VLOOKUP(#REF!&amp;"-"&amp;ROW()-108,[2]ワークシート!$C$2:$BW$498,61,0),"")</f>
        <v/>
      </c>
      <c r="Y206" s="65"/>
      <c r="Z206" s="65"/>
      <c r="AA206" s="40" t="str">
        <f t="shared" si="2"/>
        <v/>
      </c>
      <c r="AB206" s="40"/>
      <c r="AC206" s="98" t="str">
        <f>+IFERROR(IF(VLOOKUP(#REF!&amp;"-"&amp;ROW()-108,[2]ワークシート!$C$2:$BW$498,13,0)="","",VLOOKUP(#REF!&amp;"-"&amp;ROW()-108,[2]ワークシート!$C$2:$BW$498,13,0)),"")</f>
        <v/>
      </c>
      <c r="AD206" s="98"/>
      <c r="AE206" s="98" t="str">
        <f>+IFERROR(VLOOKUP(#REF!&amp;"-"&amp;ROW()-108,[2]ワークシート!$C$2:$BW$498,30,0),"")</f>
        <v/>
      </c>
      <c r="AF206" s="98"/>
      <c r="AG206" s="40" t="str">
        <f t="shared" si="3"/>
        <v/>
      </c>
      <c r="AH206" s="40"/>
      <c r="AI206" s="40"/>
      <c r="AJ206" s="40"/>
      <c r="AK206" s="98" t="str">
        <f>+IFERROR(IF(VLOOKUP(#REF!&amp;"-"&amp;ROW()-108,[2]ワークシート!$C$2:$BW$498,31,0)="","",VLOOKUP(#REF!&amp;"-"&amp;ROW()-108,[2]ワークシート!$C$2:$BW$498,31,0)),"")</f>
        <v/>
      </c>
      <c r="AL206" s="2"/>
      <c r="AM206" s="2"/>
      <c r="AN206" s="2"/>
      <c r="AO206" s="2"/>
      <c r="AP206" s="2"/>
      <c r="AQ206" s="2"/>
      <c r="AR206" s="2"/>
      <c r="AS206" s="2"/>
      <c r="AT206" s="2"/>
      <c r="AU206" s="2"/>
      <c r="AV206" s="2"/>
      <c r="AW206" s="2"/>
      <c r="AX206" s="2"/>
      <c r="AY206" s="2"/>
      <c r="AZ206" s="2"/>
      <c r="BA206" s="2"/>
      <c r="BB206" s="2"/>
      <c r="BC206" s="2"/>
      <c r="BD206" s="2"/>
      <c r="BE206" s="2"/>
      <c r="BF206" s="2"/>
    </row>
    <row r="207" spans="1:58" ht="35.1" hidden="1" customHeight="1">
      <c r="A207" s="2"/>
      <c r="B207" s="13" t="str">
        <f>+IFERROR(VLOOKUP(#REF!&amp;"-"&amp;ROW()-108,[2]ワークシート!$C$2:$BW$498,9,0),"")</f>
        <v/>
      </c>
      <c r="C207" s="24"/>
      <c r="D207" s="29" t="str">
        <f>+IFERROR(IF(VLOOKUP(#REF!&amp;"-"&amp;ROW()-108,[2]ワークシート!$C$2:$BW$498,10,0)="","",VLOOKUP(#REF!&amp;"-"&amp;ROW()-108,[2]ワークシート!$C$2:$BW$498,10,0)),"")</f>
        <v/>
      </c>
      <c r="E207" s="24"/>
      <c r="F207" s="13" t="str">
        <f>+IFERROR(VLOOKUP(#REF!&amp;"-"&amp;ROW()-108,[2]ワークシート!$C$2:$BW$498,11,0),"")</f>
        <v/>
      </c>
      <c r="G207" s="24"/>
      <c r="H207" s="40" t="str">
        <f>+IFERROR(VLOOKUP(#REF!&amp;"-"&amp;ROW()-108,[2]ワークシート!$C$2:$BW$498,12,0),"")</f>
        <v/>
      </c>
      <c r="I20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7" s="48"/>
      <c r="K207" s="13" t="str">
        <f>+IFERROR(VLOOKUP(#REF!&amp;"-"&amp;ROW()-108,[2]ワークシート!$C$2:$BW$498,19,0),"")</f>
        <v/>
      </c>
      <c r="L207" s="29"/>
      <c r="M207" s="24"/>
      <c r="N207" s="55" t="str">
        <f>+IFERROR(VLOOKUP(#REF!&amp;"-"&amp;ROW()-108,[2]ワークシート!$C$2:$BW$498,24,0),"")</f>
        <v/>
      </c>
      <c r="O207" s="62"/>
      <c r="P207" s="65" t="str">
        <f>+IFERROR(VLOOKUP(#REF!&amp;"-"&amp;ROW()-108,[2]ワークシート!$C$2:$BW$498,25,0),"")</f>
        <v/>
      </c>
      <c r="Q207" s="65"/>
      <c r="R207" s="74" t="str">
        <f>+IFERROR(VLOOKUP(#REF!&amp;"-"&amp;ROW()-108,[2]ワークシート!$C$2:$BW$498,55,0),"")</f>
        <v/>
      </c>
      <c r="S207" s="74"/>
      <c r="T207" s="74"/>
      <c r="U207" s="74"/>
      <c r="V207" s="65" t="str">
        <f>+IFERROR(VLOOKUP(#REF!&amp;"-"&amp;ROW()-108,[2]ワークシート!$C$2:$BW$498,60,0),"")</f>
        <v/>
      </c>
      <c r="W207" s="65"/>
      <c r="X207" s="65" t="str">
        <f>+IFERROR(VLOOKUP(#REF!&amp;"-"&amp;ROW()-108,[2]ワークシート!$C$2:$BW$498,61,0),"")</f>
        <v/>
      </c>
      <c r="Y207" s="65"/>
      <c r="Z207" s="65"/>
      <c r="AA207" s="40" t="str">
        <f t="shared" si="2"/>
        <v/>
      </c>
      <c r="AB207" s="40"/>
      <c r="AC207" s="98" t="str">
        <f>+IFERROR(IF(VLOOKUP(#REF!&amp;"-"&amp;ROW()-108,[2]ワークシート!$C$2:$BW$498,13,0)="","",VLOOKUP(#REF!&amp;"-"&amp;ROW()-108,[2]ワークシート!$C$2:$BW$498,13,0)),"")</f>
        <v/>
      </c>
      <c r="AD207" s="98"/>
      <c r="AE207" s="98" t="str">
        <f>+IFERROR(VLOOKUP(#REF!&amp;"-"&amp;ROW()-108,[2]ワークシート!$C$2:$BW$498,30,0),"")</f>
        <v/>
      </c>
      <c r="AF207" s="98"/>
      <c r="AG207" s="40" t="str">
        <f t="shared" si="3"/>
        <v/>
      </c>
      <c r="AH207" s="40"/>
      <c r="AI207" s="40"/>
      <c r="AJ207" s="40"/>
      <c r="AK207" s="98" t="str">
        <f>+IFERROR(IF(VLOOKUP(#REF!&amp;"-"&amp;ROW()-108,[2]ワークシート!$C$2:$BW$498,31,0)="","",VLOOKUP(#REF!&amp;"-"&amp;ROW()-108,[2]ワークシート!$C$2:$BW$498,31,0)),"")</f>
        <v/>
      </c>
      <c r="AL207" s="2"/>
      <c r="AM207" s="2"/>
      <c r="AN207" s="2"/>
      <c r="AO207" s="2"/>
      <c r="AP207" s="2"/>
      <c r="AQ207" s="2"/>
      <c r="AR207" s="2"/>
      <c r="AS207" s="2"/>
      <c r="AT207" s="2"/>
      <c r="AU207" s="2"/>
      <c r="AV207" s="2"/>
      <c r="AW207" s="2"/>
      <c r="AX207" s="2"/>
      <c r="AY207" s="2"/>
      <c r="AZ207" s="2"/>
      <c r="BA207" s="2"/>
      <c r="BB207" s="2"/>
      <c r="BC207" s="2"/>
      <c r="BD207" s="2"/>
      <c r="BE207" s="2"/>
      <c r="BF207" s="2"/>
    </row>
    <row r="208" spans="1:58" ht="35.1" hidden="1" customHeight="1">
      <c r="A208" s="2"/>
      <c r="B208" s="13" t="str">
        <f>+IFERROR(VLOOKUP(#REF!&amp;"-"&amp;ROW()-108,[2]ワークシート!$C$2:$BW$498,9,0),"")</f>
        <v/>
      </c>
      <c r="C208" s="24"/>
      <c r="D208" s="29" t="str">
        <f>+IFERROR(IF(VLOOKUP(#REF!&amp;"-"&amp;ROW()-108,[2]ワークシート!$C$2:$BW$498,10,0)="","",VLOOKUP(#REF!&amp;"-"&amp;ROW()-108,[2]ワークシート!$C$2:$BW$498,10,0)),"")</f>
        <v/>
      </c>
      <c r="E208" s="24"/>
      <c r="F208" s="13" t="str">
        <f>+IFERROR(VLOOKUP(#REF!&amp;"-"&amp;ROW()-108,[2]ワークシート!$C$2:$BW$498,11,0),"")</f>
        <v/>
      </c>
      <c r="G208" s="24"/>
      <c r="H208" s="40" t="str">
        <f>+IFERROR(VLOOKUP(#REF!&amp;"-"&amp;ROW()-108,[2]ワークシート!$C$2:$BW$498,12,0),"")</f>
        <v/>
      </c>
      <c r="I20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8" s="48"/>
      <c r="K208" s="13" t="str">
        <f>+IFERROR(VLOOKUP(#REF!&amp;"-"&amp;ROW()-108,[2]ワークシート!$C$2:$BW$498,19,0),"")</f>
        <v/>
      </c>
      <c r="L208" s="29"/>
      <c r="M208" s="24"/>
      <c r="N208" s="55" t="str">
        <f>+IFERROR(VLOOKUP(#REF!&amp;"-"&amp;ROW()-108,[2]ワークシート!$C$2:$BW$498,24,0),"")</f>
        <v/>
      </c>
      <c r="O208" s="62"/>
      <c r="P208" s="65" t="str">
        <f>+IFERROR(VLOOKUP(#REF!&amp;"-"&amp;ROW()-108,[2]ワークシート!$C$2:$BW$498,25,0),"")</f>
        <v/>
      </c>
      <c r="Q208" s="65"/>
      <c r="R208" s="74" t="str">
        <f>+IFERROR(VLOOKUP(#REF!&amp;"-"&amp;ROW()-108,[2]ワークシート!$C$2:$BW$498,55,0),"")</f>
        <v/>
      </c>
      <c r="S208" s="74"/>
      <c r="T208" s="74"/>
      <c r="U208" s="74"/>
      <c r="V208" s="65" t="str">
        <f>+IFERROR(VLOOKUP(#REF!&amp;"-"&amp;ROW()-108,[2]ワークシート!$C$2:$BW$498,60,0),"")</f>
        <v/>
      </c>
      <c r="W208" s="65"/>
      <c r="X208" s="65" t="str">
        <f>+IFERROR(VLOOKUP(#REF!&amp;"-"&amp;ROW()-108,[2]ワークシート!$C$2:$BW$498,61,0),"")</f>
        <v/>
      </c>
      <c r="Y208" s="65"/>
      <c r="Z208" s="65"/>
      <c r="AA208" s="40" t="str">
        <f t="shared" si="2"/>
        <v/>
      </c>
      <c r="AB208" s="40"/>
      <c r="AC208" s="98" t="str">
        <f>+IFERROR(IF(VLOOKUP(#REF!&amp;"-"&amp;ROW()-108,[2]ワークシート!$C$2:$BW$498,13,0)="","",VLOOKUP(#REF!&amp;"-"&amp;ROW()-108,[2]ワークシート!$C$2:$BW$498,13,0)),"")</f>
        <v/>
      </c>
      <c r="AD208" s="98"/>
      <c r="AE208" s="98" t="str">
        <f>+IFERROR(VLOOKUP(#REF!&amp;"-"&amp;ROW()-108,[2]ワークシート!$C$2:$BW$498,30,0),"")</f>
        <v/>
      </c>
      <c r="AF208" s="98"/>
      <c r="AG208" s="40" t="str">
        <f t="shared" si="3"/>
        <v/>
      </c>
      <c r="AH208" s="40"/>
      <c r="AI208" s="40"/>
      <c r="AJ208" s="40"/>
      <c r="AK208" s="98" t="str">
        <f>+IFERROR(IF(VLOOKUP(#REF!&amp;"-"&amp;ROW()-108,[2]ワークシート!$C$2:$BW$498,31,0)="","",VLOOKUP(#REF!&amp;"-"&amp;ROW()-108,[2]ワークシート!$C$2:$BW$498,31,0)),"")</f>
        <v/>
      </c>
      <c r="AL208" s="2"/>
      <c r="AM208" s="2"/>
      <c r="AN208" s="2"/>
      <c r="AO208" s="2"/>
      <c r="AP208" s="2"/>
      <c r="AQ208" s="2"/>
      <c r="AR208" s="2"/>
      <c r="AS208" s="2"/>
      <c r="AT208" s="2"/>
      <c r="AU208" s="2"/>
      <c r="AV208" s="2"/>
      <c r="AW208" s="2"/>
      <c r="AX208" s="2"/>
      <c r="AY208" s="2"/>
      <c r="AZ208" s="2"/>
      <c r="BA208" s="2"/>
      <c r="BB208" s="2"/>
      <c r="BC208" s="2"/>
      <c r="BD208" s="2"/>
      <c r="BE208" s="2"/>
      <c r="BF208" s="2"/>
    </row>
    <row r="209" spans="1:58" ht="35.1" hidden="1" customHeight="1">
      <c r="A209" s="2"/>
      <c r="B209" s="13" t="str">
        <f>+IFERROR(VLOOKUP(#REF!&amp;"-"&amp;ROW()-108,[2]ワークシート!$C$2:$BW$498,9,0),"")</f>
        <v/>
      </c>
      <c r="C209" s="24"/>
      <c r="D209" s="29" t="str">
        <f>+IFERROR(IF(VLOOKUP(#REF!&amp;"-"&amp;ROW()-108,[2]ワークシート!$C$2:$BW$498,10,0)="","",VLOOKUP(#REF!&amp;"-"&amp;ROW()-108,[2]ワークシート!$C$2:$BW$498,10,0)),"")</f>
        <v/>
      </c>
      <c r="E209" s="24"/>
      <c r="F209" s="13" t="str">
        <f>+IFERROR(VLOOKUP(#REF!&amp;"-"&amp;ROW()-108,[2]ワークシート!$C$2:$BW$498,11,0),"")</f>
        <v/>
      </c>
      <c r="G209" s="24"/>
      <c r="H209" s="40" t="str">
        <f>+IFERROR(VLOOKUP(#REF!&amp;"-"&amp;ROW()-108,[2]ワークシート!$C$2:$BW$498,12,0),"")</f>
        <v/>
      </c>
      <c r="I20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09" s="48"/>
      <c r="K209" s="13" t="str">
        <f>+IFERROR(VLOOKUP(#REF!&amp;"-"&amp;ROW()-108,[2]ワークシート!$C$2:$BW$498,19,0),"")</f>
        <v/>
      </c>
      <c r="L209" s="29"/>
      <c r="M209" s="24"/>
      <c r="N209" s="55" t="str">
        <f>+IFERROR(VLOOKUP(#REF!&amp;"-"&amp;ROW()-108,[2]ワークシート!$C$2:$BW$498,24,0),"")</f>
        <v/>
      </c>
      <c r="O209" s="62"/>
      <c r="P209" s="65" t="str">
        <f>+IFERROR(VLOOKUP(#REF!&amp;"-"&amp;ROW()-108,[2]ワークシート!$C$2:$BW$498,25,0),"")</f>
        <v/>
      </c>
      <c r="Q209" s="65"/>
      <c r="R209" s="74" t="str">
        <f>+IFERROR(VLOOKUP(#REF!&amp;"-"&amp;ROW()-108,[2]ワークシート!$C$2:$BW$498,55,0),"")</f>
        <v/>
      </c>
      <c r="S209" s="74"/>
      <c r="T209" s="74"/>
      <c r="U209" s="74"/>
      <c r="V209" s="65" t="str">
        <f>+IFERROR(VLOOKUP(#REF!&amp;"-"&amp;ROW()-108,[2]ワークシート!$C$2:$BW$498,60,0),"")</f>
        <v/>
      </c>
      <c r="W209" s="65"/>
      <c r="X209" s="65" t="str">
        <f>+IFERROR(VLOOKUP(#REF!&amp;"-"&amp;ROW()-108,[2]ワークシート!$C$2:$BW$498,61,0),"")</f>
        <v/>
      </c>
      <c r="Y209" s="65"/>
      <c r="Z209" s="65"/>
      <c r="AA209" s="40" t="str">
        <f t="shared" ref="AA209:AA272" si="4">IF(AE209="","",IF(AE209=0,"使用貸借権","賃借権"))</f>
        <v/>
      </c>
      <c r="AB209" s="40"/>
      <c r="AC209" s="98" t="str">
        <f>+IFERROR(IF(VLOOKUP(#REF!&amp;"-"&amp;ROW()-108,[2]ワークシート!$C$2:$BW$498,13,0)="","",VLOOKUP(#REF!&amp;"-"&amp;ROW()-108,[2]ワークシート!$C$2:$BW$498,13,0)),"")</f>
        <v/>
      </c>
      <c r="AD209" s="98"/>
      <c r="AE209" s="98" t="str">
        <f>+IFERROR(VLOOKUP(#REF!&amp;"-"&amp;ROW()-108,[2]ワークシート!$C$2:$BW$498,30,0),"")</f>
        <v/>
      </c>
      <c r="AF209" s="98"/>
      <c r="AG209" s="40" t="str">
        <f t="shared" ref="AG209:AG272" si="5">IF(AA209="","",IF(AA209="使用貸借権","-","口座振込　１２月"))</f>
        <v/>
      </c>
      <c r="AH209" s="40"/>
      <c r="AI209" s="40"/>
      <c r="AJ209" s="40"/>
      <c r="AK209" s="98" t="str">
        <f>+IFERROR(IF(VLOOKUP(#REF!&amp;"-"&amp;ROW()-108,[2]ワークシート!$C$2:$BW$498,31,0)="","",VLOOKUP(#REF!&amp;"-"&amp;ROW()-108,[2]ワークシート!$C$2:$BW$498,31,0)),"")</f>
        <v/>
      </c>
      <c r="AL209" s="2"/>
      <c r="AM209" s="2"/>
      <c r="AN209" s="2"/>
      <c r="AO209" s="2"/>
      <c r="AP209" s="2"/>
      <c r="AQ209" s="2"/>
      <c r="AR209" s="2"/>
      <c r="AS209" s="2"/>
      <c r="AT209" s="2"/>
      <c r="AU209" s="2"/>
      <c r="AV209" s="2"/>
      <c r="AW209" s="2"/>
      <c r="AX209" s="2"/>
      <c r="AY209" s="2"/>
      <c r="AZ209" s="2"/>
      <c r="BA209" s="2"/>
      <c r="BB209" s="2"/>
      <c r="BC209" s="2"/>
      <c r="BD209" s="2"/>
      <c r="BE209" s="2"/>
      <c r="BF209" s="2"/>
    </row>
    <row r="210" spans="1:58" ht="35.1" hidden="1" customHeight="1">
      <c r="A210" s="2"/>
      <c r="B210" s="13" t="str">
        <f>+IFERROR(VLOOKUP(#REF!&amp;"-"&amp;ROW()-108,[2]ワークシート!$C$2:$BW$498,9,0),"")</f>
        <v/>
      </c>
      <c r="C210" s="24"/>
      <c r="D210" s="29" t="str">
        <f>+IFERROR(IF(VLOOKUP(#REF!&amp;"-"&amp;ROW()-108,[2]ワークシート!$C$2:$BW$498,10,0)="","",VLOOKUP(#REF!&amp;"-"&amp;ROW()-108,[2]ワークシート!$C$2:$BW$498,10,0)),"")</f>
        <v/>
      </c>
      <c r="E210" s="24"/>
      <c r="F210" s="13" t="str">
        <f>+IFERROR(VLOOKUP(#REF!&amp;"-"&amp;ROW()-108,[2]ワークシート!$C$2:$BW$498,11,0),"")</f>
        <v/>
      </c>
      <c r="G210" s="24"/>
      <c r="H210" s="40" t="str">
        <f>+IFERROR(VLOOKUP(#REF!&amp;"-"&amp;ROW()-108,[2]ワークシート!$C$2:$BW$498,12,0),"")</f>
        <v/>
      </c>
      <c r="I21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0" s="48"/>
      <c r="K210" s="13" t="str">
        <f>+IFERROR(VLOOKUP(#REF!&amp;"-"&amp;ROW()-108,[2]ワークシート!$C$2:$BW$498,19,0),"")</f>
        <v/>
      </c>
      <c r="L210" s="29"/>
      <c r="M210" s="24"/>
      <c r="N210" s="55" t="str">
        <f>+IFERROR(VLOOKUP(#REF!&amp;"-"&amp;ROW()-108,[2]ワークシート!$C$2:$BW$498,24,0),"")</f>
        <v/>
      </c>
      <c r="O210" s="62"/>
      <c r="P210" s="65" t="str">
        <f>+IFERROR(VLOOKUP(#REF!&amp;"-"&amp;ROW()-108,[2]ワークシート!$C$2:$BW$498,25,0),"")</f>
        <v/>
      </c>
      <c r="Q210" s="65"/>
      <c r="R210" s="74" t="str">
        <f>+IFERROR(VLOOKUP(#REF!&amp;"-"&amp;ROW()-108,[2]ワークシート!$C$2:$BW$498,55,0),"")</f>
        <v/>
      </c>
      <c r="S210" s="74"/>
      <c r="T210" s="74"/>
      <c r="U210" s="74"/>
      <c r="V210" s="65" t="str">
        <f>+IFERROR(VLOOKUP(#REF!&amp;"-"&amp;ROW()-108,[2]ワークシート!$C$2:$BW$498,60,0),"")</f>
        <v/>
      </c>
      <c r="W210" s="65"/>
      <c r="X210" s="65" t="str">
        <f>+IFERROR(VLOOKUP(#REF!&amp;"-"&amp;ROW()-108,[2]ワークシート!$C$2:$BW$498,61,0),"")</f>
        <v/>
      </c>
      <c r="Y210" s="65"/>
      <c r="Z210" s="65"/>
      <c r="AA210" s="40" t="str">
        <f t="shared" si="4"/>
        <v/>
      </c>
      <c r="AB210" s="40"/>
      <c r="AC210" s="98" t="str">
        <f>+IFERROR(IF(VLOOKUP(#REF!&amp;"-"&amp;ROW()-108,[2]ワークシート!$C$2:$BW$498,13,0)="","",VLOOKUP(#REF!&amp;"-"&amp;ROW()-108,[2]ワークシート!$C$2:$BW$498,13,0)),"")</f>
        <v/>
      </c>
      <c r="AD210" s="98"/>
      <c r="AE210" s="98" t="str">
        <f>+IFERROR(VLOOKUP(#REF!&amp;"-"&amp;ROW()-108,[2]ワークシート!$C$2:$BW$498,30,0),"")</f>
        <v/>
      </c>
      <c r="AF210" s="98"/>
      <c r="AG210" s="40" t="str">
        <f t="shared" si="5"/>
        <v/>
      </c>
      <c r="AH210" s="40"/>
      <c r="AI210" s="40"/>
      <c r="AJ210" s="40"/>
      <c r="AK210" s="98" t="str">
        <f>+IFERROR(IF(VLOOKUP(#REF!&amp;"-"&amp;ROW()-108,[2]ワークシート!$C$2:$BW$498,31,0)="","",VLOOKUP(#REF!&amp;"-"&amp;ROW()-108,[2]ワークシート!$C$2:$BW$498,31,0)),"")</f>
        <v/>
      </c>
      <c r="AL210" s="2"/>
      <c r="AM210" s="2"/>
      <c r="AN210" s="2"/>
      <c r="AO210" s="2"/>
      <c r="AP210" s="2"/>
      <c r="AQ210" s="2"/>
      <c r="AR210" s="2"/>
      <c r="AS210" s="2"/>
      <c r="AT210" s="2"/>
      <c r="AU210" s="2"/>
      <c r="AV210" s="2"/>
      <c r="AW210" s="2"/>
      <c r="AX210" s="2"/>
      <c r="AY210" s="2"/>
      <c r="AZ210" s="2"/>
      <c r="BA210" s="2"/>
      <c r="BB210" s="2"/>
      <c r="BC210" s="2"/>
      <c r="BD210" s="2"/>
      <c r="BE210" s="2"/>
      <c r="BF210" s="2"/>
    </row>
    <row r="211" spans="1:58" ht="35.1" hidden="1" customHeight="1">
      <c r="A211" s="2"/>
      <c r="B211" s="13" t="str">
        <f>+IFERROR(VLOOKUP(#REF!&amp;"-"&amp;ROW()-108,[2]ワークシート!$C$2:$BW$498,9,0),"")</f>
        <v/>
      </c>
      <c r="C211" s="24"/>
      <c r="D211" s="29" t="str">
        <f>+IFERROR(IF(VLOOKUP(#REF!&amp;"-"&amp;ROW()-108,[2]ワークシート!$C$2:$BW$498,10,0)="","",VLOOKUP(#REF!&amp;"-"&amp;ROW()-108,[2]ワークシート!$C$2:$BW$498,10,0)),"")</f>
        <v/>
      </c>
      <c r="E211" s="24"/>
      <c r="F211" s="13" t="str">
        <f>+IFERROR(VLOOKUP(#REF!&amp;"-"&amp;ROW()-108,[2]ワークシート!$C$2:$BW$498,11,0),"")</f>
        <v/>
      </c>
      <c r="G211" s="24"/>
      <c r="H211" s="40" t="str">
        <f>+IFERROR(VLOOKUP(#REF!&amp;"-"&amp;ROW()-108,[2]ワークシート!$C$2:$BW$498,12,0),"")</f>
        <v/>
      </c>
      <c r="I21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1" s="48"/>
      <c r="K211" s="13" t="str">
        <f>+IFERROR(VLOOKUP(#REF!&amp;"-"&amp;ROW()-108,[2]ワークシート!$C$2:$BW$498,19,0),"")</f>
        <v/>
      </c>
      <c r="L211" s="29"/>
      <c r="M211" s="24"/>
      <c r="N211" s="55" t="str">
        <f>+IFERROR(VLOOKUP(#REF!&amp;"-"&amp;ROW()-108,[2]ワークシート!$C$2:$BW$498,24,0),"")</f>
        <v/>
      </c>
      <c r="O211" s="62"/>
      <c r="P211" s="65" t="str">
        <f>+IFERROR(VLOOKUP(#REF!&amp;"-"&amp;ROW()-108,[2]ワークシート!$C$2:$BW$498,25,0),"")</f>
        <v/>
      </c>
      <c r="Q211" s="65"/>
      <c r="R211" s="74" t="str">
        <f>+IFERROR(VLOOKUP(#REF!&amp;"-"&amp;ROW()-108,[2]ワークシート!$C$2:$BW$498,55,0),"")</f>
        <v/>
      </c>
      <c r="S211" s="74"/>
      <c r="T211" s="74"/>
      <c r="U211" s="74"/>
      <c r="V211" s="65" t="str">
        <f>+IFERROR(VLOOKUP(#REF!&amp;"-"&amp;ROW()-108,[2]ワークシート!$C$2:$BW$498,60,0),"")</f>
        <v/>
      </c>
      <c r="W211" s="65"/>
      <c r="X211" s="65" t="str">
        <f>+IFERROR(VLOOKUP(#REF!&amp;"-"&amp;ROW()-108,[2]ワークシート!$C$2:$BW$498,61,0),"")</f>
        <v/>
      </c>
      <c r="Y211" s="65"/>
      <c r="Z211" s="65"/>
      <c r="AA211" s="40" t="str">
        <f t="shared" si="4"/>
        <v/>
      </c>
      <c r="AB211" s="40"/>
      <c r="AC211" s="98" t="str">
        <f>+IFERROR(IF(VLOOKUP(#REF!&amp;"-"&amp;ROW()-108,[2]ワークシート!$C$2:$BW$498,13,0)="","",VLOOKUP(#REF!&amp;"-"&amp;ROW()-108,[2]ワークシート!$C$2:$BW$498,13,0)),"")</f>
        <v/>
      </c>
      <c r="AD211" s="98"/>
      <c r="AE211" s="98" t="str">
        <f>+IFERROR(VLOOKUP(#REF!&amp;"-"&amp;ROW()-108,[2]ワークシート!$C$2:$BW$498,30,0),"")</f>
        <v/>
      </c>
      <c r="AF211" s="98"/>
      <c r="AG211" s="40" t="str">
        <f t="shared" si="5"/>
        <v/>
      </c>
      <c r="AH211" s="40"/>
      <c r="AI211" s="40"/>
      <c r="AJ211" s="40"/>
      <c r="AK211" s="98" t="str">
        <f>+IFERROR(IF(VLOOKUP(#REF!&amp;"-"&amp;ROW()-108,[2]ワークシート!$C$2:$BW$498,31,0)="","",VLOOKUP(#REF!&amp;"-"&amp;ROW()-108,[2]ワークシート!$C$2:$BW$498,31,0)),"")</f>
        <v/>
      </c>
      <c r="AL211" s="2"/>
      <c r="AM211" s="2"/>
      <c r="AN211" s="2"/>
      <c r="AO211" s="2"/>
      <c r="AP211" s="2"/>
      <c r="AQ211" s="2"/>
      <c r="AR211" s="2"/>
      <c r="AS211" s="2"/>
      <c r="AT211" s="2"/>
      <c r="AU211" s="2"/>
      <c r="AV211" s="2"/>
      <c r="AW211" s="2"/>
      <c r="AX211" s="2"/>
      <c r="AY211" s="2"/>
      <c r="AZ211" s="2"/>
      <c r="BA211" s="2"/>
      <c r="BB211" s="2"/>
      <c r="BC211" s="2"/>
      <c r="BD211" s="2"/>
      <c r="BE211" s="2"/>
      <c r="BF211" s="2"/>
    </row>
    <row r="212" spans="1:58" ht="35.1" hidden="1" customHeight="1">
      <c r="A212" s="2"/>
      <c r="B212" s="13" t="str">
        <f>+IFERROR(VLOOKUP(#REF!&amp;"-"&amp;ROW()-108,[2]ワークシート!$C$2:$BW$498,9,0),"")</f>
        <v/>
      </c>
      <c r="C212" s="24"/>
      <c r="D212" s="29" t="str">
        <f>+IFERROR(IF(VLOOKUP(#REF!&amp;"-"&amp;ROW()-108,[2]ワークシート!$C$2:$BW$498,10,0)="","",VLOOKUP(#REF!&amp;"-"&amp;ROW()-108,[2]ワークシート!$C$2:$BW$498,10,0)),"")</f>
        <v/>
      </c>
      <c r="E212" s="24"/>
      <c r="F212" s="13" t="str">
        <f>+IFERROR(VLOOKUP(#REF!&amp;"-"&amp;ROW()-108,[2]ワークシート!$C$2:$BW$498,11,0),"")</f>
        <v/>
      </c>
      <c r="G212" s="24"/>
      <c r="H212" s="40" t="str">
        <f>+IFERROR(VLOOKUP(#REF!&amp;"-"&amp;ROW()-108,[2]ワークシート!$C$2:$BW$498,12,0),"")</f>
        <v/>
      </c>
      <c r="I21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2" s="48"/>
      <c r="K212" s="13" t="str">
        <f>+IFERROR(VLOOKUP(#REF!&amp;"-"&amp;ROW()-108,[2]ワークシート!$C$2:$BW$498,19,0),"")</f>
        <v/>
      </c>
      <c r="L212" s="29"/>
      <c r="M212" s="24"/>
      <c r="N212" s="55" t="str">
        <f>+IFERROR(VLOOKUP(#REF!&amp;"-"&amp;ROW()-108,[2]ワークシート!$C$2:$BW$498,24,0),"")</f>
        <v/>
      </c>
      <c r="O212" s="62"/>
      <c r="P212" s="65" t="str">
        <f>+IFERROR(VLOOKUP(#REF!&amp;"-"&amp;ROW()-108,[2]ワークシート!$C$2:$BW$498,25,0),"")</f>
        <v/>
      </c>
      <c r="Q212" s="65"/>
      <c r="R212" s="74" t="str">
        <f>+IFERROR(VLOOKUP(#REF!&amp;"-"&amp;ROW()-108,[2]ワークシート!$C$2:$BW$498,55,0),"")</f>
        <v/>
      </c>
      <c r="S212" s="74"/>
      <c r="T212" s="74"/>
      <c r="U212" s="74"/>
      <c r="V212" s="65" t="str">
        <f>+IFERROR(VLOOKUP(#REF!&amp;"-"&amp;ROW()-108,[2]ワークシート!$C$2:$BW$498,60,0),"")</f>
        <v/>
      </c>
      <c r="W212" s="65"/>
      <c r="X212" s="65" t="str">
        <f>+IFERROR(VLOOKUP(#REF!&amp;"-"&amp;ROW()-108,[2]ワークシート!$C$2:$BW$498,61,0),"")</f>
        <v/>
      </c>
      <c r="Y212" s="65"/>
      <c r="Z212" s="65"/>
      <c r="AA212" s="40" t="str">
        <f t="shared" si="4"/>
        <v/>
      </c>
      <c r="AB212" s="40"/>
      <c r="AC212" s="98" t="str">
        <f>+IFERROR(IF(VLOOKUP(#REF!&amp;"-"&amp;ROW()-108,[2]ワークシート!$C$2:$BW$498,13,0)="","",VLOOKUP(#REF!&amp;"-"&amp;ROW()-108,[2]ワークシート!$C$2:$BW$498,13,0)),"")</f>
        <v/>
      </c>
      <c r="AD212" s="98"/>
      <c r="AE212" s="98" t="str">
        <f>+IFERROR(VLOOKUP(#REF!&amp;"-"&amp;ROW()-108,[2]ワークシート!$C$2:$BW$498,30,0),"")</f>
        <v/>
      </c>
      <c r="AF212" s="98"/>
      <c r="AG212" s="40" t="str">
        <f t="shared" si="5"/>
        <v/>
      </c>
      <c r="AH212" s="40"/>
      <c r="AI212" s="40"/>
      <c r="AJ212" s="40"/>
      <c r="AK212" s="98" t="str">
        <f>+IFERROR(IF(VLOOKUP(#REF!&amp;"-"&amp;ROW()-108,[2]ワークシート!$C$2:$BW$498,31,0)="","",VLOOKUP(#REF!&amp;"-"&amp;ROW()-108,[2]ワークシート!$C$2:$BW$498,31,0)),"")</f>
        <v/>
      </c>
      <c r="AL212" s="2"/>
      <c r="AM212" s="2"/>
      <c r="AN212" s="2"/>
      <c r="AO212" s="2"/>
      <c r="AP212" s="2"/>
      <c r="AQ212" s="2"/>
      <c r="AR212" s="2"/>
      <c r="AS212" s="2"/>
      <c r="AT212" s="2"/>
      <c r="AU212" s="2"/>
      <c r="AV212" s="2"/>
      <c r="AW212" s="2"/>
      <c r="AX212" s="2"/>
      <c r="AY212" s="2"/>
      <c r="AZ212" s="2"/>
      <c r="BA212" s="2"/>
      <c r="BB212" s="2"/>
      <c r="BC212" s="2"/>
      <c r="BD212" s="2"/>
      <c r="BE212" s="2"/>
      <c r="BF212" s="2"/>
    </row>
    <row r="213" spans="1:58" ht="35.1" hidden="1" customHeight="1">
      <c r="A213" s="2"/>
      <c r="B213" s="13" t="str">
        <f>+IFERROR(VLOOKUP(#REF!&amp;"-"&amp;ROW()-108,[2]ワークシート!$C$2:$BW$498,9,0),"")</f>
        <v/>
      </c>
      <c r="C213" s="24"/>
      <c r="D213" s="29" t="str">
        <f>+IFERROR(IF(VLOOKUP(#REF!&amp;"-"&amp;ROW()-108,[2]ワークシート!$C$2:$BW$498,10,0)="","",VLOOKUP(#REF!&amp;"-"&amp;ROW()-108,[2]ワークシート!$C$2:$BW$498,10,0)),"")</f>
        <v/>
      </c>
      <c r="E213" s="24"/>
      <c r="F213" s="13" t="str">
        <f>+IFERROR(VLOOKUP(#REF!&amp;"-"&amp;ROW()-108,[2]ワークシート!$C$2:$BW$498,11,0),"")</f>
        <v/>
      </c>
      <c r="G213" s="24"/>
      <c r="H213" s="40" t="str">
        <f>+IFERROR(VLOOKUP(#REF!&amp;"-"&amp;ROW()-108,[2]ワークシート!$C$2:$BW$498,12,0),"")</f>
        <v/>
      </c>
      <c r="I21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3" s="48"/>
      <c r="K213" s="13" t="str">
        <f>+IFERROR(VLOOKUP(#REF!&amp;"-"&amp;ROW()-108,[2]ワークシート!$C$2:$BW$498,19,0),"")</f>
        <v/>
      </c>
      <c r="L213" s="29"/>
      <c r="M213" s="24"/>
      <c r="N213" s="55" t="str">
        <f>+IFERROR(VLOOKUP(#REF!&amp;"-"&amp;ROW()-108,[2]ワークシート!$C$2:$BW$498,24,0),"")</f>
        <v/>
      </c>
      <c r="O213" s="62"/>
      <c r="P213" s="65" t="str">
        <f>+IFERROR(VLOOKUP(#REF!&amp;"-"&amp;ROW()-108,[2]ワークシート!$C$2:$BW$498,25,0),"")</f>
        <v/>
      </c>
      <c r="Q213" s="65"/>
      <c r="R213" s="74" t="str">
        <f>+IFERROR(VLOOKUP(#REF!&amp;"-"&amp;ROW()-108,[2]ワークシート!$C$2:$BW$498,55,0),"")</f>
        <v/>
      </c>
      <c r="S213" s="74"/>
      <c r="T213" s="74"/>
      <c r="U213" s="74"/>
      <c r="V213" s="65" t="str">
        <f>+IFERROR(VLOOKUP(#REF!&amp;"-"&amp;ROW()-108,[2]ワークシート!$C$2:$BW$498,60,0),"")</f>
        <v/>
      </c>
      <c r="W213" s="65"/>
      <c r="X213" s="65" t="str">
        <f>+IFERROR(VLOOKUP(#REF!&amp;"-"&amp;ROW()-108,[2]ワークシート!$C$2:$BW$498,61,0),"")</f>
        <v/>
      </c>
      <c r="Y213" s="65"/>
      <c r="Z213" s="65"/>
      <c r="AA213" s="40" t="str">
        <f t="shared" si="4"/>
        <v/>
      </c>
      <c r="AB213" s="40"/>
      <c r="AC213" s="98" t="str">
        <f>+IFERROR(IF(VLOOKUP(#REF!&amp;"-"&amp;ROW()-108,[2]ワークシート!$C$2:$BW$498,13,0)="","",VLOOKUP(#REF!&amp;"-"&amp;ROW()-108,[2]ワークシート!$C$2:$BW$498,13,0)),"")</f>
        <v/>
      </c>
      <c r="AD213" s="98"/>
      <c r="AE213" s="98" t="str">
        <f>+IFERROR(VLOOKUP(#REF!&amp;"-"&amp;ROW()-108,[2]ワークシート!$C$2:$BW$498,30,0),"")</f>
        <v/>
      </c>
      <c r="AF213" s="98"/>
      <c r="AG213" s="40" t="str">
        <f t="shared" si="5"/>
        <v/>
      </c>
      <c r="AH213" s="40"/>
      <c r="AI213" s="40"/>
      <c r="AJ213" s="40"/>
      <c r="AK213" s="98" t="str">
        <f>+IFERROR(IF(VLOOKUP(#REF!&amp;"-"&amp;ROW()-108,[2]ワークシート!$C$2:$BW$498,31,0)="","",VLOOKUP(#REF!&amp;"-"&amp;ROW()-108,[2]ワークシート!$C$2:$BW$498,31,0)),"")</f>
        <v/>
      </c>
      <c r="AL213" s="2"/>
      <c r="AM213" s="2"/>
      <c r="AN213" s="2"/>
      <c r="AO213" s="2"/>
      <c r="AP213" s="2"/>
      <c r="AQ213" s="2"/>
      <c r="AR213" s="2"/>
      <c r="AS213" s="2"/>
      <c r="AT213" s="2"/>
      <c r="AU213" s="2"/>
      <c r="AV213" s="2"/>
      <c r="AW213" s="2"/>
      <c r="AX213" s="2"/>
      <c r="AY213" s="2"/>
      <c r="AZ213" s="2"/>
      <c r="BA213" s="2"/>
      <c r="BB213" s="2"/>
      <c r="BC213" s="2"/>
      <c r="BD213" s="2"/>
      <c r="BE213" s="2"/>
      <c r="BF213" s="2"/>
    </row>
    <row r="214" spans="1:58" ht="35.1" hidden="1" customHeight="1">
      <c r="A214" s="2"/>
      <c r="B214" s="13" t="str">
        <f>+IFERROR(VLOOKUP(#REF!&amp;"-"&amp;ROW()-108,[2]ワークシート!$C$2:$BW$498,9,0),"")</f>
        <v/>
      </c>
      <c r="C214" s="24"/>
      <c r="D214" s="29" t="str">
        <f>+IFERROR(IF(VLOOKUP(#REF!&amp;"-"&amp;ROW()-108,[2]ワークシート!$C$2:$BW$498,10,0)="","",VLOOKUP(#REF!&amp;"-"&amp;ROW()-108,[2]ワークシート!$C$2:$BW$498,10,0)),"")</f>
        <v/>
      </c>
      <c r="E214" s="24"/>
      <c r="F214" s="13" t="str">
        <f>+IFERROR(VLOOKUP(#REF!&amp;"-"&amp;ROW()-108,[2]ワークシート!$C$2:$BW$498,11,0),"")</f>
        <v/>
      </c>
      <c r="G214" s="24"/>
      <c r="H214" s="40" t="str">
        <f>+IFERROR(VLOOKUP(#REF!&amp;"-"&amp;ROW()-108,[2]ワークシート!$C$2:$BW$498,12,0),"")</f>
        <v/>
      </c>
      <c r="I21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4" s="48"/>
      <c r="K214" s="13" t="str">
        <f>+IFERROR(VLOOKUP(#REF!&amp;"-"&amp;ROW()-108,[2]ワークシート!$C$2:$BW$498,19,0),"")</f>
        <v/>
      </c>
      <c r="L214" s="29"/>
      <c r="M214" s="24"/>
      <c r="N214" s="55" t="str">
        <f>+IFERROR(VLOOKUP(#REF!&amp;"-"&amp;ROW()-108,[2]ワークシート!$C$2:$BW$498,24,0),"")</f>
        <v/>
      </c>
      <c r="O214" s="62"/>
      <c r="P214" s="65" t="str">
        <f>+IFERROR(VLOOKUP(#REF!&amp;"-"&amp;ROW()-108,[2]ワークシート!$C$2:$BW$498,25,0),"")</f>
        <v/>
      </c>
      <c r="Q214" s="65"/>
      <c r="R214" s="74" t="str">
        <f>+IFERROR(VLOOKUP(#REF!&amp;"-"&amp;ROW()-108,[2]ワークシート!$C$2:$BW$498,55,0),"")</f>
        <v/>
      </c>
      <c r="S214" s="74"/>
      <c r="T214" s="74"/>
      <c r="U214" s="74"/>
      <c r="V214" s="65" t="str">
        <f>+IFERROR(VLOOKUP(#REF!&amp;"-"&amp;ROW()-108,[2]ワークシート!$C$2:$BW$498,60,0),"")</f>
        <v/>
      </c>
      <c r="W214" s="65"/>
      <c r="X214" s="65" t="str">
        <f>+IFERROR(VLOOKUP(#REF!&amp;"-"&amp;ROW()-108,[2]ワークシート!$C$2:$BW$498,61,0),"")</f>
        <v/>
      </c>
      <c r="Y214" s="65"/>
      <c r="Z214" s="65"/>
      <c r="AA214" s="40" t="str">
        <f t="shared" si="4"/>
        <v/>
      </c>
      <c r="AB214" s="40"/>
      <c r="AC214" s="98" t="str">
        <f>+IFERROR(IF(VLOOKUP(#REF!&amp;"-"&amp;ROW()-108,[2]ワークシート!$C$2:$BW$498,13,0)="","",VLOOKUP(#REF!&amp;"-"&amp;ROW()-108,[2]ワークシート!$C$2:$BW$498,13,0)),"")</f>
        <v/>
      </c>
      <c r="AD214" s="98"/>
      <c r="AE214" s="98" t="str">
        <f>+IFERROR(VLOOKUP(#REF!&amp;"-"&amp;ROW()-108,[2]ワークシート!$C$2:$BW$498,30,0),"")</f>
        <v/>
      </c>
      <c r="AF214" s="98"/>
      <c r="AG214" s="40" t="str">
        <f t="shared" si="5"/>
        <v/>
      </c>
      <c r="AH214" s="40"/>
      <c r="AI214" s="40"/>
      <c r="AJ214" s="40"/>
      <c r="AK214" s="98" t="str">
        <f>+IFERROR(IF(VLOOKUP(#REF!&amp;"-"&amp;ROW()-108,[2]ワークシート!$C$2:$BW$498,31,0)="","",VLOOKUP(#REF!&amp;"-"&amp;ROW()-108,[2]ワークシート!$C$2:$BW$498,31,0)),"")</f>
        <v/>
      </c>
      <c r="AL214" s="2"/>
      <c r="AM214" s="2"/>
      <c r="AN214" s="2"/>
      <c r="AO214" s="2"/>
      <c r="AP214" s="2"/>
      <c r="AQ214" s="2"/>
      <c r="AR214" s="2"/>
      <c r="AS214" s="2"/>
      <c r="AT214" s="2"/>
      <c r="AU214" s="2"/>
      <c r="AV214" s="2"/>
      <c r="AW214" s="2"/>
      <c r="AX214" s="2"/>
      <c r="AY214" s="2"/>
      <c r="AZ214" s="2"/>
      <c r="BA214" s="2"/>
      <c r="BB214" s="2"/>
      <c r="BC214" s="2"/>
      <c r="BD214" s="2"/>
      <c r="BE214" s="2"/>
      <c r="BF214" s="2"/>
    </row>
    <row r="215" spans="1:58" ht="35.1" hidden="1" customHeight="1">
      <c r="A215" s="2"/>
      <c r="B215" s="13" t="str">
        <f>+IFERROR(VLOOKUP(#REF!&amp;"-"&amp;ROW()-108,[2]ワークシート!$C$2:$BW$498,9,0),"")</f>
        <v/>
      </c>
      <c r="C215" s="24"/>
      <c r="D215" s="29" t="str">
        <f>+IFERROR(IF(VLOOKUP(#REF!&amp;"-"&amp;ROW()-108,[2]ワークシート!$C$2:$BW$498,10,0)="","",VLOOKUP(#REF!&amp;"-"&amp;ROW()-108,[2]ワークシート!$C$2:$BW$498,10,0)),"")</f>
        <v/>
      </c>
      <c r="E215" s="24"/>
      <c r="F215" s="13" t="str">
        <f>+IFERROR(VLOOKUP(#REF!&amp;"-"&amp;ROW()-108,[2]ワークシート!$C$2:$BW$498,11,0),"")</f>
        <v/>
      </c>
      <c r="G215" s="24"/>
      <c r="H215" s="40" t="str">
        <f>+IFERROR(VLOOKUP(#REF!&amp;"-"&amp;ROW()-108,[2]ワークシート!$C$2:$BW$498,12,0),"")</f>
        <v/>
      </c>
      <c r="I21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5" s="48"/>
      <c r="K215" s="13" t="str">
        <f>+IFERROR(VLOOKUP(#REF!&amp;"-"&amp;ROW()-108,[2]ワークシート!$C$2:$BW$498,19,0),"")</f>
        <v/>
      </c>
      <c r="L215" s="29"/>
      <c r="M215" s="24"/>
      <c r="N215" s="55" t="str">
        <f>+IFERROR(VLOOKUP(#REF!&amp;"-"&amp;ROW()-108,[2]ワークシート!$C$2:$BW$498,24,0),"")</f>
        <v/>
      </c>
      <c r="O215" s="62"/>
      <c r="P215" s="65" t="str">
        <f>+IFERROR(VLOOKUP(#REF!&amp;"-"&amp;ROW()-108,[2]ワークシート!$C$2:$BW$498,25,0),"")</f>
        <v/>
      </c>
      <c r="Q215" s="65"/>
      <c r="R215" s="74" t="str">
        <f>+IFERROR(VLOOKUP(#REF!&amp;"-"&amp;ROW()-108,[2]ワークシート!$C$2:$BW$498,55,0),"")</f>
        <v/>
      </c>
      <c r="S215" s="74"/>
      <c r="T215" s="74"/>
      <c r="U215" s="74"/>
      <c r="V215" s="65" t="str">
        <f>+IFERROR(VLOOKUP(#REF!&amp;"-"&amp;ROW()-108,[2]ワークシート!$C$2:$BW$498,60,0),"")</f>
        <v/>
      </c>
      <c r="W215" s="65"/>
      <c r="X215" s="65" t="str">
        <f>+IFERROR(VLOOKUP(#REF!&amp;"-"&amp;ROW()-108,[2]ワークシート!$C$2:$BW$498,61,0),"")</f>
        <v/>
      </c>
      <c r="Y215" s="65"/>
      <c r="Z215" s="65"/>
      <c r="AA215" s="40" t="str">
        <f t="shared" si="4"/>
        <v/>
      </c>
      <c r="AB215" s="40"/>
      <c r="AC215" s="98" t="str">
        <f>+IFERROR(IF(VLOOKUP(#REF!&amp;"-"&amp;ROW()-108,[2]ワークシート!$C$2:$BW$498,13,0)="","",VLOOKUP(#REF!&amp;"-"&amp;ROW()-108,[2]ワークシート!$C$2:$BW$498,13,0)),"")</f>
        <v/>
      </c>
      <c r="AD215" s="98"/>
      <c r="AE215" s="98" t="str">
        <f>+IFERROR(VLOOKUP(#REF!&amp;"-"&amp;ROW()-108,[2]ワークシート!$C$2:$BW$498,30,0),"")</f>
        <v/>
      </c>
      <c r="AF215" s="98"/>
      <c r="AG215" s="40" t="str">
        <f t="shared" si="5"/>
        <v/>
      </c>
      <c r="AH215" s="40"/>
      <c r="AI215" s="40"/>
      <c r="AJ215" s="40"/>
      <c r="AK215" s="98" t="str">
        <f>+IFERROR(IF(VLOOKUP(#REF!&amp;"-"&amp;ROW()-108,[2]ワークシート!$C$2:$BW$498,31,0)="","",VLOOKUP(#REF!&amp;"-"&amp;ROW()-108,[2]ワークシート!$C$2:$BW$498,31,0)),"")</f>
        <v/>
      </c>
      <c r="AL215" s="2"/>
      <c r="AM215" s="2"/>
      <c r="AN215" s="2"/>
      <c r="AO215" s="2"/>
      <c r="AP215" s="2"/>
      <c r="AQ215" s="2"/>
      <c r="AR215" s="2"/>
      <c r="AS215" s="2"/>
      <c r="AT215" s="2"/>
      <c r="AU215" s="2"/>
      <c r="AV215" s="2"/>
      <c r="AW215" s="2"/>
      <c r="AX215" s="2"/>
      <c r="AY215" s="2"/>
      <c r="AZ215" s="2"/>
      <c r="BA215" s="2"/>
      <c r="BB215" s="2"/>
      <c r="BC215" s="2"/>
      <c r="BD215" s="2"/>
      <c r="BE215" s="2"/>
      <c r="BF215" s="2"/>
    </row>
    <row r="216" spans="1:58" ht="35.1" hidden="1" customHeight="1">
      <c r="A216" s="2"/>
      <c r="B216" s="13" t="str">
        <f>+IFERROR(VLOOKUP(#REF!&amp;"-"&amp;ROW()-108,[2]ワークシート!$C$2:$BW$498,9,0),"")</f>
        <v/>
      </c>
      <c r="C216" s="24"/>
      <c r="D216" s="29" t="str">
        <f>+IFERROR(IF(VLOOKUP(#REF!&amp;"-"&amp;ROW()-108,[2]ワークシート!$C$2:$BW$498,10,0)="","",VLOOKUP(#REF!&amp;"-"&amp;ROW()-108,[2]ワークシート!$C$2:$BW$498,10,0)),"")</f>
        <v/>
      </c>
      <c r="E216" s="24"/>
      <c r="F216" s="13" t="str">
        <f>+IFERROR(VLOOKUP(#REF!&amp;"-"&amp;ROW()-108,[2]ワークシート!$C$2:$BW$498,11,0),"")</f>
        <v/>
      </c>
      <c r="G216" s="24"/>
      <c r="H216" s="40" t="str">
        <f>+IFERROR(VLOOKUP(#REF!&amp;"-"&amp;ROW()-108,[2]ワークシート!$C$2:$BW$498,12,0),"")</f>
        <v/>
      </c>
      <c r="I21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6" s="48"/>
      <c r="K216" s="13" t="str">
        <f>+IFERROR(VLOOKUP(#REF!&amp;"-"&amp;ROW()-108,[2]ワークシート!$C$2:$BW$498,19,0),"")</f>
        <v/>
      </c>
      <c r="L216" s="29"/>
      <c r="M216" s="24"/>
      <c r="N216" s="55" t="str">
        <f>+IFERROR(VLOOKUP(#REF!&amp;"-"&amp;ROW()-108,[2]ワークシート!$C$2:$BW$498,24,0),"")</f>
        <v/>
      </c>
      <c r="O216" s="62"/>
      <c r="P216" s="65" t="str">
        <f>+IFERROR(VLOOKUP(#REF!&amp;"-"&amp;ROW()-108,[2]ワークシート!$C$2:$BW$498,25,0),"")</f>
        <v/>
      </c>
      <c r="Q216" s="65"/>
      <c r="R216" s="74" t="str">
        <f>+IFERROR(VLOOKUP(#REF!&amp;"-"&amp;ROW()-108,[2]ワークシート!$C$2:$BW$498,55,0),"")</f>
        <v/>
      </c>
      <c r="S216" s="74"/>
      <c r="T216" s="74"/>
      <c r="U216" s="74"/>
      <c r="V216" s="65" t="str">
        <f>+IFERROR(VLOOKUP(#REF!&amp;"-"&amp;ROW()-108,[2]ワークシート!$C$2:$BW$498,60,0),"")</f>
        <v/>
      </c>
      <c r="W216" s="65"/>
      <c r="X216" s="65" t="str">
        <f>+IFERROR(VLOOKUP(#REF!&amp;"-"&amp;ROW()-108,[2]ワークシート!$C$2:$BW$498,61,0),"")</f>
        <v/>
      </c>
      <c r="Y216" s="65"/>
      <c r="Z216" s="65"/>
      <c r="AA216" s="40" t="str">
        <f t="shared" si="4"/>
        <v/>
      </c>
      <c r="AB216" s="40"/>
      <c r="AC216" s="98" t="str">
        <f>+IFERROR(IF(VLOOKUP(#REF!&amp;"-"&amp;ROW()-108,[2]ワークシート!$C$2:$BW$498,13,0)="","",VLOOKUP(#REF!&amp;"-"&amp;ROW()-108,[2]ワークシート!$C$2:$BW$498,13,0)),"")</f>
        <v/>
      </c>
      <c r="AD216" s="98"/>
      <c r="AE216" s="98" t="str">
        <f>+IFERROR(VLOOKUP(#REF!&amp;"-"&amp;ROW()-108,[2]ワークシート!$C$2:$BW$498,30,0),"")</f>
        <v/>
      </c>
      <c r="AF216" s="98"/>
      <c r="AG216" s="40" t="str">
        <f t="shared" si="5"/>
        <v/>
      </c>
      <c r="AH216" s="40"/>
      <c r="AI216" s="40"/>
      <c r="AJ216" s="40"/>
      <c r="AK216" s="98" t="str">
        <f>+IFERROR(IF(VLOOKUP(#REF!&amp;"-"&amp;ROW()-108,[2]ワークシート!$C$2:$BW$498,31,0)="","",VLOOKUP(#REF!&amp;"-"&amp;ROW()-108,[2]ワークシート!$C$2:$BW$498,31,0)),"")</f>
        <v/>
      </c>
      <c r="AL216" s="2"/>
      <c r="AM216" s="2"/>
      <c r="AN216" s="2"/>
      <c r="AO216" s="2"/>
      <c r="AP216" s="2"/>
      <c r="AQ216" s="2"/>
      <c r="AR216" s="2"/>
      <c r="AS216" s="2"/>
      <c r="AT216" s="2"/>
      <c r="AU216" s="2"/>
      <c r="AV216" s="2"/>
      <c r="AW216" s="2"/>
      <c r="AX216" s="2"/>
      <c r="AY216" s="2"/>
      <c r="AZ216" s="2"/>
      <c r="BA216" s="2"/>
      <c r="BB216" s="2"/>
      <c r="BC216" s="2"/>
      <c r="BD216" s="2"/>
      <c r="BE216" s="2"/>
      <c r="BF216" s="2"/>
    </row>
    <row r="217" spans="1:58" ht="35.1" hidden="1" customHeight="1">
      <c r="A217" s="2"/>
      <c r="B217" s="13" t="str">
        <f>+IFERROR(VLOOKUP(#REF!&amp;"-"&amp;ROW()-108,[2]ワークシート!$C$2:$BW$498,9,0),"")</f>
        <v/>
      </c>
      <c r="C217" s="24"/>
      <c r="D217" s="29" t="str">
        <f>+IFERROR(IF(VLOOKUP(#REF!&amp;"-"&amp;ROW()-108,[2]ワークシート!$C$2:$BW$498,10,0)="","",VLOOKUP(#REF!&amp;"-"&amp;ROW()-108,[2]ワークシート!$C$2:$BW$498,10,0)),"")</f>
        <v/>
      </c>
      <c r="E217" s="24"/>
      <c r="F217" s="13" t="str">
        <f>+IFERROR(VLOOKUP(#REF!&amp;"-"&amp;ROW()-108,[2]ワークシート!$C$2:$BW$498,11,0),"")</f>
        <v/>
      </c>
      <c r="G217" s="24"/>
      <c r="H217" s="40" t="str">
        <f>+IFERROR(VLOOKUP(#REF!&amp;"-"&amp;ROW()-108,[2]ワークシート!$C$2:$BW$498,12,0),"")</f>
        <v/>
      </c>
      <c r="I21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7" s="48"/>
      <c r="K217" s="13" t="str">
        <f>+IFERROR(VLOOKUP(#REF!&amp;"-"&amp;ROW()-108,[2]ワークシート!$C$2:$BW$498,19,0),"")</f>
        <v/>
      </c>
      <c r="L217" s="29"/>
      <c r="M217" s="24"/>
      <c r="N217" s="55" t="str">
        <f>+IFERROR(VLOOKUP(#REF!&amp;"-"&amp;ROW()-108,[2]ワークシート!$C$2:$BW$498,24,0),"")</f>
        <v/>
      </c>
      <c r="O217" s="62"/>
      <c r="P217" s="65" t="str">
        <f>+IFERROR(VLOOKUP(#REF!&amp;"-"&amp;ROW()-108,[2]ワークシート!$C$2:$BW$498,25,0),"")</f>
        <v/>
      </c>
      <c r="Q217" s="65"/>
      <c r="R217" s="74" t="str">
        <f>+IFERROR(VLOOKUP(#REF!&amp;"-"&amp;ROW()-108,[2]ワークシート!$C$2:$BW$498,55,0),"")</f>
        <v/>
      </c>
      <c r="S217" s="74"/>
      <c r="T217" s="74"/>
      <c r="U217" s="74"/>
      <c r="V217" s="65" t="str">
        <f>+IFERROR(VLOOKUP(#REF!&amp;"-"&amp;ROW()-108,[2]ワークシート!$C$2:$BW$498,60,0),"")</f>
        <v/>
      </c>
      <c r="W217" s="65"/>
      <c r="X217" s="65" t="str">
        <f>+IFERROR(VLOOKUP(#REF!&amp;"-"&amp;ROW()-108,[2]ワークシート!$C$2:$BW$498,61,0),"")</f>
        <v/>
      </c>
      <c r="Y217" s="65"/>
      <c r="Z217" s="65"/>
      <c r="AA217" s="40" t="str">
        <f t="shared" si="4"/>
        <v/>
      </c>
      <c r="AB217" s="40"/>
      <c r="AC217" s="98" t="str">
        <f>+IFERROR(IF(VLOOKUP(#REF!&amp;"-"&amp;ROW()-108,[2]ワークシート!$C$2:$BW$498,13,0)="","",VLOOKUP(#REF!&amp;"-"&amp;ROW()-108,[2]ワークシート!$C$2:$BW$498,13,0)),"")</f>
        <v/>
      </c>
      <c r="AD217" s="98"/>
      <c r="AE217" s="98" t="str">
        <f>+IFERROR(VLOOKUP(#REF!&amp;"-"&amp;ROW()-108,[2]ワークシート!$C$2:$BW$498,30,0),"")</f>
        <v/>
      </c>
      <c r="AF217" s="98"/>
      <c r="AG217" s="40" t="str">
        <f t="shared" si="5"/>
        <v/>
      </c>
      <c r="AH217" s="40"/>
      <c r="AI217" s="40"/>
      <c r="AJ217" s="40"/>
      <c r="AK217" s="98" t="str">
        <f>+IFERROR(IF(VLOOKUP(#REF!&amp;"-"&amp;ROW()-108,[2]ワークシート!$C$2:$BW$498,31,0)="","",VLOOKUP(#REF!&amp;"-"&amp;ROW()-108,[2]ワークシート!$C$2:$BW$498,31,0)),"")</f>
        <v/>
      </c>
      <c r="AL217" s="2"/>
      <c r="AM217" s="2"/>
      <c r="AN217" s="2"/>
      <c r="AO217" s="2"/>
      <c r="AP217" s="2"/>
      <c r="AQ217" s="2"/>
      <c r="AR217" s="2"/>
      <c r="AS217" s="2"/>
      <c r="AT217" s="2"/>
      <c r="AU217" s="2"/>
      <c r="AV217" s="2"/>
      <c r="AW217" s="2"/>
      <c r="AX217" s="2"/>
      <c r="AY217" s="2"/>
      <c r="AZ217" s="2"/>
      <c r="BA217" s="2"/>
      <c r="BB217" s="2"/>
      <c r="BC217" s="2"/>
      <c r="BD217" s="2"/>
      <c r="BE217" s="2"/>
      <c r="BF217" s="2"/>
    </row>
    <row r="218" spans="1:58" ht="35.1" hidden="1" customHeight="1">
      <c r="A218" s="2"/>
      <c r="B218" s="13" t="str">
        <f>+IFERROR(VLOOKUP(#REF!&amp;"-"&amp;ROW()-108,[2]ワークシート!$C$2:$BW$498,9,0),"")</f>
        <v/>
      </c>
      <c r="C218" s="24"/>
      <c r="D218" s="29" t="str">
        <f>+IFERROR(IF(VLOOKUP(#REF!&amp;"-"&amp;ROW()-108,[2]ワークシート!$C$2:$BW$498,10,0)="","",VLOOKUP(#REF!&amp;"-"&amp;ROW()-108,[2]ワークシート!$C$2:$BW$498,10,0)),"")</f>
        <v/>
      </c>
      <c r="E218" s="24"/>
      <c r="F218" s="13" t="str">
        <f>+IFERROR(VLOOKUP(#REF!&amp;"-"&amp;ROW()-108,[2]ワークシート!$C$2:$BW$498,11,0),"")</f>
        <v/>
      </c>
      <c r="G218" s="24"/>
      <c r="H218" s="40" t="str">
        <f>+IFERROR(VLOOKUP(#REF!&amp;"-"&amp;ROW()-108,[2]ワークシート!$C$2:$BW$498,12,0),"")</f>
        <v/>
      </c>
      <c r="I21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8" s="48"/>
      <c r="K218" s="13" t="str">
        <f>+IFERROR(VLOOKUP(#REF!&amp;"-"&amp;ROW()-108,[2]ワークシート!$C$2:$BW$498,19,0),"")</f>
        <v/>
      </c>
      <c r="L218" s="29"/>
      <c r="M218" s="24"/>
      <c r="N218" s="55" t="str">
        <f>+IFERROR(VLOOKUP(#REF!&amp;"-"&amp;ROW()-108,[2]ワークシート!$C$2:$BW$498,24,0),"")</f>
        <v/>
      </c>
      <c r="O218" s="62"/>
      <c r="P218" s="65" t="str">
        <f>+IFERROR(VLOOKUP(#REF!&amp;"-"&amp;ROW()-108,[2]ワークシート!$C$2:$BW$498,25,0),"")</f>
        <v/>
      </c>
      <c r="Q218" s="65"/>
      <c r="R218" s="74" t="str">
        <f>+IFERROR(VLOOKUP(#REF!&amp;"-"&amp;ROW()-108,[2]ワークシート!$C$2:$BW$498,55,0),"")</f>
        <v/>
      </c>
      <c r="S218" s="74"/>
      <c r="T218" s="74"/>
      <c r="U218" s="74"/>
      <c r="V218" s="65" t="str">
        <f>+IFERROR(VLOOKUP(#REF!&amp;"-"&amp;ROW()-108,[2]ワークシート!$C$2:$BW$498,60,0),"")</f>
        <v/>
      </c>
      <c r="W218" s="65"/>
      <c r="X218" s="65" t="str">
        <f>+IFERROR(VLOOKUP(#REF!&amp;"-"&amp;ROW()-108,[2]ワークシート!$C$2:$BW$498,61,0),"")</f>
        <v/>
      </c>
      <c r="Y218" s="65"/>
      <c r="Z218" s="65"/>
      <c r="AA218" s="40" t="str">
        <f t="shared" si="4"/>
        <v/>
      </c>
      <c r="AB218" s="40"/>
      <c r="AC218" s="98" t="str">
        <f>+IFERROR(IF(VLOOKUP(#REF!&amp;"-"&amp;ROW()-108,[2]ワークシート!$C$2:$BW$498,13,0)="","",VLOOKUP(#REF!&amp;"-"&amp;ROW()-108,[2]ワークシート!$C$2:$BW$498,13,0)),"")</f>
        <v/>
      </c>
      <c r="AD218" s="98"/>
      <c r="AE218" s="98" t="str">
        <f>+IFERROR(VLOOKUP(#REF!&amp;"-"&amp;ROW()-108,[2]ワークシート!$C$2:$BW$498,30,0),"")</f>
        <v/>
      </c>
      <c r="AF218" s="98"/>
      <c r="AG218" s="40" t="str">
        <f t="shared" si="5"/>
        <v/>
      </c>
      <c r="AH218" s="40"/>
      <c r="AI218" s="40"/>
      <c r="AJ218" s="40"/>
      <c r="AK218" s="98" t="str">
        <f>+IFERROR(IF(VLOOKUP(#REF!&amp;"-"&amp;ROW()-108,[2]ワークシート!$C$2:$BW$498,31,0)="","",VLOOKUP(#REF!&amp;"-"&amp;ROW()-108,[2]ワークシート!$C$2:$BW$498,31,0)),"")</f>
        <v/>
      </c>
      <c r="AL218" s="2"/>
      <c r="AM218" s="2"/>
      <c r="AN218" s="2"/>
      <c r="AO218" s="2"/>
      <c r="AP218" s="2"/>
      <c r="AQ218" s="2"/>
      <c r="AR218" s="2"/>
      <c r="AS218" s="2"/>
      <c r="AT218" s="2"/>
      <c r="AU218" s="2"/>
      <c r="AV218" s="2"/>
      <c r="AW218" s="2"/>
      <c r="AX218" s="2"/>
      <c r="AY218" s="2"/>
      <c r="AZ218" s="2"/>
      <c r="BA218" s="2"/>
      <c r="BB218" s="2"/>
      <c r="BC218" s="2"/>
      <c r="BD218" s="2"/>
      <c r="BE218" s="2"/>
      <c r="BF218" s="2"/>
    </row>
    <row r="219" spans="1:58" ht="35.1" hidden="1" customHeight="1">
      <c r="A219" s="2"/>
      <c r="B219" s="13" t="str">
        <f>+IFERROR(VLOOKUP(#REF!&amp;"-"&amp;ROW()-108,[2]ワークシート!$C$2:$BW$498,9,0),"")</f>
        <v/>
      </c>
      <c r="C219" s="24"/>
      <c r="D219" s="29" t="str">
        <f>+IFERROR(IF(VLOOKUP(#REF!&amp;"-"&amp;ROW()-108,[2]ワークシート!$C$2:$BW$498,10,0)="","",VLOOKUP(#REF!&amp;"-"&amp;ROW()-108,[2]ワークシート!$C$2:$BW$498,10,0)),"")</f>
        <v/>
      </c>
      <c r="E219" s="24"/>
      <c r="F219" s="13" t="str">
        <f>+IFERROR(VLOOKUP(#REF!&amp;"-"&amp;ROW()-108,[2]ワークシート!$C$2:$BW$498,11,0),"")</f>
        <v/>
      </c>
      <c r="G219" s="24"/>
      <c r="H219" s="40" t="str">
        <f>+IFERROR(VLOOKUP(#REF!&amp;"-"&amp;ROW()-108,[2]ワークシート!$C$2:$BW$498,12,0),"")</f>
        <v/>
      </c>
      <c r="I21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19" s="48"/>
      <c r="K219" s="13" t="str">
        <f>+IFERROR(VLOOKUP(#REF!&amp;"-"&amp;ROW()-108,[2]ワークシート!$C$2:$BW$498,19,0),"")</f>
        <v/>
      </c>
      <c r="L219" s="29"/>
      <c r="M219" s="24"/>
      <c r="N219" s="55" t="str">
        <f>+IFERROR(VLOOKUP(#REF!&amp;"-"&amp;ROW()-108,[2]ワークシート!$C$2:$BW$498,24,0),"")</f>
        <v/>
      </c>
      <c r="O219" s="62"/>
      <c r="P219" s="65" t="str">
        <f>+IFERROR(VLOOKUP(#REF!&amp;"-"&amp;ROW()-108,[2]ワークシート!$C$2:$BW$498,25,0),"")</f>
        <v/>
      </c>
      <c r="Q219" s="65"/>
      <c r="R219" s="74" t="str">
        <f>+IFERROR(VLOOKUP(#REF!&amp;"-"&amp;ROW()-108,[2]ワークシート!$C$2:$BW$498,55,0),"")</f>
        <v/>
      </c>
      <c r="S219" s="74"/>
      <c r="T219" s="74"/>
      <c r="U219" s="74"/>
      <c r="V219" s="65" t="str">
        <f>+IFERROR(VLOOKUP(#REF!&amp;"-"&amp;ROW()-108,[2]ワークシート!$C$2:$BW$498,60,0),"")</f>
        <v/>
      </c>
      <c r="W219" s="65"/>
      <c r="X219" s="65" t="str">
        <f>+IFERROR(VLOOKUP(#REF!&amp;"-"&amp;ROW()-108,[2]ワークシート!$C$2:$BW$498,61,0),"")</f>
        <v/>
      </c>
      <c r="Y219" s="65"/>
      <c r="Z219" s="65"/>
      <c r="AA219" s="40" t="str">
        <f t="shared" si="4"/>
        <v/>
      </c>
      <c r="AB219" s="40"/>
      <c r="AC219" s="98" t="str">
        <f>+IFERROR(IF(VLOOKUP(#REF!&amp;"-"&amp;ROW()-108,[2]ワークシート!$C$2:$BW$498,13,0)="","",VLOOKUP(#REF!&amp;"-"&amp;ROW()-108,[2]ワークシート!$C$2:$BW$498,13,0)),"")</f>
        <v/>
      </c>
      <c r="AD219" s="98"/>
      <c r="AE219" s="98" t="str">
        <f>+IFERROR(VLOOKUP(#REF!&amp;"-"&amp;ROW()-108,[2]ワークシート!$C$2:$BW$498,30,0),"")</f>
        <v/>
      </c>
      <c r="AF219" s="98"/>
      <c r="AG219" s="40" t="str">
        <f t="shared" si="5"/>
        <v/>
      </c>
      <c r="AH219" s="40"/>
      <c r="AI219" s="40"/>
      <c r="AJ219" s="40"/>
      <c r="AK219" s="98" t="str">
        <f>+IFERROR(IF(VLOOKUP(#REF!&amp;"-"&amp;ROW()-108,[2]ワークシート!$C$2:$BW$498,31,0)="","",VLOOKUP(#REF!&amp;"-"&amp;ROW()-108,[2]ワークシート!$C$2:$BW$498,31,0)),"")</f>
        <v/>
      </c>
      <c r="AL219" s="2"/>
      <c r="AM219" s="2"/>
      <c r="AN219" s="2"/>
      <c r="AO219" s="2"/>
      <c r="AP219" s="2"/>
      <c r="AQ219" s="2"/>
      <c r="AR219" s="2"/>
      <c r="AS219" s="2"/>
      <c r="AT219" s="2"/>
      <c r="AU219" s="2"/>
      <c r="AV219" s="2"/>
      <c r="AW219" s="2"/>
      <c r="AX219" s="2"/>
      <c r="AY219" s="2"/>
      <c r="AZ219" s="2"/>
      <c r="BA219" s="2"/>
      <c r="BB219" s="2"/>
      <c r="BC219" s="2"/>
      <c r="BD219" s="2"/>
      <c r="BE219" s="2"/>
      <c r="BF219" s="2"/>
    </row>
    <row r="220" spans="1:58" ht="35.1" hidden="1" customHeight="1">
      <c r="A220" s="2"/>
      <c r="B220" s="13" t="str">
        <f>+IFERROR(VLOOKUP(#REF!&amp;"-"&amp;ROW()-108,[2]ワークシート!$C$2:$BW$498,9,0),"")</f>
        <v/>
      </c>
      <c r="C220" s="24"/>
      <c r="D220" s="29" t="str">
        <f>+IFERROR(IF(VLOOKUP(#REF!&amp;"-"&amp;ROW()-108,[2]ワークシート!$C$2:$BW$498,10,0)="","",VLOOKUP(#REF!&amp;"-"&amp;ROW()-108,[2]ワークシート!$C$2:$BW$498,10,0)),"")</f>
        <v/>
      </c>
      <c r="E220" s="24"/>
      <c r="F220" s="13" t="str">
        <f>+IFERROR(VLOOKUP(#REF!&amp;"-"&amp;ROW()-108,[2]ワークシート!$C$2:$BW$498,11,0),"")</f>
        <v/>
      </c>
      <c r="G220" s="24"/>
      <c r="H220" s="40" t="str">
        <f>+IFERROR(VLOOKUP(#REF!&amp;"-"&amp;ROW()-108,[2]ワークシート!$C$2:$BW$498,12,0),"")</f>
        <v/>
      </c>
      <c r="I22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0" s="48"/>
      <c r="K220" s="13" t="str">
        <f>+IFERROR(VLOOKUP(#REF!&amp;"-"&amp;ROW()-108,[2]ワークシート!$C$2:$BW$498,19,0),"")</f>
        <v/>
      </c>
      <c r="L220" s="29"/>
      <c r="M220" s="24"/>
      <c r="N220" s="55" t="str">
        <f>+IFERROR(VLOOKUP(#REF!&amp;"-"&amp;ROW()-108,[2]ワークシート!$C$2:$BW$498,24,0),"")</f>
        <v/>
      </c>
      <c r="O220" s="62"/>
      <c r="P220" s="65" t="str">
        <f>+IFERROR(VLOOKUP(#REF!&amp;"-"&amp;ROW()-108,[2]ワークシート!$C$2:$BW$498,25,0),"")</f>
        <v/>
      </c>
      <c r="Q220" s="65"/>
      <c r="R220" s="74" t="str">
        <f>+IFERROR(VLOOKUP(#REF!&amp;"-"&amp;ROW()-108,[2]ワークシート!$C$2:$BW$498,55,0),"")</f>
        <v/>
      </c>
      <c r="S220" s="74"/>
      <c r="T220" s="74"/>
      <c r="U220" s="74"/>
      <c r="V220" s="65" t="str">
        <f>+IFERROR(VLOOKUP(#REF!&amp;"-"&amp;ROW()-108,[2]ワークシート!$C$2:$BW$498,60,0),"")</f>
        <v/>
      </c>
      <c r="W220" s="65"/>
      <c r="X220" s="65" t="str">
        <f>+IFERROR(VLOOKUP(#REF!&amp;"-"&amp;ROW()-108,[2]ワークシート!$C$2:$BW$498,61,0),"")</f>
        <v/>
      </c>
      <c r="Y220" s="65"/>
      <c r="Z220" s="65"/>
      <c r="AA220" s="40" t="str">
        <f t="shared" si="4"/>
        <v/>
      </c>
      <c r="AB220" s="40"/>
      <c r="AC220" s="98" t="str">
        <f>+IFERROR(IF(VLOOKUP(#REF!&amp;"-"&amp;ROW()-108,[2]ワークシート!$C$2:$BW$498,13,0)="","",VLOOKUP(#REF!&amp;"-"&amp;ROW()-108,[2]ワークシート!$C$2:$BW$498,13,0)),"")</f>
        <v/>
      </c>
      <c r="AD220" s="98"/>
      <c r="AE220" s="98" t="str">
        <f>+IFERROR(VLOOKUP(#REF!&amp;"-"&amp;ROW()-108,[2]ワークシート!$C$2:$BW$498,30,0),"")</f>
        <v/>
      </c>
      <c r="AF220" s="98"/>
      <c r="AG220" s="40" t="str">
        <f t="shared" si="5"/>
        <v/>
      </c>
      <c r="AH220" s="40"/>
      <c r="AI220" s="40"/>
      <c r="AJ220" s="40"/>
      <c r="AK220" s="98" t="str">
        <f>+IFERROR(IF(VLOOKUP(#REF!&amp;"-"&amp;ROW()-108,[2]ワークシート!$C$2:$BW$498,31,0)="","",VLOOKUP(#REF!&amp;"-"&amp;ROW()-108,[2]ワークシート!$C$2:$BW$498,31,0)),"")</f>
        <v/>
      </c>
      <c r="AL220" s="2"/>
      <c r="AM220" s="2"/>
      <c r="AN220" s="2"/>
      <c r="AO220" s="2"/>
      <c r="AP220" s="2"/>
      <c r="AQ220" s="2"/>
      <c r="AR220" s="2"/>
      <c r="AS220" s="2"/>
      <c r="AT220" s="2"/>
      <c r="AU220" s="2"/>
      <c r="AV220" s="2"/>
      <c r="AW220" s="2"/>
      <c r="AX220" s="2"/>
      <c r="AY220" s="2"/>
      <c r="AZ220" s="2"/>
      <c r="BA220" s="2"/>
      <c r="BB220" s="2"/>
      <c r="BC220" s="2"/>
      <c r="BD220" s="2"/>
      <c r="BE220" s="2"/>
      <c r="BF220" s="2"/>
    </row>
    <row r="221" spans="1:58" ht="35.1" hidden="1" customHeight="1">
      <c r="A221" s="2"/>
      <c r="B221" s="13" t="str">
        <f>+IFERROR(VLOOKUP(#REF!&amp;"-"&amp;ROW()-108,[2]ワークシート!$C$2:$BW$498,9,0),"")</f>
        <v/>
      </c>
      <c r="C221" s="24"/>
      <c r="D221" s="29" t="str">
        <f>+IFERROR(IF(VLOOKUP(#REF!&amp;"-"&amp;ROW()-108,[2]ワークシート!$C$2:$BW$498,10,0)="","",VLOOKUP(#REF!&amp;"-"&amp;ROW()-108,[2]ワークシート!$C$2:$BW$498,10,0)),"")</f>
        <v/>
      </c>
      <c r="E221" s="24"/>
      <c r="F221" s="13" t="str">
        <f>+IFERROR(VLOOKUP(#REF!&amp;"-"&amp;ROW()-108,[2]ワークシート!$C$2:$BW$498,11,0),"")</f>
        <v/>
      </c>
      <c r="G221" s="24"/>
      <c r="H221" s="40" t="str">
        <f>+IFERROR(VLOOKUP(#REF!&amp;"-"&amp;ROW()-108,[2]ワークシート!$C$2:$BW$498,12,0),"")</f>
        <v/>
      </c>
      <c r="I22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1" s="48"/>
      <c r="K221" s="13" t="str">
        <f>+IFERROR(VLOOKUP(#REF!&amp;"-"&amp;ROW()-108,[2]ワークシート!$C$2:$BW$498,19,0),"")</f>
        <v/>
      </c>
      <c r="L221" s="29"/>
      <c r="M221" s="24"/>
      <c r="N221" s="55" t="str">
        <f>+IFERROR(VLOOKUP(#REF!&amp;"-"&amp;ROW()-108,[2]ワークシート!$C$2:$BW$498,24,0),"")</f>
        <v/>
      </c>
      <c r="O221" s="62"/>
      <c r="P221" s="65" t="str">
        <f>+IFERROR(VLOOKUP(#REF!&amp;"-"&amp;ROW()-108,[2]ワークシート!$C$2:$BW$498,25,0),"")</f>
        <v/>
      </c>
      <c r="Q221" s="65"/>
      <c r="R221" s="74" t="str">
        <f>+IFERROR(VLOOKUP(#REF!&amp;"-"&amp;ROW()-108,[2]ワークシート!$C$2:$BW$498,55,0),"")</f>
        <v/>
      </c>
      <c r="S221" s="74"/>
      <c r="T221" s="74"/>
      <c r="U221" s="74"/>
      <c r="V221" s="65" t="str">
        <f>+IFERROR(VLOOKUP(#REF!&amp;"-"&amp;ROW()-108,[2]ワークシート!$C$2:$BW$498,60,0),"")</f>
        <v/>
      </c>
      <c r="W221" s="65"/>
      <c r="X221" s="65" t="str">
        <f>+IFERROR(VLOOKUP(#REF!&amp;"-"&amp;ROW()-108,[2]ワークシート!$C$2:$BW$498,61,0),"")</f>
        <v/>
      </c>
      <c r="Y221" s="65"/>
      <c r="Z221" s="65"/>
      <c r="AA221" s="40" t="str">
        <f t="shared" si="4"/>
        <v/>
      </c>
      <c r="AB221" s="40"/>
      <c r="AC221" s="98" t="str">
        <f>+IFERROR(IF(VLOOKUP(#REF!&amp;"-"&amp;ROW()-108,[2]ワークシート!$C$2:$BW$498,13,0)="","",VLOOKUP(#REF!&amp;"-"&amp;ROW()-108,[2]ワークシート!$C$2:$BW$498,13,0)),"")</f>
        <v/>
      </c>
      <c r="AD221" s="98"/>
      <c r="AE221" s="98" t="str">
        <f>+IFERROR(VLOOKUP(#REF!&amp;"-"&amp;ROW()-108,[2]ワークシート!$C$2:$BW$498,30,0),"")</f>
        <v/>
      </c>
      <c r="AF221" s="98"/>
      <c r="AG221" s="40" t="str">
        <f t="shared" si="5"/>
        <v/>
      </c>
      <c r="AH221" s="40"/>
      <c r="AI221" s="40"/>
      <c r="AJ221" s="40"/>
      <c r="AK221" s="98" t="str">
        <f>+IFERROR(IF(VLOOKUP(#REF!&amp;"-"&amp;ROW()-108,[2]ワークシート!$C$2:$BW$498,31,0)="","",VLOOKUP(#REF!&amp;"-"&amp;ROW()-108,[2]ワークシート!$C$2:$BW$498,31,0)),"")</f>
        <v/>
      </c>
      <c r="AL221" s="2"/>
      <c r="AM221" s="2"/>
      <c r="AN221" s="2"/>
      <c r="AO221" s="2"/>
      <c r="AP221" s="2"/>
      <c r="AQ221" s="2"/>
      <c r="AR221" s="2"/>
      <c r="AS221" s="2"/>
      <c r="AT221" s="2"/>
      <c r="AU221" s="2"/>
      <c r="AV221" s="2"/>
      <c r="AW221" s="2"/>
      <c r="AX221" s="2"/>
      <c r="AY221" s="2"/>
      <c r="AZ221" s="2"/>
      <c r="BA221" s="2"/>
      <c r="BB221" s="2"/>
      <c r="BC221" s="2"/>
      <c r="BD221" s="2"/>
      <c r="BE221" s="2"/>
      <c r="BF221" s="2"/>
    </row>
    <row r="222" spans="1:58" ht="35.1" hidden="1" customHeight="1">
      <c r="A222" s="2"/>
      <c r="B222" s="13" t="str">
        <f>+IFERROR(VLOOKUP(#REF!&amp;"-"&amp;ROW()-108,[2]ワークシート!$C$2:$BW$498,9,0),"")</f>
        <v/>
      </c>
      <c r="C222" s="24"/>
      <c r="D222" s="29" t="str">
        <f>+IFERROR(IF(VLOOKUP(#REF!&amp;"-"&amp;ROW()-108,[2]ワークシート!$C$2:$BW$498,10,0)="","",VLOOKUP(#REF!&amp;"-"&amp;ROW()-108,[2]ワークシート!$C$2:$BW$498,10,0)),"")</f>
        <v/>
      </c>
      <c r="E222" s="24"/>
      <c r="F222" s="13" t="str">
        <f>+IFERROR(VLOOKUP(#REF!&amp;"-"&amp;ROW()-108,[2]ワークシート!$C$2:$BW$498,11,0),"")</f>
        <v/>
      </c>
      <c r="G222" s="24"/>
      <c r="H222" s="40" t="str">
        <f>+IFERROR(VLOOKUP(#REF!&amp;"-"&amp;ROW()-108,[2]ワークシート!$C$2:$BW$498,12,0),"")</f>
        <v/>
      </c>
      <c r="I22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2" s="48"/>
      <c r="K222" s="13" t="str">
        <f>+IFERROR(VLOOKUP(#REF!&amp;"-"&amp;ROW()-108,[2]ワークシート!$C$2:$BW$498,19,0),"")</f>
        <v/>
      </c>
      <c r="L222" s="29"/>
      <c r="M222" s="24"/>
      <c r="N222" s="55" t="str">
        <f>+IFERROR(VLOOKUP(#REF!&amp;"-"&amp;ROW()-108,[2]ワークシート!$C$2:$BW$498,24,0),"")</f>
        <v/>
      </c>
      <c r="O222" s="62"/>
      <c r="P222" s="65" t="str">
        <f>+IFERROR(VLOOKUP(#REF!&amp;"-"&amp;ROW()-108,[2]ワークシート!$C$2:$BW$498,25,0),"")</f>
        <v/>
      </c>
      <c r="Q222" s="65"/>
      <c r="R222" s="74" t="str">
        <f>+IFERROR(VLOOKUP(#REF!&amp;"-"&amp;ROW()-108,[2]ワークシート!$C$2:$BW$498,55,0),"")</f>
        <v/>
      </c>
      <c r="S222" s="74"/>
      <c r="T222" s="74"/>
      <c r="U222" s="74"/>
      <c r="V222" s="65" t="str">
        <f>+IFERROR(VLOOKUP(#REF!&amp;"-"&amp;ROW()-108,[2]ワークシート!$C$2:$BW$498,60,0),"")</f>
        <v/>
      </c>
      <c r="W222" s="65"/>
      <c r="X222" s="65" t="str">
        <f>+IFERROR(VLOOKUP(#REF!&amp;"-"&amp;ROW()-108,[2]ワークシート!$C$2:$BW$498,61,0),"")</f>
        <v/>
      </c>
      <c r="Y222" s="65"/>
      <c r="Z222" s="65"/>
      <c r="AA222" s="40" t="str">
        <f t="shared" si="4"/>
        <v/>
      </c>
      <c r="AB222" s="40"/>
      <c r="AC222" s="98" t="str">
        <f>+IFERROR(IF(VLOOKUP(#REF!&amp;"-"&amp;ROW()-108,[2]ワークシート!$C$2:$BW$498,13,0)="","",VLOOKUP(#REF!&amp;"-"&amp;ROW()-108,[2]ワークシート!$C$2:$BW$498,13,0)),"")</f>
        <v/>
      </c>
      <c r="AD222" s="98"/>
      <c r="AE222" s="98" t="str">
        <f>+IFERROR(VLOOKUP(#REF!&amp;"-"&amp;ROW()-108,[2]ワークシート!$C$2:$BW$498,30,0),"")</f>
        <v/>
      </c>
      <c r="AF222" s="98"/>
      <c r="AG222" s="40" t="str">
        <f t="shared" si="5"/>
        <v/>
      </c>
      <c r="AH222" s="40"/>
      <c r="AI222" s="40"/>
      <c r="AJ222" s="40"/>
      <c r="AK222" s="98" t="str">
        <f>+IFERROR(IF(VLOOKUP(#REF!&amp;"-"&amp;ROW()-108,[2]ワークシート!$C$2:$BW$498,31,0)="","",VLOOKUP(#REF!&amp;"-"&amp;ROW()-108,[2]ワークシート!$C$2:$BW$498,31,0)),"")</f>
        <v/>
      </c>
      <c r="AL222" s="2"/>
      <c r="AM222" s="2"/>
      <c r="AN222" s="2"/>
      <c r="AO222" s="2"/>
      <c r="AP222" s="2"/>
      <c r="AQ222" s="2"/>
      <c r="AR222" s="2"/>
      <c r="AS222" s="2"/>
      <c r="AT222" s="2"/>
      <c r="AU222" s="2"/>
      <c r="AV222" s="2"/>
      <c r="AW222" s="2"/>
      <c r="AX222" s="2"/>
      <c r="AY222" s="2"/>
      <c r="AZ222" s="2"/>
      <c r="BA222" s="2"/>
      <c r="BB222" s="2"/>
      <c r="BC222" s="2"/>
      <c r="BD222" s="2"/>
      <c r="BE222" s="2"/>
      <c r="BF222" s="2"/>
    </row>
    <row r="223" spans="1:58" ht="35.1" hidden="1" customHeight="1">
      <c r="A223" s="2"/>
      <c r="B223" s="13" t="str">
        <f>+IFERROR(VLOOKUP(#REF!&amp;"-"&amp;ROW()-108,[2]ワークシート!$C$2:$BW$498,9,0),"")</f>
        <v/>
      </c>
      <c r="C223" s="24"/>
      <c r="D223" s="29" t="str">
        <f>+IFERROR(IF(VLOOKUP(#REF!&amp;"-"&amp;ROW()-108,[2]ワークシート!$C$2:$BW$498,10,0)="","",VLOOKUP(#REF!&amp;"-"&amp;ROW()-108,[2]ワークシート!$C$2:$BW$498,10,0)),"")</f>
        <v/>
      </c>
      <c r="E223" s="24"/>
      <c r="F223" s="13" t="str">
        <f>+IFERROR(VLOOKUP(#REF!&amp;"-"&amp;ROW()-108,[2]ワークシート!$C$2:$BW$498,11,0),"")</f>
        <v/>
      </c>
      <c r="G223" s="24"/>
      <c r="H223" s="40" t="str">
        <f>+IFERROR(VLOOKUP(#REF!&amp;"-"&amp;ROW()-108,[2]ワークシート!$C$2:$BW$498,12,0),"")</f>
        <v/>
      </c>
      <c r="I22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3" s="48"/>
      <c r="K223" s="13" t="str">
        <f>+IFERROR(VLOOKUP(#REF!&amp;"-"&amp;ROW()-108,[2]ワークシート!$C$2:$BW$498,19,0),"")</f>
        <v/>
      </c>
      <c r="L223" s="29"/>
      <c r="M223" s="24"/>
      <c r="N223" s="55" t="str">
        <f>+IFERROR(VLOOKUP(#REF!&amp;"-"&amp;ROW()-108,[2]ワークシート!$C$2:$BW$498,24,0),"")</f>
        <v/>
      </c>
      <c r="O223" s="62"/>
      <c r="P223" s="65" t="str">
        <f>+IFERROR(VLOOKUP(#REF!&amp;"-"&amp;ROW()-108,[2]ワークシート!$C$2:$BW$498,25,0),"")</f>
        <v/>
      </c>
      <c r="Q223" s="65"/>
      <c r="R223" s="74" t="str">
        <f>+IFERROR(VLOOKUP(#REF!&amp;"-"&amp;ROW()-108,[2]ワークシート!$C$2:$BW$498,55,0),"")</f>
        <v/>
      </c>
      <c r="S223" s="74"/>
      <c r="T223" s="74"/>
      <c r="U223" s="74"/>
      <c r="V223" s="65" t="str">
        <f>+IFERROR(VLOOKUP(#REF!&amp;"-"&amp;ROW()-108,[2]ワークシート!$C$2:$BW$498,60,0),"")</f>
        <v/>
      </c>
      <c r="W223" s="65"/>
      <c r="X223" s="65" t="str">
        <f>+IFERROR(VLOOKUP(#REF!&amp;"-"&amp;ROW()-108,[2]ワークシート!$C$2:$BW$498,61,0),"")</f>
        <v/>
      </c>
      <c r="Y223" s="65"/>
      <c r="Z223" s="65"/>
      <c r="AA223" s="40" t="str">
        <f t="shared" si="4"/>
        <v/>
      </c>
      <c r="AB223" s="40"/>
      <c r="AC223" s="98" t="str">
        <f>+IFERROR(IF(VLOOKUP(#REF!&amp;"-"&amp;ROW()-108,[2]ワークシート!$C$2:$BW$498,13,0)="","",VLOOKUP(#REF!&amp;"-"&amp;ROW()-108,[2]ワークシート!$C$2:$BW$498,13,0)),"")</f>
        <v/>
      </c>
      <c r="AD223" s="98"/>
      <c r="AE223" s="98" t="str">
        <f>+IFERROR(VLOOKUP(#REF!&amp;"-"&amp;ROW()-108,[2]ワークシート!$C$2:$BW$498,30,0),"")</f>
        <v/>
      </c>
      <c r="AF223" s="98"/>
      <c r="AG223" s="40" t="str">
        <f t="shared" si="5"/>
        <v/>
      </c>
      <c r="AH223" s="40"/>
      <c r="AI223" s="40"/>
      <c r="AJ223" s="40"/>
      <c r="AK223" s="98" t="str">
        <f>+IFERROR(IF(VLOOKUP(#REF!&amp;"-"&amp;ROW()-108,[2]ワークシート!$C$2:$BW$498,31,0)="","",VLOOKUP(#REF!&amp;"-"&amp;ROW()-108,[2]ワークシート!$C$2:$BW$498,31,0)),"")</f>
        <v/>
      </c>
      <c r="AL223" s="2"/>
      <c r="AM223" s="2"/>
      <c r="AN223" s="2"/>
      <c r="AO223" s="2"/>
      <c r="AP223" s="2"/>
      <c r="AQ223" s="2"/>
      <c r="AR223" s="2"/>
      <c r="AS223" s="2"/>
      <c r="AT223" s="2"/>
      <c r="AU223" s="2"/>
      <c r="AV223" s="2"/>
      <c r="AW223" s="2"/>
      <c r="AX223" s="2"/>
      <c r="AY223" s="2"/>
      <c r="AZ223" s="2"/>
      <c r="BA223" s="2"/>
      <c r="BB223" s="2"/>
      <c r="BC223" s="2"/>
      <c r="BD223" s="2"/>
      <c r="BE223" s="2"/>
      <c r="BF223" s="2"/>
    </row>
    <row r="224" spans="1:58" ht="35.1" hidden="1" customHeight="1">
      <c r="A224" s="2"/>
      <c r="B224" s="13" t="str">
        <f>+IFERROR(VLOOKUP(#REF!&amp;"-"&amp;ROW()-108,[2]ワークシート!$C$2:$BW$498,9,0),"")</f>
        <v/>
      </c>
      <c r="C224" s="24"/>
      <c r="D224" s="29" t="str">
        <f>+IFERROR(IF(VLOOKUP(#REF!&amp;"-"&amp;ROW()-108,[2]ワークシート!$C$2:$BW$498,10,0)="","",VLOOKUP(#REF!&amp;"-"&amp;ROW()-108,[2]ワークシート!$C$2:$BW$498,10,0)),"")</f>
        <v/>
      </c>
      <c r="E224" s="24"/>
      <c r="F224" s="13" t="str">
        <f>+IFERROR(VLOOKUP(#REF!&amp;"-"&amp;ROW()-108,[2]ワークシート!$C$2:$BW$498,11,0),"")</f>
        <v/>
      </c>
      <c r="G224" s="24"/>
      <c r="H224" s="40" t="str">
        <f>+IFERROR(VLOOKUP(#REF!&amp;"-"&amp;ROW()-108,[2]ワークシート!$C$2:$BW$498,12,0),"")</f>
        <v/>
      </c>
      <c r="I22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4" s="48"/>
      <c r="K224" s="13" t="str">
        <f>+IFERROR(VLOOKUP(#REF!&amp;"-"&amp;ROW()-108,[2]ワークシート!$C$2:$BW$498,19,0),"")</f>
        <v/>
      </c>
      <c r="L224" s="29"/>
      <c r="M224" s="24"/>
      <c r="N224" s="55" t="str">
        <f>+IFERROR(VLOOKUP(#REF!&amp;"-"&amp;ROW()-108,[2]ワークシート!$C$2:$BW$498,24,0),"")</f>
        <v/>
      </c>
      <c r="O224" s="62"/>
      <c r="P224" s="65" t="str">
        <f>+IFERROR(VLOOKUP(#REF!&amp;"-"&amp;ROW()-108,[2]ワークシート!$C$2:$BW$498,25,0),"")</f>
        <v/>
      </c>
      <c r="Q224" s="65"/>
      <c r="R224" s="74" t="str">
        <f>+IFERROR(VLOOKUP(#REF!&amp;"-"&amp;ROW()-108,[2]ワークシート!$C$2:$BW$498,55,0),"")</f>
        <v/>
      </c>
      <c r="S224" s="74"/>
      <c r="T224" s="74"/>
      <c r="U224" s="74"/>
      <c r="V224" s="65" t="str">
        <f>+IFERROR(VLOOKUP(#REF!&amp;"-"&amp;ROW()-108,[2]ワークシート!$C$2:$BW$498,60,0),"")</f>
        <v/>
      </c>
      <c r="W224" s="65"/>
      <c r="X224" s="65" t="str">
        <f>+IFERROR(VLOOKUP(#REF!&amp;"-"&amp;ROW()-108,[2]ワークシート!$C$2:$BW$498,61,0),"")</f>
        <v/>
      </c>
      <c r="Y224" s="65"/>
      <c r="Z224" s="65"/>
      <c r="AA224" s="40" t="str">
        <f t="shared" si="4"/>
        <v/>
      </c>
      <c r="AB224" s="40"/>
      <c r="AC224" s="98" t="str">
        <f>+IFERROR(IF(VLOOKUP(#REF!&amp;"-"&amp;ROW()-108,[2]ワークシート!$C$2:$BW$498,13,0)="","",VLOOKUP(#REF!&amp;"-"&amp;ROW()-108,[2]ワークシート!$C$2:$BW$498,13,0)),"")</f>
        <v/>
      </c>
      <c r="AD224" s="98"/>
      <c r="AE224" s="98" t="str">
        <f>+IFERROR(VLOOKUP(#REF!&amp;"-"&amp;ROW()-108,[2]ワークシート!$C$2:$BW$498,30,0),"")</f>
        <v/>
      </c>
      <c r="AF224" s="98"/>
      <c r="AG224" s="40" t="str">
        <f t="shared" si="5"/>
        <v/>
      </c>
      <c r="AH224" s="40"/>
      <c r="AI224" s="40"/>
      <c r="AJ224" s="40"/>
      <c r="AK224" s="98" t="str">
        <f>+IFERROR(IF(VLOOKUP(#REF!&amp;"-"&amp;ROW()-108,[2]ワークシート!$C$2:$BW$498,31,0)="","",VLOOKUP(#REF!&amp;"-"&amp;ROW()-108,[2]ワークシート!$C$2:$BW$498,31,0)),"")</f>
        <v/>
      </c>
      <c r="AL224" s="2"/>
      <c r="AM224" s="2"/>
      <c r="AN224" s="2"/>
      <c r="AO224" s="2"/>
      <c r="AP224" s="2"/>
      <c r="AQ224" s="2"/>
      <c r="AR224" s="2"/>
      <c r="AS224" s="2"/>
      <c r="AT224" s="2"/>
      <c r="AU224" s="2"/>
      <c r="AV224" s="2"/>
      <c r="AW224" s="2"/>
      <c r="AX224" s="2"/>
      <c r="AY224" s="2"/>
      <c r="AZ224" s="2"/>
      <c r="BA224" s="2"/>
      <c r="BB224" s="2"/>
      <c r="BC224" s="2"/>
      <c r="BD224" s="2"/>
      <c r="BE224" s="2"/>
      <c r="BF224" s="2"/>
    </row>
    <row r="225" spans="1:58" ht="35.1" hidden="1" customHeight="1">
      <c r="A225" s="2"/>
      <c r="B225" s="13" t="str">
        <f>+IFERROR(VLOOKUP(#REF!&amp;"-"&amp;ROW()-108,[2]ワークシート!$C$2:$BW$498,9,0),"")</f>
        <v/>
      </c>
      <c r="C225" s="24"/>
      <c r="D225" s="29" t="str">
        <f>+IFERROR(IF(VLOOKUP(#REF!&amp;"-"&amp;ROW()-108,[2]ワークシート!$C$2:$BW$498,10,0)="","",VLOOKUP(#REF!&amp;"-"&amp;ROW()-108,[2]ワークシート!$C$2:$BW$498,10,0)),"")</f>
        <v/>
      </c>
      <c r="E225" s="24"/>
      <c r="F225" s="13" t="str">
        <f>+IFERROR(VLOOKUP(#REF!&amp;"-"&amp;ROW()-108,[2]ワークシート!$C$2:$BW$498,11,0),"")</f>
        <v/>
      </c>
      <c r="G225" s="24"/>
      <c r="H225" s="40" t="str">
        <f>+IFERROR(VLOOKUP(#REF!&amp;"-"&amp;ROW()-108,[2]ワークシート!$C$2:$BW$498,12,0),"")</f>
        <v/>
      </c>
      <c r="I22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5" s="48"/>
      <c r="K225" s="13" t="str">
        <f>+IFERROR(VLOOKUP(#REF!&amp;"-"&amp;ROW()-108,[2]ワークシート!$C$2:$BW$498,19,0),"")</f>
        <v/>
      </c>
      <c r="L225" s="29"/>
      <c r="M225" s="24"/>
      <c r="N225" s="55" t="str">
        <f>+IFERROR(VLOOKUP(#REF!&amp;"-"&amp;ROW()-108,[2]ワークシート!$C$2:$BW$498,24,0),"")</f>
        <v/>
      </c>
      <c r="O225" s="62"/>
      <c r="P225" s="65" t="str">
        <f>+IFERROR(VLOOKUP(#REF!&amp;"-"&amp;ROW()-108,[2]ワークシート!$C$2:$BW$498,25,0),"")</f>
        <v/>
      </c>
      <c r="Q225" s="65"/>
      <c r="R225" s="74" t="str">
        <f>+IFERROR(VLOOKUP(#REF!&amp;"-"&amp;ROW()-108,[2]ワークシート!$C$2:$BW$498,55,0),"")</f>
        <v/>
      </c>
      <c r="S225" s="74"/>
      <c r="T225" s="74"/>
      <c r="U225" s="74"/>
      <c r="V225" s="65" t="str">
        <f>+IFERROR(VLOOKUP(#REF!&amp;"-"&amp;ROW()-108,[2]ワークシート!$C$2:$BW$498,60,0),"")</f>
        <v/>
      </c>
      <c r="W225" s="65"/>
      <c r="X225" s="65" t="str">
        <f>+IFERROR(VLOOKUP(#REF!&amp;"-"&amp;ROW()-108,[2]ワークシート!$C$2:$BW$498,61,0),"")</f>
        <v/>
      </c>
      <c r="Y225" s="65"/>
      <c r="Z225" s="65"/>
      <c r="AA225" s="40" t="str">
        <f t="shared" si="4"/>
        <v/>
      </c>
      <c r="AB225" s="40"/>
      <c r="AC225" s="98" t="str">
        <f>+IFERROR(IF(VLOOKUP(#REF!&amp;"-"&amp;ROW()-108,[2]ワークシート!$C$2:$BW$498,13,0)="","",VLOOKUP(#REF!&amp;"-"&amp;ROW()-108,[2]ワークシート!$C$2:$BW$498,13,0)),"")</f>
        <v/>
      </c>
      <c r="AD225" s="98"/>
      <c r="AE225" s="98" t="str">
        <f>+IFERROR(VLOOKUP(#REF!&amp;"-"&amp;ROW()-108,[2]ワークシート!$C$2:$BW$498,30,0),"")</f>
        <v/>
      </c>
      <c r="AF225" s="98"/>
      <c r="AG225" s="40" t="str">
        <f t="shared" si="5"/>
        <v/>
      </c>
      <c r="AH225" s="40"/>
      <c r="AI225" s="40"/>
      <c r="AJ225" s="40"/>
      <c r="AK225" s="98" t="str">
        <f>+IFERROR(IF(VLOOKUP(#REF!&amp;"-"&amp;ROW()-108,[2]ワークシート!$C$2:$BW$498,31,0)="","",VLOOKUP(#REF!&amp;"-"&amp;ROW()-108,[2]ワークシート!$C$2:$BW$498,31,0)),"")</f>
        <v/>
      </c>
      <c r="AL225" s="2"/>
      <c r="AM225" s="2"/>
      <c r="AN225" s="2"/>
      <c r="AO225" s="2"/>
      <c r="AP225" s="2"/>
      <c r="AQ225" s="2"/>
      <c r="AR225" s="2"/>
      <c r="AS225" s="2"/>
      <c r="AT225" s="2"/>
      <c r="AU225" s="2"/>
      <c r="AV225" s="2"/>
      <c r="AW225" s="2"/>
      <c r="AX225" s="2"/>
      <c r="AY225" s="2"/>
      <c r="AZ225" s="2"/>
      <c r="BA225" s="2"/>
      <c r="BB225" s="2"/>
      <c r="BC225" s="2"/>
      <c r="BD225" s="2"/>
      <c r="BE225" s="2"/>
      <c r="BF225" s="2"/>
    </row>
    <row r="226" spans="1:58" ht="35.1" hidden="1" customHeight="1">
      <c r="A226" s="2"/>
      <c r="B226" s="13" t="str">
        <f>+IFERROR(VLOOKUP(#REF!&amp;"-"&amp;ROW()-108,[2]ワークシート!$C$2:$BW$498,9,0),"")</f>
        <v/>
      </c>
      <c r="C226" s="24"/>
      <c r="D226" s="29" t="str">
        <f>+IFERROR(IF(VLOOKUP(#REF!&amp;"-"&amp;ROW()-108,[2]ワークシート!$C$2:$BW$498,10,0)="","",VLOOKUP(#REF!&amp;"-"&amp;ROW()-108,[2]ワークシート!$C$2:$BW$498,10,0)),"")</f>
        <v/>
      </c>
      <c r="E226" s="24"/>
      <c r="F226" s="13" t="str">
        <f>+IFERROR(VLOOKUP(#REF!&amp;"-"&amp;ROW()-108,[2]ワークシート!$C$2:$BW$498,11,0),"")</f>
        <v/>
      </c>
      <c r="G226" s="24"/>
      <c r="H226" s="40" t="str">
        <f>+IFERROR(VLOOKUP(#REF!&amp;"-"&amp;ROW()-108,[2]ワークシート!$C$2:$BW$498,12,0),"")</f>
        <v/>
      </c>
      <c r="I22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6" s="48"/>
      <c r="K226" s="13" t="str">
        <f>+IFERROR(VLOOKUP(#REF!&amp;"-"&amp;ROW()-108,[2]ワークシート!$C$2:$BW$498,19,0),"")</f>
        <v/>
      </c>
      <c r="L226" s="29"/>
      <c r="M226" s="24"/>
      <c r="N226" s="55" t="str">
        <f>+IFERROR(VLOOKUP(#REF!&amp;"-"&amp;ROW()-108,[2]ワークシート!$C$2:$BW$498,24,0),"")</f>
        <v/>
      </c>
      <c r="O226" s="62"/>
      <c r="P226" s="65" t="str">
        <f>+IFERROR(VLOOKUP(#REF!&amp;"-"&amp;ROW()-108,[2]ワークシート!$C$2:$BW$498,25,0),"")</f>
        <v/>
      </c>
      <c r="Q226" s="65"/>
      <c r="R226" s="74" t="str">
        <f>+IFERROR(VLOOKUP(#REF!&amp;"-"&amp;ROW()-108,[2]ワークシート!$C$2:$BW$498,55,0),"")</f>
        <v/>
      </c>
      <c r="S226" s="74"/>
      <c r="T226" s="74"/>
      <c r="U226" s="74"/>
      <c r="V226" s="65" t="str">
        <f>+IFERROR(VLOOKUP(#REF!&amp;"-"&amp;ROW()-108,[2]ワークシート!$C$2:$BW$498,60,0),"")</f>
        <v/>
      </c>
      <c r="W226" s="65"/>
      <c r="X226" s="65" t="str">
        <f>+IFERROR(VLOOKUP(#REF!&amp;"-"&amp;ROW()-108,[2]ワークシート!$C$2:$BW$498,61,0),"")</f>
        <v/>
      </c>
      <c r="Y226" s="65"/>
      <c r="Z226" s="65"/>
      <c r="AA226" s="40" t="str">
        <f t="shared" si="4"/>
        <v/>
      </c>
      <c r="AB226" s="40"/>
      <c r="AC226" s="98" t="str">
        <f>+IFERROR(IF(VLOOKUP(#REF!&amp;"-"&amp;ROW()-108,[2]ワークシート!$C$2:$BW$498,13,0)="","",VLOOKUP(#REF!&amp;"-"&amp;ROW()-108,[2]ワークシート!$C$2:$BW$498,13,0)),"")</f>
        <v/>
      </c>
      <c r="AD226" s="98"/>
      <c r="AE226" s="98" t="str">
        <f>+IFERROR(VLOOKUP(#REF!&amp;"-"&amp;ROW()-108,[2]ワークシート!$C$2:$BW$498,30,0),"")</f>
        <v/>
      </c>
      <c r="AF226" s="98"/>
      <c r="AG226" s="40" t="str">
        <f t="shared" si="5"/>
        <v/>
      </c>
      <c r="AH226" s="40"/>
      <c r="AI226" s="40"/>
      <c r="AJ226" s="40"/>
      <c r="AK226" s="98" t="str">
        <f>+IFERROR(IF(VLOOKUP(#REF!&amp;"-"&amp;ROW()-108,[2]ワークシート!$C$2:$BW$498,31,0)="","",VLOOKUP(#REF!&amp;"-"&amp;ROW()-108,[2]ワークシート!$C$2:$BW$498,31,0)),"")</f>
        <v/>
      </c>
      <c r="AL226" s="2"/>
      <c r="AM226" s="2"/>
      <c r="AN226" s="2"/>
      <c r="AO226" s="2"/>
      <c r="AP226" s="2"/>
      <c r="AQ226" s="2"/>
      <c r="AR226" s="2"/>
      <c r="AS226" s="2"/>
      <c r="AT226" s="2"/>
      <c r="AU226" s="2"/>
      <c r="AV226" s="2"/>
      <c r="AW226" s="2"/>
      <c r="AX226" s="2"/>
      <c r="AY226" s="2"/>
      <c r="AZ226" s="2"/>
      <c r="BA226" s="2"/>
      <c r="BB226" s="2"/>
      <c r="BC226" s="2"/>
      <c r="BD226" s="2"/>
      <c r="BE226" s="2"/>
      <c r="BF226" s="2"/>
    </row>
    <row r="227" spans="1:58" ht="35.1" hidden="1" customHeight="1">
      <c r="A227" s="2"/>
      <c r="B227" s="13" t="str">
        <f>+IFERROR(VLOOKUP(#REF!&amp;"-"&amp;ROW()-108,[2]ワークシート!$C$2:$BW$498,9,0),"")</f>
        <v/>
      </c>
      <c r="C227" s="24"/>
      <c r="D227" s="29" t="str">
        <f>+IFERROR(IF(VLOOKUP(#REF!&amp;"-"&amp;ROW()-108,[2]ワークシート!$C$2:$BW$498,10,0)="","",VLOOKUP(#REF!&amp;"-"&amp;ROW()-108,[2]ワークシート!$C$2:$BW$498,10,0)),"")</f>
        <v/>
      </c>
      <c r="E227" s="24"/>
      <c r="F227" s="13" t="str">
        <f>+IFERROR(VLOOKUP(#REF!&amp;"-"&amp;ROW()-108,[2]ワークシート!$C$2:$BW$498,11,0),"")</f>
        <v/>
      </c>
      <c r="G227" s="24"/>
      <c r="H227" s="40" t="str">
        <f>+IFERROR(VLOOKUP(#REF!&amp;"-"&amp;ROW()-108,[2]ワークシート!$C$2:$BW$498,12,0),"")</f>
        <v/>
      </c>
      <c r="I22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7" s="48"/>
      <c r="K227" s="13" t="str">
        <f>+IFERROR(VLOOKUP(#REF!&amp;"-"&amp;ROW()-108,[2]ワークシート!$C$2:$BW$498,19,0),"")</f>
        <v/>
      </c>
      <c r="L227" s="29"/>
      <c r="M227" s="24"/>
      <c r="N227" s="55" t="str">
        <f>+IFERROR(VLOOKUP(#REF!&amp;"-"&amp;ROW()-108,[2]ワークシート!$C$2:$BW$498,24,0),"")</f>
        <v/>
      </c>
      <c r="O227" s="62"/>
      <c r="P227" s="65" t="str">
        <f>+IFERROR(VLOOKUP(#REF!&amp;"-"&amp;ROW()-108,[2]ワークシート!$C$2:$BW$498,25,0),"")</f>
        <v/>
      </c>
      <c r="Q227" s="65"/>
      <c r="R227" s="74" t="str">
        <f>+IFERROR(VLOOKUP(#REF!&amp;"-"&amp;ROW()-108,[2]ワークシート!$C$2:$BW$498,55,0),"")</f>
        <v/>
      </c>
      <c r="S227" s="74"/>
      <c r="T227" s="74"/>
      <c r="U227" s="74"/>
      <c r="V227" s="65" t="str">
        <f>+IFERROR(VLOOKUP(#REF!&amp;"-"&amp;ROW()-108,[2]ワークシート!$C$2:$BW$498,60,0),"")</f>
        <v/>
      </c>
      <c r="W227" s="65"/>
      <c r="X227" s="65" t="str">
        <f>+IFERROR(VLOOKUP(#REF!&amp;"-"&amp;ROW()-108,[2]ワークシート!$C$2:$BW$498,61,0),"")</f>
        <v/>
      </c>
      <c r="Y227" s="65"/>
      <c r="Z227" s="65"/>
      <c r="AA227" s="40" t="str">
        <f t="shared" si="4"/>
        <v/>
      </c>
      <c r="AB227" s="40"/>
      <c r="AC227" s="98" t="str">
        <f>+IFERROR(IF(VLOOKUP(#REF!&amp;"-"&amp;ROW()-108,[2]ワークシート!$C$2:$BW$498,13,0)="","",VLOOKUP(#REF!&amp;"-"&amp;ROW()-108,[2]ワークシート!$C$2:$BW$498,13,0)),"")</f>
        <v/>
      </c>
      <c r="AD227" s="98"/>
      <c r="AE227" s="98" t="str">
        <f>+IFERROR(VLOOKUP(#REF!&amp;"-"&amp;ROW()-108,[2]ワークシート!$C$2:$BW$498,30,0),"")</f>
        <v/>
      </c>
      <c r="AF227" s="98"/>
      <c r="AG227" s="40" t="str">
        <f t="shared" si="5"/>
        <v/>
      </c>
      <c r="AH227" s="40"/>
      <c r="AI227" s="40"/>
      <c r="AJ227" s="40"/>
      <c r="AK227" s="98" t="str">
        <f>+IFERROR(IF(VLOOKUP(#REF!&amp;"-"&amp;ROW()-108,[2]ワークシート!$C$2:$BW$498,31,0)="","",VLOOKUP(#REF!&amp;"-"&amp;ROW()-108,[2]ワークシート!$C$2:$BW$498,31,0)),"")</f>
        <v/>
      </c>
      <c r="AL227" s="2"/>
      <c r="AM227" s="2"/>
      <c r="AN227" s="2"/>
      <c r="AO227" s="2"/>
      <c r="AP227" s="2"/>
      <c r="AQ227" s="2"/>
      <c r="AR227" s="2"/>
      <c r="AS227" s="2"/>
      <c r="AT227" s="2"/>
      <c r="AU227" s="2"/>
      <c r="AV227" s="2"/>
      <c r="AW227" s="2"/>
      <c r="AX227" s="2"/>
      <c r="AY227" s="2"/>
      <c r="AZ227" s="2"/>
      <c r="BA227" s="2"/>
      <c r="BB227" s="2"/>
      <c r="BC227" s="2"/>
      <c r="BD227" s="2"/>
      <c r="BE227" s="2"/>
      <c r="BF227" s="2"/>
    </row>
    <row r="228" spans="1:58" ht="35.1" hidden="1" customHeight="1">
      <c r="A228" s="2"/>
      <c r="B228" s="13" t="str">
        <f>+IFERROR(VLOOKUP(#REF!&amp;"-"&amp;ROW()-108,[2]ワークシート!$C$2:$BW$498,9,0),"")</f>
        <v/>
      </c>
      <c r="C228" s="24"/>
      <c r="D228" s="29" t="str">
        <f>+IFERROR(IF(VLOOKUP(#REF!&amp;"-"&amp;ROW()-108,[2]ワークシート!$C$2:$BW$498,10,0)="","",VLOOKUP(#REF!&amp;"-"&amp;ROW()-108,[2]ワークシート!$C$2:$BW$498,10,0)),"")</f>
        <v/>
      </c>
      <c r="E228" s="24"/>
      <c r="F228" s="13" t="str">
        <f>+IFERROR(VLOOKUP(#REF!&amp;"-"&amp;ROW()-108,[2]ワークシート!$C$2:$BW$498,11,0),"")</f>
        <v/>
      </c>
      <c r="G228" s="24"/>
      <c r="H228" s="40" t="str">
        <f>+IFERROR(VLOOKUP(#REF!&amp;"-"&amp;ROW()-108,[2]ワークシート!$C$2:$BW$498,12,0),"")</f>
        <v/>
      </c>
      <c r="I22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8" s="48"/>
      <c r="K228" s="13" t="str">
        <f>+IFERROR(VLOOKUP(#REF!&amp;"-"&amp;ROW()-108,[2]ワークシート!$C$2:$BW$498,19,0),"")</f>
        <v/>
      </c>
      <c r="L228" s="29"/>
      <c r="M228" s="24"/>
      <c r="N228" s="55" t="str">
        <f>+IFERROR(VLOOKUP(#REF!&amp;"-"&amp;ROW()-108,[2]ワークシート!$C$2:$BW$498,24,0),"")</f>
        <v/>
      </c>
      <c r="O228" s="62"/>
      <c r="P228" s="65" t="str">
        <f>+IFERROR(VLOOKUP(#REF!&amp;"-"&amp;ROW()-108,[2]ワークシート!$C$2:$BW$498,25,0),"")</f>
        <v/>
      </c>
      <c r="Q228" s="65"/>
      <c r="R228" s="74" t="str">
        <f>+IFERROR(VLOOKUP(#REF!&amp;"-"&amp;ROW()-108,[2]ワークシート!$C$2:$BW$498,55,0),"")</f>
        <v/>
      </c>
      <c r="S228" s="74"/>
      <c r="T228" s="74"/>
      <c r="U228" s="74"/>
      <c r="V228" s="65" t="str">
        <f>+IFERROR(VLOOKUP(#REF!&amp;"-"&amp;ROW()-108,[2]ワークシート!$C$2:$BW$498,60,0),"")</f>
        <v/>
      </c>
      <c r="W228" s="65"/>
      <c r="X228" s="65" t="str">
        <f>+IFERROR(VLOOKUP(#REF!&amp;"-"&amp;ROW()-108,[2]ワークシート!$C$2:$BW$498,61,0),"")</f>
        <v/>
      </c>
      <c r="Y228" s="65"/>
      <c r="Z228" s="65"/>
      <c r="AA228" s="40" t="str">
        <f t="shared" si="4"/>
        <v/>
      </c>
      <c r="AB228" s="40"/>
      <c r="AC228" s="98" t="str">
        <f>+IFERROR(IF(VLOOKUP(#REF!&amp;"-"&amp;ROW()-108,[2]ワークシート!$C$2:$BW$498,13,0)="","",VLOOKUP(#REF!&amp;"-"&amp;ROW()-108,[2]ワークシート!$C$2:$BW$498,13,0)),"")</f>
        <v/>
      </c>
      <c r="AD228" s="98"/>
      <c r="AE228" s="98" t="str">
        <f>+IFERROR(VLOOKUP(#REF!&amp;"-"&amp;ROW()-108,[2]ワークシート!$C$2:$BW$498,30,0),"")</f>
        <v/>
      </c>
      <c r="AF228" s="98"/>
      <c r="AG228" s="40" t="str">
        <f t="shared" si="5"/>
        <v/>
      </c>
      <c r="AH228" s="40"/>
      <c r="AI228" s="40"/>
      <c r="AJ228" s="40"/>
      <c r="AK228" s="98" t="str">
        <f>+IFERROR(IF(VLOOKUP(#REF!&amp;"-"&amp;ROW()-108,[2]ワークシート!$C$2:$BW$498,31,0)="","",VLOOKUP(#REF!&amp;"-"&amp;ROW()-108,[2]ワークシート!$C$2:$BW$498,31,0)),"")</f>
        <v/>
      </c>
      <c r="AL228" s="2"/>
      <c r="AM228" s="2"/>
      <c r="AN228" s="2"/>
      <c r="AO228" s="2"/>
      <c r="AP228" s="2"/>
      <c r="AQ228" s="2"/>
      <c r="AR228" s="2"/>
      <c r="AS228" s="2"/>
      <c r="AT228" s="2"/>
      <c r="AU228" s="2"/>
      <c r="AV228" s="2"/>
      <c r="AW228" s="2"/>
      <c r="AX228" s="2"/>
      <c r="AY228" s="2"/>
      <c r="AZ228" s="2"/>
      <c r="BA228" s="2"/>
      <c r="BB228" s="2"/>
      <c r="BC228" s="2"/>
      <c r="BD228" s="2"/>
      <c r="BE228" s="2"/>
      <c r="BF228" s="2"/>
    </row>
    <row r="229" spans="1:58" ht="35.1" hidden="1" customHeight="1">
      <c r="A229" s="2"/>
      <c r="B229" s="13" t="str">
        <f>+IFERROR(VLOOKUP(#REF!&amp;"-"&amp;ROW()-108,[2]ワークシート!$C$2:$BW$498,9,0),"")</f>
        <v/>
      </c>
      <c r="C229" s="24"/>
      <c r="D229" s="29" t="str">
        <f>+IFERROR(IF(VLOOKUP(#REF!&amp;"-"&amp;ROW()-108,[2]ワークシート!$C$2:$BW$498,10,0)="","",VLOOKUP(#REF!&amp;"-"&amp;ROW()-108,[2]ワークシート!$C$2:$BW$498,10,0)),"")</f>
        <v/>
      </c>
      <c r="E229" s="24"/>
      <c r="F229" s="13" t="str">
        <f>+IFERROR(VLOOKUP(#REF!&amp;"-"&amp;ROW()-108,[2]ワークシート!$C$2:$BW$498,11,0),"")</f>
        <v/>
      </c>
      <c r="G229" s="24"/>
      <c r="H229" s="40" t="str">
        <f>+IFERROR(VLOOKUP(#REF!&amp;"-"&amp;ROW()-108,[2]ワークシート!$C$2:$BW$498,12,0),"")</f>
        <v/>
      </c>
      <c r="I22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29" s="48"/>
      <c r="K229" s="13" t="str">
        <f>+IFERROR(VLOOKUP(#REF!&amp;"-"&amp;ROW()-108,[2]ワークシート!$C$2:$BW$498,19,0),"")</f>
        <v/>
      </c>
      <c r="L229" s="29"/>
      <c r="M229" s="24"/>
      <c r="N229" s="55" t="str">
        <f>+IFERROR(VLOOKUP(#REF!&amp;"-"&amp;ROW()-108,[2]ワークシート!$C$2:$BW$498,24,0),"")</f>
        <v/>
      </c>
      <c r="O229" s="62"/>
      <c r="P229" s="65" t="str">
        <f>+IFERROR(VLOOKUP(#REF!&amp;"-"&amp;ROW()-108,[2]ワークシート!$C$2:$BW$498,25,0),"")</f>
        <v/>
      </c>
      <c r="Q229" s="65"/>
      <c r="R229" s="74" t="str">
        <f>+IFERROR(VLOOKUP(#REF!&amp;"-"&amp;ROW()-108,[2]ワークシート!$C$2:$BW$498,55,0),"")</f>
        <v/>
      </c>
      <c r="S229" s="74"/>
      <c r="T229" s="74"/>
      <c r="U229" s="74"/>
      <c r="V229" s="65" t="str">
        <f>+IFERROR(VLOOKUP(#REF!&amp;"-"&amp;ROW()-108,[2]ワークシート!$C$2:$BW$498,60,0),"")</f>
        <v/>
      </c>
      <c r="W229" s="65"/>
      <c r="X229" s="65" t="str">
        <f>+IFERROR(VLOOKUP(#REF!&amp;"-"&amp;ROW()-108,[2]ワークシート!$C$2:$BW$498,61,0),"")</f>
        <v/>
      </c>
      <c r="Y229" s="65"/>
      <c r="Z229" s="65"/>
      <c r="AA229" s="40" t="str">
        <f t="shared" si="4"/>
        <v/>
      </c>
      <c r="AB229" s="40"/>
      <c r="AC229" s="98" t="str">
        <f>+IFERROR(IF(VLOOKUP(#REF!&amp;"-"&amp;ROW()-108,[2]ワークシート!$C$2:$BW$498,13,0)="","",VLOOKUP(#REF!&amp;"-"&amp;ROW()-108,[2]ワークシート!$C$2:$BW$498,13,0)),"")</f>
        <v/>
      </c>
      <c r="AD229" s="98"/>
      <c r="AE229" s="98" t="str">
        <f>+IFERROR(VLOOKUP(#REF!&amp;"-"&amp;ROW()-108,[2]ワークシート!$C$2:$BW$498,30,0),"")</f>
        <v/>
      </c>
      <c r="AF229" s="98"/>
      <c r="AG229" s="40" t="str">
        <f t="shared" si="5"/>
        <v/>
      </c>
      <c r="AH229" s="40"/>
      <c r="AI229" s="40"/>
      <c r="AJ229" s="40"/>
      <c r="AK229" s="98" t="str">
        <f>+IFERROR(IF(VLOOKUP(#REF!&amp;"-"&amp;ROW()-108,[2]ワークシート!$C$2:$BW$498,31,0)="","",VLOOKUP(#REF!&amp;"-"&amp;ROW()-108,[2]ワークシート!$C$2:$BW$498,31,0)),"")</f>
        <v/>
      </c>
      <c r="AL229" s="2"/>
      <c r="AM229" s="2"/>
      <c r="AN229" s="2"/>
      <c r="AO229" s="2"/>
      <c r="AP229" s="2"/>
      <c r="AQ229" s="2"/>
      <c r="AR229" s="2"/>
      <c r="AS229" s="2"/>
      <c r="AT229" s="2"/>
      <c r="AU229" s="2"/>
      <c r="AV229" s="2"/>
      <c r="AW229" s="2"/>
      <c r="AX229" s="2"/>
      <c r="AY229" s="2"/>
      <c r="AZ229" s="2"/>
      <c r="BA229" s="2"/>
      <c r="BB229" s="2"/>
      <c r="BC229" s="2"/>
      <c r="BD229" s="2"/>
      <c r="BE229" s="2"/>
      <c r="BF229" s="2"/>
    </row>
    <row r="230" spans="1:58" ht="35.1" hidden="1" customHeight="1">
      <c r="A230" s="2"/>
      <c r="B230" s="13" t="str">
        <f>+IFERROR(VLOOKUP(#REF!&amp;"-"&amp;ROW()-108,[2]ワークシート!$C$2:$BW$498,9,0),"")</f>
        <v/>
      </c>
      <c r="C230" s="24"/>
      <c r="D230" s="29" t="str">
        <f>+IFERROR(IF(VLOOKUP(#REF!&amp;"-"&amp;ROW()-108,[2]ワークシート!$C$2:$BW$498,10,0)="","",VLOOKUP(#REF!&amp;"-"&amp;ROW()-108,[2]ワークシート!$C$2:$BW$498,10,0)),"")</f>
        <v/>
      </c>
      <c r="E230" s="24"/>
      <c r="F230" s="13" t="str">
        <f>+IFERROR(VLOOKUP(#REF!&amp;"-"&amp;ROW()-108,[2]ワークシート!$C$2:$BW$498,11,0),"")</f>
        <v/>
      </c>
      <c r="G230" s="24"/>
      <c r="H230" s="40" t="str">
        <f>+IFERROR(VLOOKUP(#REF!&amp;"-"&amp;ROW()-108,[2]ワークシート!$C$2:$BW$498,12,0),"")</f>
        <v/>
      </c>
      <c r="I23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0" s="48"/>
      <c r="K230" s="13" t="str">
        <f>+IFERROR(VLOOKUP(#REF!&amp;"-"&amp;ROW()-108,[2]ワークシート!$C$2:$BW$498,19,0),"")</f>
        <v/>
      </c>
      <c r="L230" s="29"/>
      <c r="M230" s="24"/>
      <c r="N230" s="55" t="str">
        <f>+IFERROR(VLOOKUP(#REF!&amp;"-"&amp;ROW()-108,[2]ワークシート!$C$2:$BW$498,24,0),"")</f>
        <v/>
      </c>
      <c r="O230" s="62"/>
      <c r="P230" s="65" t="str">
        <f>+IFERROR(VLOOKUP(#REF!&amp;"-"&amp;ROW()-108,[2]ワークシート!$C$2:$BW$498,25,0),"")</f>
        <v/>
      </c>
      <c r="Q230" s="65"/>
      <c r="R230" s="74" t="str">
        <f>+IFERROR(VLOOKUP(#REF!&amp;"-"&amp;ROW()-108,[2]ワークシート!$C$2:$BW$498,55,0),"")</f>
        <v/>
      </c>
      <c r="S230" s="74"/>
      <c r="T230" s="74"/>
      <c r="U230" s="74"/>
      <c r="V230" s="65" t="str">
        <f>+IFERROR(VLOOKUP(#REF!&amp;"-"&amp;ROW()-108,[2]ワークシート!$C$2:$BW$498,60,0),"")</f>
        <v/>
      </c>
      <c r="W230" s="65"/>
      <c r="X230" s="65" t="str">
        <f>+IFERROR(VLOOKUP(#REF!&amp;"-"&amp;ROW()-108,[2]ワークシート!$C$2:$BW$498,61,0),"")</f>
        <v/>
      </c>
      <c r="Y230" s="65"/>
      <c r="Z230" s="65"/>
      <c r="AA230" s="40" t="str">
        <f t="shared" si="4"/>
        <v/>
      </c>
      <c r="AB230" s="40"/>
      <c r="AC230" s="98" t="str">
        <f>+IFERROR(IF(VLOOKUP(#REF!&amp;"-"&amp;ROW()-108,[2]ワークシート!$C$2:$BW$498,13,0)="","",VLOOKUP(#REF!&amp;"-"&amp;ROW()-108,[2]ワークシート!$C$2:$BW$498,13,0)),"")</f>
        <v/>
      </c>
      <c r="AD230" s="98"/>
      <c r="AE230" s="98" t="str">
        <f>+IFERROR(VLOOKUP(#REF!&amp;"-"&amp;ROW()-108,[2]ワークシート!$C$2:$BW$498,30,0),"")</f>
        <v/>
      </c>
      <c r="AF230" s="98"/>
      <c r="AG230" s="40" t="str">
        <f t="shared" si="5"/>
        <v/>
      </c>
      <c r="AH230" s="40"/>
      <c r="AI230" s="40"/>
      <c r="AJ230" s="40"/>
      <c r="AK230" s="98" t="str">
        <f>+IFERROR(IF(VLOOKUP(#REF!&amp;"-"&amp;ROW()-108,[2]ワークシート!$C$2:$BW$498,31,0)="","",VLOOKUP(#REF!&amp;"-"&amp;ROW()-108,[2]ワークシート!$C$2:$BW$498,31,0)),"")</f>
        <v/>
      </c>
      <c r="AL230" s="2"/>
      <c r="AM230" s="2"/>
      <c r="AN230" s="2"/>
      <c r="AO230" s="2"/>
      <c r="AP230" s="2"/>
      <c r="AQ230" s="2"/>
      <c r="AR230" s="2"/>
      <c r="AS230" s="2"/>
      <c r="AT230" s="2"/>
      <c r="AU230" s="2"/>
      <c r="AV230" s="2"/>
      <c r="AW230" s="2"/>
      <c r="AX230" s="2"/>
      <c r="AY230" s="2"/>
      <c r="AZ230" s="2"/>
      <c r="BA230" s="2"/>
      <c r="BB230" s="2"/>
      <c r="BC230" s="2"/>
      <c r="BD230" s="2"/>
      <c r="BE230" s="2"/>
      <c r="BF230" s="2"/>
    </row>
    <row r="231" spans="1:58" ht="35.1" hidden="1" customHeight="1">
      <c r="A231" s="2"/>
      <c r="B231" s="13" t="str">
        <f>+IFERROR(VLOOKUP(#REF!&amp;"-"&amp;ROW()-108,[2]ワークシート!$C$2:$BW$498,9,0),"")</f>
        <v/>
      </c>
      <c r="C231" s="24"/>
      <c r="D231" s="29" t="str">
        <f>+IFERROR(IF(VLOOKUP(#REF!&amp;"-"&amp;ROW()-108,[2]ワークシート!$C$2:$BW$498,10,0)="","",VLOOKUP(#REF!&amp;"-"&amp;ROW()-108,[2]ワークシート!$C$2:$BW$498,10,0)),"")</f>
        <v/>
      </c>
      <c r="E231" s="24"/>
      <c r="F231" s="13" t="str">
        <f>+IFERROR(VLOOKUP(#REF!&amp;"-"&amp;ROW()-108,[2]ワークシート!$C$2:$BW$498,11,0),"")</f>
        <v/>
      </c>
      <c r="G231" s="24"/>
      <c r="H231" s="40" t="str">
        <f>+IFERROR(VLOOKUP(#REF!&amp;"-"&amp;ROW()-108,[2]ワークシート!$C$2:$BW$498,12,0),"")</f>
        <v/>
      </c>
      <c r="I23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1" s="48"/>
      <c r="K231" s="13" t="str">
        <f>+IFERROR(VLOOKUP(#REF!&amp;"-"&amp;ROW()-108,[2]ワークシート!$C$2:$BW$498,19,0),"")</f>
        <v/>
      </c>
      <c r="L231" s="29"/>
      <c r="M231" s="24"/>
      <c r="N231" s="55" t="str">
        <f>+IFERROR(VLOOKUP(#REF!&amp;"-"&amp;ROW()-108,[2]ワークシート!$C$2:$BW$498,24,0),"")</f>
        <v/>
      </c>
      <c r="O231" s="62"/>
      <c r="P231" s="65" t="str">
        <f>+IFERROR(VLOOKUP(#REF!&amp;"-"&amp;ROW()-108,[2]ワークシート!$C$2:$BW$498,25,0),"")</f>
        <v/>
      </c>
      <c r="Q231" s="65"/>
      <c r="R231" s="74" t="str">
        <f>+IFERROR(VLOOKUP(#REF!&amp;"-"&amp;ROW()-108,[2]ワークシート!$C$2:$BW$498,55,0),"")</f>
        <v/>
      </c>
      <c r="S231" s="74"/>
      <c r="T231" s="74"/>
      <c r="U231" s="74"/>
      <c r="V231" s="65" t="str">
        <f>+IFERROR(VLOOKUP(#REF!&amp;"-"&amp;ROW()-108,[2]ワークシート!$C$2:$BW$498,60,0),"")</f>
        <v/>
      </c>
      <c r="W231" s="65"/>
      <c r="X231" s="65" t="str">
        <f>+IFERROR(VLOOKUP(#REF!&amp;"-"&amp;ROW()-108,[2]ワークシート!$C$2:$BW$498,61,0),"")</f>
        <v/>
      </c>
      <c r="Y231" s="65"/>
      <c r="Z231" s="65"/>
      <c r="AA231" s="40" t="str">
        <f t="shared" si="4"/>
        <v/>
      </c>
      <c r="AB231" s="40"/>
      <c r="AC231" s="98" t="str">
        <f>+IFERROR(IF(VLOOKUP(#REF!&amp;"-"&amp;ROW()-108,[2]ワークシート!$C$2:$BW$498,13,0)="","",VLOOKUP(#REF!&amp;"-"&amp;ROW()-108,[2]ワークシート!$C$2:$BW$498,13,0)),"")</f>
        <v/>
      </c>
      <c r="AD231" s="98"/>
      <c r="AE231" s="98" t="str">
        <f>+IFERROR(VLOOKUP(#REF!&amp;"-"&amp;ROW()-108,[2]ワークシート!$C$2:$BW$498,30,0),"")</f>
        <v/>
      </c>
      <c r="AF231" s="98"/>
      <c r="AG231" s="40" t="str">
        <f t="shared" si="5"/>
        <v/>
      </c>
      <c r="AH231" s="40"/>
      <c r="AI231" s="40"/>
      <c r="AJ231" s="40"/>
      <c r="AK231" s="98" t="str">
        <f>+IFERROR(IF(VLOOKUP(#REF!&amp;"-"&amp;ROW()-108,[2]ワークシート!$C$2:$BW$498,31,0)="","",VLOOKUP(#REF!&amp;"-"&amp;ROW()-108,[2]ワークシート!$C$2:$BW$498,31,0)),"")</f>
        <v/>
      </c>
      <c r="AL231" s="2"/>
      <c r="AM231" s="2"/>
      <c r="AN231" s="2"/>
      <c r="AO231" s="2"/>
      <c r="AP231" s="2"/>
      <c r="AQ231" s="2"/>
      <c r="AR231" s="2"/>
      <c r="AS231" s="2"/>
      <c r="AT231" s="2"/>
      <c r="AU231" s="2"/>
      <c r="AV231" s="2"/>
      <c r="AW231" s="2"/>
      <c r="AX231" s="2"/>
      <c r="AY231" s="2"/>
      <c r="AZ231" s="2"/>
      <c r="BA231" s="2"/>
      <c r="BB231" s="2"/>
      <c r="BC231" s="2"/>
      <c r="BD231" s="2"/>
      <c r="BE231" s="2"/>
      <c r="BF231" s="2"/>
    </row>
    <row r="232" spans="1:58" ht="35.1" hidden="1" customHeight="1">
      <c r="A232" s="2"/>
      <c r="B232" s="13" t="str">
        <f>+IFERROR(VLOOKUP(#REF!&amp;"-"&amp;ROW()-108,[2]ワークシート!$C$2:$BW$498,9,0),"")</f>
        <v/>
      </c>
      <c r="C232" s="24"/>
      <c r="D232" s="29" t="str">
        <f>+IFERROR(IF(VLOOKUP(#REF!&amp;"-"&amp;ROW()-108,[2]ワークシート!$C$2:$BW$498,10,0)="","",VLOOKUP(#REF!&amp;"-"&amp;ROW()-108,[2]ワークシート!$C$2:$BW$498,10,0)),"")</f>
        <v/>
      </c>
      <c r="E232" s="24"/>
      <c r="F232" s="13" t="str">
        <f>+IFERROR(VLOOKUP(#REF!&amp;"-"&amp;ROW()-108,[2]ワークシート!$C$2:$BW$498,11,0),"")</f>
        <v/>
      </c>
      <c r="G232" s="24"/>
      <c r="H232" s="40" t="str">
        <f>+IFERROR(VLOOKUP(#REF!&amp;"-"&amp;ROW()-108,[2]ワークシート!$C$2:$BW$498,12,0),"")</f>
        <v/>
      </c>
      <c r="I23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2" s="48"/>
      <c r="K232" s="13" t="str">
        <f>+IFERROR(VLOOKUP(#REF!&amp;"-"&amp;ROW()-108,[2]ワークシート!$C$2:$BW$498,19,0),"")</f>
        <v/>
      </c>
      <c r="L232" s="29"/>
      <c r="M232" s="24"/>
      <c r="N232" s="55" t="str">
        <f>+IFERROR(VLOOKUP(#REF!&amp;"-"&amp;ROW()-108,[2]ワークシート!$C$2:$BW$498,24,0),"")</f>
        <v/>
      </c>
      <c r="O232" s="62"/>
      <c r="P232" s="65" t="str">
        <f>+IFERROR(VLOOKUP(#REF!&amp;"-"&amp;ROW()-108,[2]ワークシート!$C$2:$BW$498,25,0),"")</f>
        <v/>
      </c>
      <c r="Q232" s="65"/>
      <c r="R232" s="74" t="str">
        <f>+IFERROR(VLOOKUP(#REF!&amp;"-"&amp;ROW()-108,[2]ワークシート!$C$2:$BW$498,55,0),"")</f>
        <v/>
      </c>
      <c r="S232" s="74"/>
      <c r="T232" s="74"/>
      <c r="U232" s="74"/>
      <c r="V232" s="65" t="str">
        <f>+IFERROR(VLOOKUP(#REF!&amp;"-"&amp;ROW()-108,[2]ワークシート!$C$2:$BW$498,60,0),"")</f>
        <v/>
      </c>
      <c r="W232" s="65"/>
      <c r="X232" s="65" t="str">
        <f>+IFERROR(VLOOKUP(#REF!&amp;"-"&amp;ROW()-108,[2]ワークシート!$C$2:$BW$498,61,0),"")</f>
        <v/>
      </c>
      <c r="Y232" s="65"/>
      <c r="Z232" s="65"/>
      <c r="AA232" s="40" t="str">
        <f t="shared" si="4"/>
        <v/>
      </c>
      <c r="AB232" s="40"/>
      <c r="AC232" s="98" t="str">
        <f>+IFERROR(IF(VLOOKUP(#REF!&amp;"-"&amp;ROW()-108,[2]ワークシート!$C$2:$BW$498,13,0)="","",VLOOKUP(#REF!&amp;"-"&amp;ROW()-108,[2]ワークシート!$C$2:$BW$498,13,0)),"")</f>
        <v/>
      </c>
      <c r="AD232" s="98"/>
      <c r="AE232" s="98" t="str">
        <f>+IFERROR(VLOOKUP(#REF!&amp;"-"&amp;ROW()-108,[2]ワークシート!$C$2:$BW$498,30,0),"")</f>
        <v/>
      </c>
      <c r="AF232" s="98"/>
      <c r="AG232" s="40" t="str">
        <f t="shared" si="5"/>
        <v/>
      </c>
      <c r="AH232" s="40"/>
      <c r="AI232" s="40"/>
      <c r="AJ232" s="40"/>
      <c r="AK232" s="98" t="str">
        <f>+IFERROR(IF(VLOOKUP(#REF!&amp;"-"&amp;ROW()-108,[2]ワークシート!$C$2:$BW$498,31,0)="","",VLOOKUP(#REF!&amp;"-"&amp;ROW()-108,[2]ワークシート!$C$2:$BW$498,31,0)),"")</f>
        <v/>
      </c>
      <c r="AL232" s="2"/>
      <c r="AM232" s="2"/>
      <c r="AN232" s="2"/>
      <c r="AO232" s="2"/>
      <c r="AP232" s="2"/>
      <c r="AQ232" s="2"/>
      <c r="AR232" s="2"/>
      <c r="AS232" s="2"/>
      <c r="AT232" s="2"/>
      <c r="AU232" s="2"/>
      <c r="AV232" s="2"/>
      <c r="AW232" s="2"/>
      <c r="AX232" s="2"/>
      <c r="AY232" s="2"/>
      <c r="AZ232" s="2"/>
      <c r="BA232" s="2"/>
      <c r="BB232" s="2"/>
      <c r="BC232" s="2"/>
      <c r="BD232" s="2"/>
      <c r="BE232" s="2"/>
      <c r="BF232" s="2"/>
    </row>
    <row r="233" spans="1:58" ht="35.1" hidden="1" customHeight="1">
      <c r="A233" s="2"/>
      <c r="B233" s="13" t="str">
        <f>+IFERROR(VLOOKUP(#REF!&amp;"-"&amp;ROW()-108,[2]ワークシート!$C$2:$BW$498,9,0),"")</f>
        <v/>
      </c>
      <c r="C233" s="24"/>
      <c r="D233" s="29" t="str">
        <f>+IFERROR(IF(VLOOKUP(#REF!&amp;"-"&amp;ROW()-108,[2]ワークシート!$C$2:$BW$498,10,0)="","",VLOOKUP(#REF!&amp;"-"&amp;ROW()-108,[2]ワークシート!$C$2:$BW$498,10,0)),"")</f>
        <v/>
      </c>
      <c r="E233" s="24"/>
      <c r="F233" s="13" t="str">
        <f>+IFERROR(VLOOKUP(#REF!&amp;"-"&amp;ROW()-108,[2]ワークシート!$C$2:$BW$498,11,0),"")</f>
        <v/>
      </c>
      <c r="G233" s="24"/>
      <c r="H233" s="40" t="str">
        <f>+IFERROR(VLOOKUP(#REF!&amp;"-"&amp;ROW()-108,[2]ワークシート!$C$2:$BW$498,12,0),"")</f>
        <v/>
      </c>
      <c r="I23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3" s="48"/>
      <c r="K233" s="13" t="str">
        <f>+IFERROR(VLOOKUP(#REF!&amp;"-"&amp;ROW()-108,[2]ワークシート!$C$2:$BW$498,19,0),"")</f>
        <v/>
      </c>
      <c r="L233" s="29"/>
      <c r="M233" s="24"/>
      <c r="N233" s="55" t="str">
        <f>+IFERROR(VLOOKUP(#REF!&amp;"-"&amp;ROW()-108,[2]ワークシート!$C$2:$BW$498,24,0),"")</f>
        <v/>
      </c>
      <c r="O233" s="62"/>
      <c r="P233" s="65" t="str">
        <f>+IFERROR(VLOOKUP(#REF!&amp;"-"&amp;ROW()-108,[2]ワークシート!$C$2:$BW$498,25,0),"")</f>
        <v/>
      </c>
      <c r="Q233" s="65"/>
      <c r="R233" s="74" t="str">
        <f>+IFERROR(VLOOKUP(#REF!&amp;"-"&amp;ROW()-108,[2]ワークシート!$C$2:$BW$498,55,0),"")</f>
        <v/>
      </c>
      <c r="S233" s="74"/>
      <c r="T233" s="74"/>
      <c r="U233" s="74"/>
      <c r="V233" s="65" t="str">
        <f>+IFERROR(VLOOKUP(#REF!&amp;"-"&amp;ROW()-108,[2]ワークシート!$C$2:$BW$498,60,0),"")</f>
        <v/>
      </c>
      <c r="W233" s="65"/>
      <c r="X233" s="65" t="str">
        <f>+IFERROR(VLOOKUP(#REF!&amp;"-"&amp;ROW()-108,[2]ワークシート!$C$2:$BW$498,61,0),"")</f>
        <v/>
      </c>
      <c r="Y233" s="65"/>
      <c r="Z233" s="65"/>
      <c r="AA233" s="40" t="str">
        <f t="shared" si="4"/>
        <v/>
      </c>
      <c r="AB233" s="40"/>
      <c r="AC233" s="98" t="str">
        <f>+IFERROR(IF(VLOOKUP(#REF!&amp;"-"&amp;ROW()-108,[2]ワークシート!$C$2:$BW$498,13,0)="","",VLOOKUP(#REF!&amp;"-"&amp;ROW()-108,[2]ワークシート!$C$2:$BW$498,13,0)),"")</f>
        <v/>
      </c>
      <c r="AD233" s="98"/>
      <c r="AE233" s="98" t="str">
        <f>+IFERROR(VLOOKUP(#REF!&amp;"-"&amp;ROW()-108,[2]ワークシート!$C$2:$BW$498,30,0),"")</f>
        <v/>
      </c>
      <c r="AF233" s="98"/>
      <c r="AG233" s="40" t="str">
        <f t="shared" si="5"/>
        <v/>
      </c>
      <c r="AH233" s="40"/>
      <c r="AI233" s="40"/>
      <c r="AJ233" s="40"/>
      <c r="AK233" s="98" t="str">
        <f>+IFERROR(IF(VLOOKUP(#REF!&amp;"-"&amp;ROW()-108,[2]ワークシート!$C$2:$BW$498,31,0)="","",VLOOKUP(#REF!&amp;"-"&amp;ROW()-108,[2]ワークシート!$C$2:$BW$498,31,0)),"")</f>
        <v/>
      </c>
      <c r="AL233" s="2"/>
      <c r="AM233" s="2"/>
      <c r="AN233" s="2"/>
      <c r="AO233" s="2"/>
      <c r="AP233" s="2"/>
      <c r="AQ233" s="2"/>
      <c r="AR233" s="2"/>
      <c r="AS233" s="2"/>
      <c r="AT233" s="2"/>
      <c r="AU233" s="2"/>
      <c r="AV233" s="2"/>
      <c r="AW233" s="2"/>
      <c r="AX233" s="2"/>
      <c r="AY233" s="2"/>
      <c r="AZ233" s="2"/>
      <c r="BA233" s="2"/>
      <c r="BB233" s="2"/>
      <c r="BC233" s="2"/>
      <c r="BD233" s="2"/>
      <c r="BE233" s="2"/>
      <c r="BF233" s="2"/>
    </row>
    <row r="234" spans="1:58" ht="35.1" hidden="1" customHeight="1">
      <c r="A234" s="2"/>
      <c r="B234" s="13" t="str">
        <f>+IFERROR(VLOOKUP(#REF!&amp;"-"&amp;ROW()-108,[2]ワークシート!$C$2:$BW$498,9,0),"")</f>
        <v/>
      </c>
      <c r="C234" s="24"/>
      <c r="D234" s="29" t="str">
        <f>+IFERROR(IF(VLOOKUP(#REF!&amp;"-"&amp;ROW()-108,[2]ワークシート!$C$2:$BW$498,10,0)="","",VLOOKUP(#REF!&amp;"-"&amp;ROW()-108,[2]ワークシート!$C$2:$BW$498,10,0)),"")</f>
        <v/>
      </c>
      <c r="E234" s="24"/>
      <c r="F234" s="13" t="str">
        <f>+IFERROR(VLOOKUP(#REF!&amp;"-"&amp;ROW()-108,[2]ワークシート!$C$2:$BW$498,11,0),"")</f>
        <v/>
      </c>
      <c r="G234" s="24"/>
      <c r="H234" s="40" t="str">
        <f>+IFERROR(VLOOKUP(#REF!&amp;"-"&amp;ROW()-108,[2]ワークシート!$C$2:$BW$498,12,0),"")</f>
        <v/>
      </c>
      <c r="I23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4" s="48"/>
      <c r="K234" s="13" t="str">
        <f>+IFERROR(VLOOKUP(#REF!&amp;"-"&amp;ROW()-108,[2]ワークシート!$C$2:$BW$498,19,0),"")</f>
        <v/>
      </c>
      <c r="L234" s="29"/>
      <c r="M234" s="24"/>
      <c r="N234" s="55" t="str">
        <f>+IFERROR(VLOOKUP(#REF!&amp;"-"&amp;ROW()-108,[2]ワークシート!$C$2:$BW$498,24,0),"")</f>
        <v/>
      </c>
      <c r="O234" s="62"/>
      <c r="P234" s="65" t="str">
        <f>+IFERROR(VLOOKUP(#REF!&amp;"-"&amp;ROW()-108,[2]ワークシート!$C$2:$BW$498,25,0),"")</f>
        <v/>
      </c>
      <c r="Q234" s="65"/>
      <c r="R234" s="74" t="str">
        <f>+IFERROR(VLOOKUP(#REF!&amp;"-"&amp;ROW()-108,[2]ワークシート!$C$2:$BW$498,55,0),"")</f>
        <v/>
      </c>
      <c r="S234" s="74"/>
      <c r="T234" s="74"/>
      <c r="U234" s="74"/>
      <c r="V234" s="65" t="str">
        <f>+IFERROR(VLOOKUP(#REF!&amp;"-"&amp;ROW()-108,[2]ワークシート!$C$2:$BW$498,60,0),"")</f>
        <v/>
      </c>
      <c r="W234" s="65"/>
      <c r="X234" s="65" t="str">
        <f>+IFERROR(VLOOKUP(#REF!&amp;"-"&amp;ROW()-108,[2]ワークシート!$C$2:$BW$498,61,0),"")</f>
        <v/>
      </c>
      <c r="Y234" s="65"/>
      <c r="Z234" s="65"/>
      <c r="AA234" s="40" t="str">
        <f t="shared" si="4"/>
        <v/>
      </c>
      <c r="AB234" s="40"/>
      <c r="AC234" s="98" t="str">
        <f>+IFERROR(IF(VLOOKUP(#REF!&amp;"-"&amp;ROW()-108,[2]ワークシート!$C$2:$BW$498,13,0)="","",VLOOKUP(#REF!&amp;"-"&amp;ROW()-108,[2]ワークシート!$C$2:$BW$498,13,0)),"")</f>
        <v/>
      </c>
      <c r="AD234" s="98"/>
      <c r="AE234" s="98" t="str">
        <f>+IFERROR(VLOOKUP(#REF!&amp;"-"&amp;ROW()-108,[2]ワークシート!$C$2:$BW$498,30,0),"")</f>
        <v/>
      </c>
      <c r="AF234" s="98"/>
      <c r="AG234" s="40" t="str">
        <f t="shared" si="5"/>
        <v/>
      </c>
      <c r="AH234" s="40"/>
      <c r="AI234" s="40"/>
      <c r="AJ234" s="40"/>
      <c r="AK234" s="98" t="str">
        <f>+IFERROR(IF(VLOOKUP(#REF!&amp;"-"&amp;ROW()-108,[2]ワークシート!$C$2:$BW$498,31,0)="","",VLOOKUP(#REF!&amp;"-"&amp;ROW()-108,[2]ワークシート!$C$2:$BW$498,31,0)),"")</f>
        <v/>
      </c>
      <c r="AL234" s="2"/>
      <c r="AM234" s="2"/>
      <c r="AN234" s="2"/>
      <c r="AO234" s="2"/>
      <c r="AP234" s="2"/>
      <c r="AQ234" s="2"/>
      <c r="AR234" s="2"/>
      <c r="AS234" s="2"/>
      <c r="AT234" s="2"/>
      <c r="AU234" s="2"/>
      <c r="AV234" s="2"/>
      <c r="AW234" s="2"/>
      <c r="AX234" s="2"/>
      <c r="AY234" s="2"/>
      <c r="AZ234" s="2"/>
      <c r="BA234" s="2"/>
      <c r="BB234" s="2"/>
      <c r="BC234" s="2"/>
      <c r="BD234" s="2"/>
      <c r="BE234" s="2"/>
      <c r="BF234" s="2"/>
    </row>
    <row r="235" spans="1:58" ht="35.1" hidden="1" customHeight="1">
      <c r="A235" s="2"/>
      <c r="B235" s="13" t="str">
        <f>+IFERROR(VLOOKUP(#REF!&amp;"-"&amp;ROW()-108,[2]ワークシート!$C$2:$BW$498,9,0),"")</f>
        <v/>
      </c>
      <c r="C235" s="24"/>
      <c r="D235" s="29" t="str">
        <f>+IFERROR(IF(VLOOKUP(#REF!&amp;"-"&amp;ROW()-108,[2]ワークシート!$C$2:$BW$498,10,0)="","",VLOOKUP(#REF!&amp;"-"&amp;ROW()-108,[2]ワークシート!$C$2:$BW$498,10,0)),"")</f>
        <v/>
      </c>
      <c r="E235" s="24"/>
      <c r="F235" s="13" t="str">
        <f>+IFERROR(VLOOKUP(#REF!&amp;"-"&amp;ROW()-108,[2]ワークシート!$C$2:$BW$498,11,0),"")</f>
        <v/>
      </c>
      <c r="G235" s="24"/>
      <c r="H235" s="40" t="str">
        <f>+IFERROR(VLOOKUP(#REF!&amp;"-"&amp;ROW()-108,[2]ワークシート!$C$2:$BW$498,12,0),"")</f>
        <v/>
      </c>
      <c r="I23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5" s="48"/>
      <c r="K235" s="13" t="str">
        <f>+IFERROR(VLOOKUP(#REF!&amp;"-"&amp;ROW()-108,[2]ワークシート!$C$2:$BW$498,19,0),"")</f>
        <v/>
      </c>
      <c r="L235" s="29"/>
      <c r="M235" s="24"/>
      <c r="N235" s="55" t="str">
        <f>+IFERROR(VLOOKUP(#REF!&amp;"-"&amp;ROW()-108,[2]ワークシート!$C$2:$BW$498,24,0),"")</f>
        <v/>
      </c>
      <c r="O235" s="62"/>
      <c r="P235" s="65" t="str">
        <f>+IFERROR(VLOOKUP(#REF!&amp;"-"&amp;ROW()-108,[2]ワークシート!$C$2:$BW$498,25,0),"")</f>
        <v/>
      </c>
      <c r="Q235" s="65"/>
      <c r="R235" s="74" t="str">
        <f>+IFERROR(VLOOKUP(#REF!&amp;"-"&amp;ROW()-108,[2]ワークシート!$C$2:$BW$498,55,0),"")</f>
        <v/>
      </c>
      <c r="S235" s="74"/>
      <c r="T235" s="74"/>
      <c r="U235" s="74"/>
      <c r="V235" s="65" t="str">
        <f>+IFERROR(VLOOKUP(#REF!&amp;"-"&amp;ROW()-108,[2]ワークシート!$C$2:$BW$498,60,0),"")</f>
        <v/>
      </c>
      <c r="W235" s="65"/>
      <c r="X235" s="65" t="str">
        <f>+IFERROR(VLOOKUP(#REF!&amp;"-"&amp;ROW()-108,[2]ワークシート!$C$2:$BW$498,61,0),"")</f>
        <v/>
      </c>
      <c r="Y235" s="65"/>
      <c r="Z235" s="65"/>
      <c r="AA235" s="40" t="str">
        <f t="shared" si="4"/>
        <v/>
      </c>
      <c r="AB235" s="40"/>
      <c r="AC235" s="98" t="str">
        <f>+IFERROR(IF(VLOOKUP(#REF!&amp;"-"&amp;ROW()-108,[2]ワークシート!$C$2:$BW$498,13,0)="","",VLOOKUP(#REF!&amp;"-"&amp;ROW()-108,[2]ワークシート!$C$2:$BW$498,13,0)),"")</f>
        <v/>
      </c>
      <c r="AD235" s="98"/>
      <c r="AE235" s="98" t="str">
        <f>+IFERROR(VLOOKUP(#REF!&amp;"-"&amp;ROW()-108,[2]ワークシート!$C$2:$BW$498,30,0),"")</f>
        <v/>
      </c>
      <c r="AF235" s="98"/>
      <c r="AG235" s="40" t="str">
        <f t="shared" si="5"/>
        <v/>
      </c>
      <c r="AH235" s="40"/>
      <c r="AI235" s="40"/>
      <c r="AJ235" s="40"/>
      <c r="AK235" s="98" t="str">
        <f>+IFERROR(IF(VLOOKUP(#REF!&amp;"-"&amp;ROW()-108,[2]ワークシート!$C$2:$BW$498,31,0)="","",VLOOKUP(#REF!&amp;"-"&amp;ROW()-108,[2]ワークシート!$C$2:$BW$498,31,0)),"")</f>
        <v/>
      </c>
      <c r="AL235" s="2"/>
      <c r="AM235" s="2"/>
      <c r="AN235" s="2"/>
      <c r="AO235" s="2"/>
      <c r="AP235" s="2"/>
      <c r="AQ235" s="2"/>
      <c r="AR235" s="2"/>
      <c r="AS235" s="2"/>
      <c r="AT235" s="2"/>
      <c r="AU235" s="2"/>
      <c r="AV235" s="2"/>
      <c r="AW235" s="2"/>
      <c r="AX235" s="2"/>
      <c r="AY235" s="2"/>
      <c r="AZ235" s="2"/>
      <c r="BA235" s="2"/>
      <c r="BB235" s="2"/>
      <c r="BC235" s="2"/>
      <c r="BD235" s="2"/>
      <c r="BE235" s="2"/>
      <c r="BF235" s="2"/>
    </row>
    <row r="236" spans="1:58" ht="35.1" hidden="1" customHeight="1">
      <c r="A236" s="2"/>
      <c r="B236" s="13" t="str">
        <f>+IFERROR(VLOOKUP(#REF!&amp;"-"&amp;ROW()-108,[2]ワークシート!$C$2:$BW$498,9,0),"")</f>
        <v/>
      </c>
      <c r="C236" s="24"/>
      <c r="D236" s="29" t="str">
        <f>+IFERROR(IF(VLOOKUP(#REF!&amp;"-"&amp;ROW()-108,[2]ワークシート!$C$2:$BW$498,10,0)="","",VLOOKUP(#REF!&amp;"-"&amp;ROW()-108,[2]ワークシート!$C$2:$BW$498,10,0)),"")</f>
        <v/>
      </c>
      <c r="E236" s="24"/>
      <c r="F236" s="13" t="str">
        <f>+IFERROR(VLOOKUP(#REF!&amp;"-"&amp;ROW()-108,[2]ワークシート!$C$2:$BW$498,11,0),"")</f>
        <v/>
      </c>
      <c r="G236" s="24"/>
      <c r="H236" s="40" t="str">
        <f>+IFERROR(VLOOKUP(#REF!&amp;"-"&amp;ROW()-108,[2]ワークシート!$C$2:$BW$498,12,0),"")</f>
        <v/>
      </c>
      <c r="I23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6" s="48"/>
      <c r="K236" s="13" t="str">
        <f>+IFERROR(VLOOKUP(#REF!&amp;"-"&amp;ROW()-108,[2]ワークシート!$C$2:$BW$498,19,0),"")</f>
        <v/>
      </c>
      <c r="L236" s="29"/>
      <c r="M236" s="24"/>
      <c r="N236" s="55" t="str">
        <f>+IFERROR(VLOOKUP(#REF!&amp;"-"&amp;ROW()-108,[2]ワークシート!$C$2:$BW$498,24,0),"")</f>
        <v/>
      </c>
      <c r="O236" s="62"/>
      <c r="P236" s="65" t="str">
        <f>+IFERROR(VLOOKUP(#REF!&amp;"-"&amp;ROW()-108,[2]ワークシート!$C$2:$BW$498,25,0),"")</f>
        <v/>
      </c>
      <c r="Q236" s="65"/>
      <c r="R236" s="74" t="str">
        <f>+IFERROR(VLOOKUP(#REF!&amp;"-"&amp;ROW()-108,[2]ワークシート!$C$2:$BW$498,55,0),"")</f>
        <v/>
      </c>
      <c r="S236" s="74"/>
      <c r="T236" s="74"/>
      <c r="U236" s="74"/>
      <c r="V236" s="65" t="str">
        <f>+IFERROR(VLOOKUP(#REF!&amp;"-"&amp;ROW()-108,[2]ワークシート!$C$2:$BW$498,60,0),"")</f>
        <v/>
      </c>
      <c r="W236" s="65"/>
      <c r="X236" s="65" t="str">
        <f>+IFERROR(VLOOKUP(#REF!&amp;"-"&amp;ROW()-108,[2]ワークシート!$C$2:$BW$498,61,0),"")</f>
        <v/>
      </c>
      <c r="Y236" s="65"/>
      <c r="Z236" s="65"/>
      <c r="AA236" s="40" t="str">
        <f t="shared" si="4"/>
        <v/>
      </c>
      <c r="AB236" s="40"/>
      <c r="AC236" s="98" t="str">
        <f>+IFERROR(IF(VLOOKUP(#REF!&amp;"-"&amp;ROW()-108,[2]ワークシート!$C$2:$BW$498,13,0)="","",VLOOKUP(#REF!&amp;"-"&amp;ROW()-108,[2]ワークシート!$C$2:$BW$498,13,0)),"")</f>
        <v/>
      </c>
      <c r="AD236" s="98"/>
      <c r="AE236" s="98" t="str">
        <f>+IFERROR(VLOOKUP(#REF!&amp;"-"&amp;ROW()-108,[2]ワークシート!$C$2:$BW$498,30,0),"")</f>
        <v/>
      </c>
      <c r="AF236" s="98"/>
      <c r="AG236" s="40" t="str">
        <f t="shared" si="5"/>
        <v/>
      </c>
      <c r="AH236" s="40"/>
      <c r="AI236" s="40"/>
      <c r="AJ236" s="40"/>
      <c r="AK236" s="98" t="str">
        <f>+IFERROR(IF(VLOOKUP(#REF!&amp;"-"&amp;ROW()-108,[2]ワークシート!$C$2:$BW$498,31,0)="","",VLOOKUP(#REF!&amp;"-"&amp;ROW()-108,[2]ワークシート!$C$2:$BW$498,31,0)),"")</f>
        <v/>
      </c>
      <c r="AL236" s="2"/>
      <c r="AM236" s="2"/>
      <c r="AN236" s="2"/>
      <c r="AO236" s="2"/>
      <c r="AP236" s="2"/>
      <c r="AQ236" s="2"/>
      <c r="AR236" s="2"/>
      <c r="AS236" s="2"/>
      <c r="AT236" s="2"/>
      <c r="AU236" s="2"/>
      <c r="AV236" s="2"/>
      <c r="AW236" s="2"/>
      <c r="AX236" s="2"/>
      <c r="AY236" s="2"/>
      <c r="AZ236" s="2"/>
      <c r="BA236" s="2"/>
      <c r="BB236" s="2"/>
      <c r="BC236" s="2"/>
      <c r="BD236" s="2"/>
      <c r="BE236" s="2"/>
      <c r="BF236" s="2"/>
    </row>
    <row r="237" spans="1:58" ht="35.1" hidden="1" customHeight="1">
      <c r="A237" s="2"/>
      <c r="B237" s="13" t="str">
        <f>+IFERROR(VLOOKUP(#REF!&amp;"-"&amp;ROW()-108,[2]ワークシート!$C$2:$BW$498,9,0),"")</f>
        <v/>
      </c>
      <c r="C237" s="24"/>
      <c r="D237" s="29" t="str">
        <f>+IFERROR(IF(VLOOKUP(#REF!&amp;"-"&amp;ROW()-108,[2]ワークシート!$C$2:$BW$498,10,0)="","",VLOOKUP(#REF!&amp;"-"&amp;ROW()-108,[2]ワークシート!$C$2:$BW$498,10,0)),"")</f>
        <v/>
      </c>
      <c r="E237" s="24"/>
      <c r="F237" s="13" t="str">
        <f>+IFERROR(VLOOKUP(#REF!&amp;"-"&amp;ROW()-108,[2]ワークシート!$C$2:$BW$498,11,0),"")</f>
        <v/>
      </c>
      <c r="G237" s="24"/>
      <c r="H237" s="40" t="str">
        <f>+IFERROR(VLOOKUP(#REF!&amp;"-"&amp;ROW()-108,[2]ワークシート!$C$2:$BW$498,12,0),"")</f>
        <v/>
      </c>
      <c r="I23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7" s="48"/>
      <c r="K237" s="13" t="str">
        <f>+IFERROR(VLOOKUP(#REF!&amp;"-"&amp;ROW()-108,[2]ワークシート!$C$2:$BW$498,19,0),"")</f>
        <v/>
      </c>
      <c r="L237" s="29"/>
      <c r="M237" s="24"/>
      <c r="N237" s="55" t="str">
        <f>+IFERROR(VLOOKUP(#REF!&amp;"-"&amp;ROW()-108,[2]ワークシート!$C$2:$BW$498,24,0),"")</f>
        <v/>
      </c>
      <c r="O237" s="62"/>
      <c r="P237" s="65" t="str">
        <f>+IFERROR(VLOOKUP(#REF!&amp;"-"&amp;ROW()-108,[2]ワークシート!$C$2:$BW$498,25,0),"")</f>
        <v/>
      </c>
      <c r="Q237" s="65"/>
      <c r="R237" s="74" t="str">
        <f>+IFERROR(VLOOKUP(#REF!&amp;"-"&amp;ROW()-108,[2]ワークシート!$C$2:$BW$498,55,0),"")</f>
        <v/>
      </c>
      <c r="S237" s="74"/>
      <c r="T237" s="74"/>
      <c r="U237" s="74"/>
      <c r="V237" s="65" t="str">
        <f>+IFERROR(VLOOKUP(#REF!&amp;"-"&amp;ROW()-108,[2]ワークシート!$C$2:$BW$498,60,0),"")</f>
        <v/>
      </c>
      <c r="W237" s="65"/>
      <c r="X237" s="65" t="str">
        <f>+IFERROR(VLOOKUP(#REF!&amp;"-"&amp;ROW()-108,[2]ワークシート!$C$2:$BW$498,61,0),"")</f>
        <v/>
      </c>
      <c r="Y237" s="65"/>
      <c r="Z237" s="65"/>
      <c r="AA237" s="40" t="str">
        <f t="shared" si="4"/>
        <v/>
      </c>
      <c r="AB237" s="40"/>
      <c r="AC237" s="98" t="str">
        <f>+IFERROR(IF(VLOOKUP(#REF!&amp;"-"&amp;ROW()-108,[2]ワークシート!$C$2:$BW$498,13,0)="","",VLOOKUP(#REF!&amp;"-"&amp;ROW()-108,[2]ワークシート!$C$2:$BW$498,13,0)),"")</f>
        <v/>
      </c>
      <c r="AD237" s="98"/>
      <c r="AE237" s="98" t="str">
        <f>+IFERROR(VLOOKUP(#REF!&amp;"-"&amp;ROW()-108,[2]ワークシート!$C$2:$BW$498,30,0),"")</f>
        <v/>
      </c>
      <c r="AF237" s="98"/>
      <c r="AG237" s="40" t="str">
        <f t="shared" si="5"/>
        <v/>
      </c>
      <c r="AH237" s="40"/>
      <c r="AI237" s="40"/>
      <c r="AJ237" s="40"/>
      <c r="AK237" s="98" t="str">
        <f>+IFERROR(IF(VLOOKUP(#REF!&amp;"-"&amp;ROW()-108,[2]ワークシート!$C$2:$BW$498,31,0)="","",VLOOKUP(#REF!&amp;"-"&amp;ROW()-108,[2]ワークシート!$C$2:$BW$498,31,0)),"")</f>
        <v/>
      </c>
      <c r="AL237" s="2"/>
      <c r="AM237" s="2"/>
      <c r="AN237" s="2"/>
      <c r="AO237" s="2"/>
      <c r="AP237" s="2"/>
      <c r="AQ237" s="2"/>
      <c r="AR237" s="2"/>
      <c r="AS237" s="2"/>
      <c r="AT237" s="2"/>
      <c r="AU237" s="2"/>
      <c r="AV237" s="2"/>
      <c r="AW237" s="2"/>
      <c r="AX237" s="2"/>
      <c r="AY237" s="2"/>
      <c r="AZ237" s="2"/>
      <c r="BA237" s="2"/>
      <c r="BB237" s="2"/>
      <c r="BC237" s="2"/>
      <c r="BD237" s="2"/>
      <c r="BE237" s="2"/>
      <c r="BF237" s="2"/>
    </row>
    <row r="238" spans="1:58" ht="35.1" hidden="1" customHeight="1">
      <c r="A238" s="2"/>
      <c r="B238" s="13" t="str">
        <f>+IFERROR(VLOOKUP(#REF!&amp;"-"&amp;ROW()-108,[2]ワークシート!$C$2:$BW$498,9,0),"")</f>
        <v/>
      </c>
      <c r="C238" s="24"/>
      <c r="D238" s="29" t="str">
        <f>+IFERROR(IF(VLOOKUP(#REF!&amp;"-"&amp;ROW()-108,[2]ワークシート!$C$2:$BW$498,10,0)="","",VLOOKUP(#REF!&amp;"-"&amp;ROW()-108,[2]ワークシート!$C$2:$BW$498,10,0)),"")</f>
        <v/>
      </c>
      <c r="E238" s="24"/>
      <c r="F238" s="13" t="str">
        <f>+IFERROR(VLOOKUP(#REF!&amp;"-"&amp;ROW()-108,[2]ワークシート!$C$2:$BW$498,11,0),"")</f>
        <v/>
      </c>
      <c r="G238" s="24"/>
      <c r="H238" s="40" t="str">
        <f>+IFERROR(VLOOKUP(#REF!&amp;"-"&amp;ROW()-108,[2]ワークシート!$C$2:$BW$498,12,0),"")</f>
        <v/>
      </c>
      <c r="I23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8" s="48"/>
      <c r="K238" s="13" t="str">
        <f>+IFERROR(VLOOKUP(#REF!&amp;"-"&amp;ROW()-108,[2]ワークシート!$C$2:$BW$498,19,0),"")</f>
        <v/>
      </c>
      <c r="L238" s="29"/>
      <c r="M238" s="24"/>
      <c r="N238" s="55" t="str">
        <f>+IFERROR(VLOOKUP(#REF!&amp;"-"&amp;ROW()-108,[2]ワークシート!$C$2:$BW$498,24,0),"")</f>
        <v/>
      </c>
      <c r="O238" s="62"/>
      <c r="P238" s="65" t="str">
        <f>+IFERROR(VLOOKUP(#REF!&amp;"-"&amp;ROW()-108,[2]ワークシート!$C$2:$BW$498,25,0),"")</f>
        <v/>
      </c>
      <c r="Q238" s="65"/>
      <c r="R238" s="74" t="str">
        <f>+IFERROR(VLOOKUP(#REF!&amp;"-"&amp;ROW()-108,[2]ワークシート!$C$2:$BW$498,55,0),"")</f>
        <v/>
      </c>
      <c r="S238" s="74"/>
      <c r="T238" s="74"/>
      <c r="U238" s="74"/>
      <c r="V238" s="65" t="str">
        <f>+IFERROR(VLOOKUP(#REF!&amp;"-"&amp;ROW()-108,[2]ワークシート!$C$2:$BW$498,60,0),"")</f>
        <v/>
      </c>
      <c r="W238" s="65"/>
      <c r="X238" s="65" t="str">
        <f>+IFERROR(VLOOKUP(#REF!&amp;"-"&amp;ROW()-108,[2]ワークシート!$C$2:$BW$498,61,0),"")</f>
        <v/>
      </c>
      <c r="Y238" s="65"/>
      <c r="Z238" s="65"/>
      <c r="AA238" s="40" t="str">
        <f t="shared" si="4"/>
        <v/>
      </c>
      <c r="AB238" s="40"/>
      <c r="AC238" s="98" t="str">
        <f>+IFERROR(IF(VLOOKUP(#REF!&amp;"-"&amp;ROW()-108,[2]ワークシート!$C$2:$BW$498,13,0)="","",VLOOKUP(#REF!&amp;"-"&amp;ROW()-108,[2]ワークシート!$C$2:$BW$498,13,0)),"")</f>
        <v/>
      </c>
      <c r="AD238" s="98"/>
      <c r="AE238" s="98" t="str">
        <f>+IFERROR(VLOOKUP(#REF!&amp;"-"&amp;ROW()-108,[2]ワークシート!$C$2:$BW$498,30,0),"")</f>
        <v/>
      </c>
      <c r="AF238" s="98"/>
      <c r="AG238" s="40" t="str">
        <f t="shared" si="5"/>
        <v/>
      </c>
      <c r="AH238" s="40"/>
      <c r="AI238" s="40"/>
      <c r="AJ238" s="40"/>
      <c r="AK238" s="98" t="str">
        <f>+IFERROR(IF(VLOOKUP(#REF!&amp;"-"&amp;ROW()-108,[2]ワークシート!$C$2:$BW$498,31,0)="","",VLOOKUP(#REF!&amp;"-"&amp;ROW()-108,[2]ワークシート!$C$2:$BW$498,31,0)),"")</f>
        <v/>
      </c>
      <c r="AL238" s="2"/>
      <c r="AM238" s="2"/>
      <c r="AN238" s="2"/>
      <c r="AO238" s="2"/>
      <c r="AP238" s="2"/>
      <c r="AQ238" s="2"/>
      <c r="AR238" s="2"/>
      <c r="AS238" s="2"/>
      <c r="AT238" s="2"/>
      <c r="AU238" s="2"/>
      <c r="AV238" s="2"/>
      <c r="AW238" s="2"/>
      <c r="AX238" s="2"/>
      <c r="AY238" s="2"/>
      <c r="AZ238" s="2"/>
      <c r="BA238" s="2"/>
      <c r="BB238" s="2"/>
      <c r="BC238" s="2"/>
      <c r="BD238" s="2"/>
      <c r="BE238" s="2"/>
      <c r="BF238" s="2"/>
    </row>
    <row r="239" spans="1:58" ht="35.1" hidden="1" customHeight="1">
      <c r="A239" s="2"/>
      <c r="B239" s="13" t="str">
        <f>+IFERROR(VLOOKUP(#REF!&amp;"-"&amp;ROW()-108,[2]ワークシート!$C$2:$BW$498,9,0),"")</f>
        <v/>
      </c>
      <c r="C239" s="24"/>
      <c r="D239" s="29" t="str">
        <f>+IFERROR(IF(VLOOKUP(#REF!&amp;"-"&amp;ROW()-108,[2]ワークシート!$C$2:$BW$498,10,0)="","",VLOOKUP(#REF!&amp;"-"&amp;ROW()-108,[2]ワークシート!$C$2:$BW$498,10,0)),"")</f>
        <v/>
      </c>
      <c r="E239" s="24"/>
      <c r="F239" s="13" t="str">
        <f>+IFERROR(VLOOKUP(#REF!&amp;"-"&amp;ROW()-108,[2]ワークシート!$C$2:$BW$498,11,0),"")</f>
        <v/>
      </c>
      <c r="G239" s="24"/>
      <c r="H239" s="40" t="str">
        <f>+IFERROR(VLOOKUP(#REF!&amp;"-"&amp;ROW()-108,[2]ワークシート!$C$2:$BW$498,12,0),"")</f>
        <v/>
      </c>
      <c r="I23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39" s="48"/>
      <c r="K239" s="13" t="str">
        <f>+IFERROR(VLOOKUP(#REF!&amp;"-"&amp;ROW()-108,[2]ワークシート!$C$2:$BW$498,19,0),"")</f>
        <v/>
      </c>
      <c r="L239" s="29"/>
      <c r="M239" s="24"/>
      <c r="N239" s="55" t="str">
        <f>+IFERROR(VLOOKUP(#REF!&amp;"-"&amp;ROW()-108,[2]ワークシート!$C$2:$BW$498,24,0),"")</f>
        <v/>
      </c>
      <c r="O239" s="62"/>
      <c r="P239" s="65" t="str">
        <f>+IFERROR(VLOOKUP(#REF!&amp;"-"&amp;ROW()-108,[2]ワークシート!$C$2:$BW$498,25,0),"")</f>
        <v/>
      </c>
      <c r="Q239" s="65"/>
      <c r="R239" s="74" t="str">
        <f>+IFERROR(VLOOKUP(#REF!&amp;"-"&amp;ROW()-108,[2]ワークシート!$C$2:$BW$498,55,0),"")</f>
        <v/>
      </c>
      <c r="S239" s="74"/>
      <c r="T239" s="74"/>
      <c r="U239" s="74"/>
      <c r="V239" s="65" t="str">
        <f>+IFERROR(VLOOKUP(#REF!&amp;"-"&amp;ROW()-108,[2]ワークシート!$C$2:$BW$498,60,0),"")</f>
        <v/>
      </c>
      <c r="W239" s="65"/>
      <c r="X239" s="65" t="str">
        <f>+IFERROR(VLOOKUP(#REF!&amp;"-"&amp;ROW()-108,[2]ワークシート!$C$2:$BW$498,61,0),"")</f>
        <v/>
      </c>
      <c r="Y239" s="65"/>
      <c r="Z239" s="65"/>
      <c r="AA239" s="40" t="str">
        <f t="shared" si="4"/>
        <v/>
      </c>
      <c r="AB239" s="40"/>
      <c r="AC239" s="98" t="str">
        <f>+IFERROR(IF(VLOOKUP(#REF!&amp;"-"&amp;ROW()-108,[2]ワークシート!$C$2:$BW$498,13,0)="","",VLOOKUP(#REF!&amp;"-"&amp;ROW()-108,[2]ワークシート!$C$2:$BW$498,13,0)),"")</f>
        <v/>
      </c>
      <c r="AD239" s="98"/>
      <c r="AE239" s="98" t="str">
        <f>+IFERROR(VLOOKUP(#REF!&amp;"-"&amp;ROW()-108,[2]ワークシート!$C$2:$BW$498,30,0),"")</f>
        <v/>
      </c>
      <c r="AF239" s="98"/>
      <c r="AG239" s="40" t="str">
        <f t="shared" si="5"/>
        <v/>
      </c>
      <c r="AH239" s="40"/>
      <c r="AI239" s="40"/>
      <c r="AJ239" s="40"/>
      <c r="AK239" s="98" t="str">
        <f>+IFERROR(IF(VLOOKUP(#REF!&amp;"-"&amp;ROW()-108,[2]ワークシート!$C$2:$BW$498,31,0)="","",VLOOKUP(#REF!&amp;"-"&amp;ROW()-108,[2]ワークシート!$C$2:$BW$498,31,0)),"")</f>
        <v/>
      </c>
      <c r="AL239" s="2"/>
      <c r="AM239" s="2"/>
      <c r="AN239" s="2"/>
      <c r="AO239" s="2"/>
      <c r="AP239" s="2"/>
      <c r="AQ239" s="2"/>
      <c r="AR239" s="2"/>
      <c r="AS239" s="2"/>
      <c r="AT239" s="2"/>
      <c r="AU239" s="2"/>
      <c r="AV239" s="2"/>
      <c r="AW239" s="2"/>
      <c r="AX239" s="2"/>
      <c r="AY239" s="2"/>
      <c r="AZ239" s="2"/>
      <c r="BA239" s="2"/>
      <c r="BB239" s="2"/>
      <c r="BC239" s="2"/>
      <c r="BD239" s="2"/>
      <c r="BE239" s="2"/>
      <c r="BF239" s="2"/>
    </row>
    <row r="240" spans="1:58" ht="35.1" hidden="1" customHeight="1">
      <c r="A240" s="2"/>
      <c r="B240" s="13" t="str">
        <f>+IFERROR(VLOOKUP(#REF!&amp;"-"&amp;ROW()-108,[2]ワークシート!$C$2:$BW$498,9,0),"")</f>
        <v/>
      </c>
      <c r="C240" s="24"/>
      <c r="D240" s="29" t="str">
        <f>+IFERROR(IF(VLOOKUP(#REF!&amp;"-"&amp;ROW()-108,[2]ワークシート!$C$2:$BW$498,10,0)="","",VLOOKUP(#REF!&amp;"-"&amp;ROW()-108,[2]ワークシート!$C$2:$BW$498,10,0)),"")</f>
        <v/>
      </c>
      <c r="E240" s="24"/>
      <c r="F240" s="13" t="str">
        <f>+IFERROR(VLOOKUP(#REF!&amp;"-"&amp;ROW()-108,[2]ワークシート!$C$2:$BW$498,11,0),"")</f>
        <v/>
      </c>
      <c r="G240" s="24"/>
      <c r="H240" s="40" t="str">
        <f>+IFERROR(VLOOKUP(#REF!&amp;"-"&amp;ROW()-108,[2]ワークシート!$C$2:$BW$498,12,0),"")</f>
        <v/>
      </c>
      <c r="I24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0" s="48"/>
      <c r="K240" s="13" t="str">
        <f>+IFERROR(VLOOKUP(#REF!&amp;"-"&amp;ROW()-108,[2]ワークシート!$C$2:$BW$498,19,0),"")</f>
        <v/>
      </c>
      <c r="L240" s="29"/>
      <c r="M240" s="24"/>
      <c r="N240" s="55" t="str">
        <f>+IFERROR(VLOOKUP(#REF!&amp;"-"&amp;ROW()-108,[2]ワークシート!$C$2:$BW$498,24,0),"")</f>
        <v/>
      </c>
      <c r="O240" s="62"/>
      <c r="P240" s="65" t="str">
        <f>+IFERROR(VLOOKUP(#REF!&amp;"-"&amp;ROW()-108,[2]ワークシート!$C$2:$BW$498,25,0),"")</f>
        <v/>
      </c>
      <c r="Q240" s="65"/>
      <c r="R240" s="74" t="str">
        <f>+IFERROR(VLOOKUP(#REF!&amp;"-"&amp;ROW()-108,[2]ワークシート!$C$2:$BW$498,55,0),"")</f>
        <v/>
      </c>
      <c r="S240" s="74"/>
      <c r="T240" s="74"/>
      <c r="U240" s="74"/>
      <c r="V240" s="65" t="str">
        <f>+IFERROR(VLOOKUP(#REF!&amp;"-"&amp;ROW()-108,[2]ワークシート!$C$2:$BW$498,60,0),"")</f>
        <v/>
      </c>
      <c r="W240" s="65"/>
      <c r="X240" s="65" t="str">
        <f>+IFERROR(VLOOKUP(#REF!&amp;"-"&amp;ROW()-108,[2]ワークシート!$C$2:$BW$498,61,0),"")</f>
        <v/>
      </c>
      <c r="Y240" s="65"/>
      <c r="Z240" s="65"/>
      <c r="AA240" s="40" t="str">
        <f t="shared" si="4"/>
        <v/>
      </c>
      <c r="AB240" s="40"/>
      <c r="AC240" s="98" t="str">
        <f>+IFERROR(IF(VLOOKUP(#REF!&amp;"-"&amp;ROW()-108,[2]ワークシート!$C$2:$BW$498,13,0)="","",VLOOKUP(#REF!&amp;"-"&amp;ROW()-108,[2]ワークシート!$C$2:$BW$498,13,0)),"")</f>
        <v/>
      </c>
      <c r="AD240" s="98"/>
      <c r="AE240" s="98" t="str">
        <f>+IFERROR(VLOOKUP(#REF!&amp;"-"&amp;ROW()-108,[2]ワークシート!$C$2:$BW$498,30,0),"")</f>
        <v/>
      </c>
      <c r="AF240" s="98"/>
      <c r="AG240" s="40" t="str">
        <f t="shared" si="5"/>
        <v/>
      </c>
      <c r="AH240" s="40"/>
      <c r="AI240" s="40"/>
      <c r="AJ240" s="40"/>
      <c r="AK240" s="98" t="str">
        <f>+IFERROR(IF(VLOOKUP(#REF!&amp;"-"&amp;ROW()-108,[2]ワークシート!$C$2:$BW$498,31,0)="","",VLOOKUP(#REF!&amp;"-"&amp;ROW()-108,[2]ワークシート!$C$2:$BW$498,31,0)),"")</f>
        <v/>
      </c>
      <c r="AL240" s="2"/>
      <c r="AM240" s="2"/>
      <c r="AN240" s="2"/>
      <c r="AO240" s="2"/>
      <c r="AP240" s="2"/>
      <c r="AQ240" s="2"/>
      <c r="AR240" s="2"/>
      <c r="AS240" s="2"/>
      <c r="AT240" s="2"/>
      <c r="AU240" s="2"/>
      <c r="AV240" s="2"/>
      <c r="AW240" s="2"/>
      <c r="AX240" s="2"/>
      <c r="AY240" s="2"/>
      <c r="AZ240" s="2"/>
      <c r="BA240" s="2"/>
      <c r="BB240" s="2"/>
      <c r="BC240" s="2"/>
      <c r="BD240" s="2"/>
      <c r="BE240" s="2"/>
      <c r="BF240" s="2"/>
    </row>
    <row r="241" spans="1:58" ht="35.1" hidden="1" customHeight="1">
      <c r="A241" s="2"/>
      <c r="B241" s="13" t="str">
        <f>+IFERROR(VLOOKUP(#REF!&amp;"-"&amp;ROW()-108,[2]ワークシート!$C$2:$BW$498,9,0),"")</f>
        <v/>
      </c>
      <c r="C241" s="24"/>
      <c r="D241" s="29" t="str">
        <f>+IFERROR(IF(VLOOKUP(#REF!&amp;"-"&amp;ROW()-108,[2]ワークシート!$C$2:$BW$498,10,0)="","",VLOOKUP(#REF!&amp;"-"&amp;ROW()-108,[2]ワークシート!$C$2:$BW$498,10,0)),"")</f>
        <v/>
      </c>
      <c r="E241" s="24"/>
      <c r="F241" s="13" t="str">
        <f>+IFERROR(VLOOKUP(#REF!&amp;"-"&amp;ROW()-108,[2]ワークシート!$C$2:$BW$498,11,0),"")</f>
        <v/>
      </c>
      <c r="G241" s="24"/>
      <c r="H241" s="40" t="str">
        <f>+IFERROR(VLOOKUP(#REF!&amp;"-"&amp;ROW()-108,[2]ワークシート!$C$2:$BW$498,12,0),"")</f>
        <v/>
      </c>
      <c r="I24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1" s="48"/>
      <c r="K241" s="13" t="str">
        <f>+IFERROR(VLOOKUP(#REF!&amp;"-"&amp;ROW()-108,[2]ワークシート!$C$2:$BW$498,19,0),"")</f>
        <v/>
      </c>
      <c r="L241" s="29"/>
      <c r="M241" s="24"/>
      <c r="N241" s="55" t="str">
        <f>+IFERROR(VLOOKUP(#REF!&amp;"-"&amp;ROW()-108,[2]ワークシート!$C$2:$BW$498,24,0),"")</f>
        <v/>
      </c>
      <c r="O241" s="62"/>
      <c r="P241" s="65" t="str">
        <f>+IFERROR(VLOOKUP(#REF!&amp;"-"&amp;ROW()-108,[2]ワークシート!$C$2:$BW$498,25,0),"")</f>
        <v/>
      </c>
      <c r="Q241" s="65"/>
      <c r="R241" s="74" t="str">
        <f>+IFERROR(VLOOKUP(#REF!&amp;"-"&amp;ROW()-108,[2]ワークシート!$C$2:$BW$498,55,0),"")</f>
        <v/>
      </c>
      <c r="S241" s="74"/>
      <c r="T241" s="74"/>
      <c r="U241" s="74"/>
      <c r="V241" s="65" t="str">
        <f>+IFERROR(VLOOKUP(#REF!&amp;"-"&amp;ROW()-108,[2]ワークシート!$C$2:$BW$498,60,0),"")</f>
        <v/>
      </c>
      <c r="W241" s="65"/>
      <c r="X241" s="65" t="str">
        <f>+IFERROR(VLOOKUP(#REF!&amp;"-"&amp;ROW()-108,[2]ワークシート!$C$2:$BW$498,61,0),"")</f>
        <v/>
      </c>
      <c r="Y241" s="65"/>
      <c r="Z241" s="65"/>
      <c r="AA241" s="40" t="str">
        <f t="shared" si="4"/>
        <v/>
      </c>
      <c r="AB241" s="40"/>
      <c r="AC241" s="98" t="str">
        <f>+IFERROR(IF(VLOOKUP(#REF!&amp;"-"&amp;ROW()-108,[2]ワークシート!$C$2:$BW$498,13,0)="","",VLOOKUP(#REF!&amp;"-"&amp;ROW()-108,[2]ワークシート!$C$2:$BW$498,13,0)),"")</f>
        <v/>
      </c>
      <c r="AD241" s="98"/>
      <c r="AE241" s="98" t="str">
        <f>+IFERROR(VLOOKUP(#REF!&amp;"-"&amp;ROW()-108,[2]ワークシート!$C$2:$BW$498,30,0),"")</f>
        <v/>
      </c>
      <c r="AF241" s="98"/>
      <c r="AG241" s="40" t="str">
        <f t="shared" si="5"/>
        <v/>
      </c>
      <c r="AH241" s="40"/>
      <c r="AI241" s="40"/>
      <c r="AJ241" s="40"/>
      <c r="AK241" s="98" t="str">
        <f>+IFERROR(IF(VLOOKUP(#REF!&amp;"-"&amp;ROW()-108,[2]ワークシート!$C$2:$BW$498,31,0)="","",VLOOKUP(#REF!&amp;"-"&amp;ROW()-108,[2]ワークシート!$C$2:$BW$498,31,0)),"")</f>
        <v/>
      </c>
      <c r="AL241" s="2"/>
      <c r="AM241" s="2"/>
      <c r="AN241" s="2"/>
      <c r="AO241" s="2"/>
      <c r="AP241" s="2"/>
      <c r="AQ241" s="2"/>
      <c r="AR241" s="2"/>
      <c r="AS241" s="2"/>
      <c r="AT241" s="2"/>
      <c r="AU241" s="2"/>
      <c r="AV241" s="2"/>
      <c r="AW241" s="2"/>
      <c r="AX241" s="2"/>
      <c r="AY241" s="2"/>
      <c r="AZ241" s="2"/>
      <c r="BA241" s="2"/>
      <c r="BB241" s="2"/>
      <c r="BC241" s="2"/>
      <c r="BD241" s="2"/>
      <c r="BE241" s="2"/>
      <c r="BF241" s="2"/>
    </row>
    <row r="242" spans="1:58" ht="35.1" hidden="1" customHeight="1">
      <c r="A242" s="2"/>
      <c r="B242" s="13" t="str">
        <f>+IFERROR(VLOOKUP(#REF!&amp;"-"&amp;ROW()-108,[2]ワークシート!$C$2:$BW$498,9,0),"")</f>
        <v/>
      </c>
      <c r="C242" s="24"/>
      <c r="D242" s="29" t="str">
        <f>+IFERROR(IF(VLOOKUP(#REF!&amp;"-"&amp;ROW()-108,[2]ワークシート!$C$2:$BW$498,10,0)="","",VLOOKUP(#REF!&amp;"-"&amp;ROW()-108,[2]ワークシート!$C$2:$BW$498,10,0)),"")</f>
        <v/>
      </c>
      <c r="E242" s="24"/>
      <c r="F242" s="13" t="str">
        <f>+IFERROR(VLOOKUP(#REF!&amp;"-"&amp;ROW()-108,[2]ワークシート!$C$2:$BW$498,11,0),"")</f>
        <v/>
      </c>
      <c r="G242" s="24"/>
      <c r="H242" s="40" t="str">
        <f>+IFERROR(VLOOKUP(#REF!&amp;"-"&amp;ROW()-108,[2]ワークシート!$C$2:$BW$498,12,0),"")</f>
        <v/>
      </c>
      <c r="I24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2" s="48"/>
      <c r="K242" s="13" t="str">
        <f>+IFERROR(VLOOKUP(#REF!&amp;"-"&amp;ROW()-108,[2]ワークシート!$C$2:$BW$498,19,0),"")</f>
        <v/>
      </c>
      <c r="L242" s="29"/>
      <c r="M242" s="24"/>
      <c r="N242" s="55" t="str">
        <f>+IFERROR(VLOOKUP(#REF!&amp;"-"&amp;ROW()-108,[2]ワークシート!$C$2:$BW$498,24,0),"")</f>
        <v/>
      </c>
      <c r="O242" s="62"/>
      <c r="P242" s="65" t="str">
        <f>+IFERROR(VLOOKUP(#REF!&amp;"-"&amp;ROW()-108,[2]ワークシート!$C$2:$BW$498,25,0),"")</f>
        <v/>
      </c>
      <c r="Q242" s="65"/>
      <c r="R242" s="74" t="str">
        <f>+IFERROR(VLOOKUP(#REF!&amp;"-"&amp;ROW()-108,[2]ワークシート!$C$2:$BW$498,55,0),"")</f>
        <v/>
      </c>
      <c r="S242" s="74"/>
      <c r="T242" s="74"/>
      <c r="U242" s="74"/>
      <c r="V242" s="65" t="str">
        <f>+IFERROR(VLOOKUP(#REF!&amp;"-"&amp;ROW()-108,[2]ワークシート!$C$2:$BW$498,60,0),"")</f>
        <v/>
      </c>
      <c r="W242" s="65"/>
      <c r="X242" s="65" t="str">
        <f>+IFERROR(VLOOKUP(#REF!&amp;"-"&amp;ROW()-108,[2]ワークシート!$C$2:$BW$498,61,0),"")</f>
        <v/>
      </c>
      <c r="Y242" s="65"/>
      <c r="Z242" s="65"/>
      <c r="AA242" s="40" t="str">
        <f t="shared" si="4"/>
        <v/>
      </c>
      <c r="AB242" s="40"/>
      <c r="AC242" s="98" t="str">
        <f>+IFERROR(IF(VLOOKUP(#REF!&amp;"-"&amp;ROW()-108,[2]ワークシート!$C$2:$BW$498,13,0)="","",VLOOKUP(#REF!&amp;"-"&amp;ROW()-108,[2]ワークシート!$C$2:$BW$498,13,0)),"")</f>
        <v/>
      </c>
      <c r="AD242" s="98"/>
      <c r="AE242" s="98" t="str">
        <f>+IFERROR(VLOOKUP(#REF!&amp;"-"&amp;ROW()-108,[2]ワークシート!$C$2:$BW$498,30,0),"")</f>
        <v/>
      </c>
      <c r="AF242" s="98"/>
      <c r="AG242" s="40" t="str">
        <f t="shared" si="5"/>
        <v/>
      </c>
      <c r="AH242" s="40"/>
      <c r="AI242" s="40"/>
      <c r="AJ242" s="40"/>
      <c r="AK242" s="98" t="str">
        <f>+IFERROR(IF(VLOOKUP(#REF!&amp;"-"&amp;ROW()-108,[2]ワークシート!$C$2:$BW$498,31,0)="","",VLOOKUP(#REF!&amp;"-"&amp;ROW()-108,[2]ワークシート!$C$2:$BW$498,31,0)),"")</f>
        <v/>
      </c>
      <c r="AL242" s="2"/>
      <c r="AM242" s="2"/>
      <c r="AN242" s="2"/>
      <c r="AO242" s="2"/>
      <c r="AP242" s="2"/>
      <c r="AQ242" s="2"/>
      <c r="AR242" s="2"/>
      <c r="AS242" s="2"/>
      <c r="AT242" s="2"/>
      <c r="AU242" s="2"/>
      <c r="AV242" s="2"/>
      <c r="AW242" s="2"/>
      <c r="AX242" s="2"/>
      <c r="AY242" s="2"/>
      <c r="AZ242" s="2"/>
      <c r="BA242" s="2"/>
      <c r="BB242" s="2"/>
      <c r="BC242" s="2"/>
      <c r="BD242" s="2"/>
      <c r="BE242" s="2"/>
      <c r="BF242" s="2"/>
    </row>
    <row r="243" spans="1:58" ht="35.1" hidden="1" customHeight="1">
      <c r="A243" s="2"/>
      <c r="B243" s="13" t="str">
        <f>+IFERROR(VLOOKUP(#REF!&amp;"-"&amp;ROW()-108,[2]ワークシート!$C$2:$BW$498,9,0),"")</f>
        <v/>
      </c>
      <c r="C243" s="24"/>
      <c r="D243" s="29" t="str">
        <f>+IFERROR(IF(VLOOKUP(#REF!&amp;"-"&amp;ROW()-108,[2]ワークシート!$C$2:$BW$498,10,0)="","",VLOOKUP(#REF!&amp;"-"&amp;ROW()-108,[2]ワークシート!$C$2:$BW$498,10,0)),"")</f>
        <v/>
      </c>
      <c r="E243" s="24"/>
      <c r="F243" s="13" t="str">
        <f>+IFERROR(VLOOKUP(#REF!&amp;"-"&amp;ROW()-108,[2]ワークシート!$C$2:$BW$498,11,0),"")</f>
        <v/>
      </c>
      <c r="G243" s="24"/>
      <c r="H243" s="40" t="str">
        <f>+IFERROR(VLOOKUP(#REF!&amp;"-"&amp;ROW()-108,[2]ワークシート!$C$2:$BW$498,12,0),"")</f>
        <v/>
      </c>
      <c r="I24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3" s="48"/>
      <c r="K243" s="13" t="str">
        <f>+IFERROR(VLOOKUP(#REF!&amp;"-"&amp;ROW()-108,[2]ワークシート!$C$2:$BW$498,19,0),"")</f>
        <v/>
      </c>
      <c r="L243" s="29"/>
      <c r="M243" s="24"/>
      <c r="N243" s="55" t="str">
        <f>+IFERROR(VLOOKUP(#REF!&amp;"-"&amp;ROW()-108,[2]ワークシート!$C$2:$BW$498,24,0),"")</f>
        <v/>
      </c>
      <c r="O243" s="62"/>
      <c r="P243" s="65" t="str">
        <f>+IFERROR(VLOOKUP(#REF!&amp;"-"&amp;ROW()-108,[2]ワークシート!$C$2:$BW$498,25,0),"")</f>
        <v/>
      </c>
      <c r="Q243" s="65"/>
      <c r="R243" s="74" t="str">
        <f>+IFERROR(VLOOKUP(#REF!&amp;"-"&amp;ROW()-108,[2]ワークシート!$C$2:$BW$498,55,0),"")</f>
        <v/>
      </c>
      <c r="S243" s="74"/>
      <c r="T243" s="74"/>
      <c r="U243" s="74"/>
      <c r="V243" s="65" t="str">
        <f>+IFERROR(VLOOKUP(#REF!&amp;"-"&amp;ROW()-108,[2]ワークシート!$C$2:$BW$498,60,0),"")</f>
        <v/>
      </c>
      <c r="W243" s="65"/>
      <c r="X243" s="65" t="str">
        <f>+IFERROR(VLOOKUP(#REF!&amp;"-"&amp;ROW()-108,[2]ワークシート!$C$2:$BW$498,61,0),"")</f>
        <v/>
      </c>
      <c r="Y243" s="65"/>
      <c r="Z243" s="65"/>
      <c r="AA243" s="40" t="str">
        <f t="shared" si="4"/>
        <v/>
      </c>
      <c r="AB243" s="40"/>
      <c r="AC243" s="98" t="str">
        <f>+IFERROR(IF(VLOOKUP(#REF!&amp;"-"&amp;ROW()-108,[2]ワークシート!$C$2:$BW$498,13,0)="","",VLOOKUP(#REF!&amp;"-"&amp;ROW()-108,[2]ワークシート!$C$2:$BW$498,13,0)),"")</f>
        <v/>
      </c>
      <c r="AD243" s="98"/>
      <c r="AE243" s="98" t="str">
        <f>+IFERROR(VLOOKUP(#REF!&amp;"-"&amp;ROW()-108,[2]ワークシート!$C$2:$BW$498,30,0),"")</f>
        <v/>
      </c>
      <c r="AF243" s="98"/>
      <c r="AG243" s="40" t="str">
        <f t="shared" si="5"/>
        <v/>
      </c>
      <c r="AH243" s="40"/>
      <c r="AI243" s="40"/>
      <c r="AJ243" s="40"/>
      <c r="AK243" s="98" t="str">
        <f>+IFERROR(IF(VLOOKUP(#REF!&amp;"-"&amp;ROW()-108,[2]ワークシート!$C$2:$BW$498,31,0)="","",VLOOKUP(#REF!&amp;"-"&amp;ROW()-108,[2]ワークシート!$C$2:$BW$498,31,0)),"")</f>
        <v/>
      </c>
      <c r="AL243" s="2"/>
      <c r="AM243" s="2"/>
      <c r="AN243" s="2"/>
      <c r="AO243" s="2"/>
      <c r="AP243" s="2"/>
      <c r="AQ243" s="2"/>
      <c r="AR243" s="2"/>
      <c r="AS243" s="2"/>
      <c r="AT243" s="2"/>
      <c r="AU243" s="2"/>
      <c r="AV243" s="2"/>
      <c r="AW243" s="2"/>
      <c r="AX243" s="2"/>
      <c r="AY243" s="2"/>
      <c r="AZ243" s="2"/>
      <c r="BA243" s="2"/>
      <c r="BB243" s="2"/>
      <c r="BC243" s="2"/>
      <c r="BD243" s="2"/>
      <c r="BE243" s="2"/>
      <c r="BF243" s="2"/>
    </row>
    <row r="244" spans="1:58" ht="35.1" hidden="1" customHeight="1">
      <c r="A244" s="2"/>
      <c r="B244" s="13" t="str">
        <f>+IFERROR(VLOOKUP(#REF!&amp;"-"&amp;ROW()-108,[2]ワークシート!$C$2:$BW$498,9,0),"")</f>
        <v/>
      </c>
      <c r="C244" s="24"/>
      <c r="D244" s="29" t="str">
        <f>+IFERROR(IF(VLOOKUP(#REF!&amp;"-"&amp;ROW()-108,[2]ワークシート!$C$2:$BW$498,10,0)="","",VLOOKUP(#REF!&amp;"-"&amp;ROW()-108,[2]ワークシート!$C$2:$BW$498,10,0)),"")</f>
        <v/>
      </c>
      <c r="E244" s="24"/>
      <c r="F244" s="13" t="str">
        <f>+IFERROR(VLOOKUP(#REF!&amp;"-"&amp;ROW()-108,[2]ワークシート!$C$2:$BW$498,11,0),"")</f>
        <v/>
      </c>
      <c r="G244" s="24"/>
      <c r="H244" s="40" t="str">
        <f>+IFERROR(VLOOKUP(#REF!&amp;"-"&amp;ROW()-108,[2]ワークシート!$C$2:$BW$498,12,0),"")</f>
        <v/>
      </c>
      <c r="I24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4" s="48"/>
      <c r="K244" s="13" t="str">
        <f>+IFERROR(VLOOKUP(#REF!&amp;"-"&amp;ROW()-108,[2]ワークシート!$C$2:$BW$498,19,0),"")</f>
        <v/>
      </c>
      <c r="L244" s="29"/>
      <c r="M244" s="24"/>
      <c r="N244" s="55" t="str">
        <f>+IFERROR(VLOOKUP(#REF!&amp;"-"&amp;ROW()-108,[2]ワークシート!$C$2:$BW$498,24,0),"")</f>
        <v/>
      </c>
      <c r="O244" s="62"/>
      <c r="P244" s="65" t="str">
        <f>+IFERROR(VLOOKUP(#REF!&amp;"-"&amp;ROW()-108,[2]ワークシート!$C$2:$BW$498,25,0),"")</f>
        <v/>
      </c>
      <c r="Q244" s="65"/>
      <c r="R244" s="74" t="str">
        <f>+IFERROR(VLOOKUP(#REF!&amp;"-"&amp;ROW()-108,[2]ワークシート!$C$2:$BW$498,55,0),"")</f>
        <v/>
      </c>
      <c r="S244" s="74"/>
      <c r="T244" s="74"/>
      <c r="U244" s="74"/>
      <c r="V244" s="65" t="str">
        <f>+IFERROR(VLOOKUP(#REF!&amp;"-"&amp;ROW()-108,[2]ワークシート!$C$2:$BW$498,60,0),"")</f>
        <v/>
      </c>
      <c r="W244" s="65"/>
      <c r="X244" s="65" t="str">
        <f>+IFERROR(VLOOKUP(#REF!&amp;"-"&amp;ROW()-108,[2]ワークシート!$C$2:$BW$498,61,0),"")</f>
        <v/>
      </c>
      <c r="Y244" s="65"/>
      <c r="Z244" s="65"/>
      <c r="AA244" s="40" t="str">
        <f t="shared" si="4"/>
        <v/>
      </c>
      <c r="AB244" s="40"/>
      <c r="AC244" s="98" t="str">
        <f>+IFERROR(IF(VLOOKUP(#REF!&amp;"-"&amp;ROW()-108,[2]ワークシート!$C$2:$BW$498,13,0)="","",VLOOKUP(#REF!&amp;"-"&amp;ROW()-108,[2]ワークシート!$C$2:$BW$498,13,0)),"")</f>
        <v/>
      </c>
      <c r="AD244" s="98"/>
      <c r="AE244" s="98" t="str">
        <f>+IFERROR(VLOOKUP(#REF!&amp;"-"&amp;ROW()-108,[2]ワークシート!$C$2:$BW$498,30,0),"")</f>
        <v/>
      </c>
      <c r="AF244" s="98"/>
      <c r="AG244" s="40" t="str">
        <f t="shared" si="5"/>
        <v/>
      </c>
      <c r="AH244" s="40"/>
      <c r="AI244" s="40"/>
      <c r="AJ244" s="40"/>
      <c r="AK244" s="98" t="str">
        <f>+IFERROR(IF(VLOOKUP(#REF!&amp;"-"&amp;ROW()-108,[2]ワークシート!$C$2:$BW$498,31,0)="","",VLOOKUP(#REF!&amp;"-"&amp;ROW()-108,[2]ワークシート!$C$2:$BW$498,31,0)),"")</f>
        <v/>
      </c>
      <c r="AL244" s="2"/>
      <c r="AM244" s="2"/>
      <c r="AN244" s="2"/>
      <c r="AO244" s="2"/>
      <c r="AP244" s="2"/>
      <c r="AQ244" s="2"/>
      <c r="AR244" s="2"/>
      <c r="AS244" s="2"/>
      <c r="AT244" s="2"/>
      <c r="AU244" s="2"/>
      <c r="AV244" s="2"/>
      <c r="AW244" s="2"/>
      <c r="AX244" s="2"/>
      <c r="AY244" s="2"/>
      <c r="AZ244" s="2"/>
      <c r="BA244" s="2"/>
      <c r="BB244" s="2"/>
      <c r="BC244" s="2"/>
      <c r="BD244" s="2"/>
      <c r="BE244" s="2"/>
      <c r="BF244" s="2"/>
    </row>
    <row r="245" spans="1:58" ht="35.1" hidden="1" customHeight="1">
      <c r="A245" s="2"/>
      <c r="B245" s="13" t="str">
        <f>+IFERROR(VLOOKUP(#REF!&amp;"-"&amp;ROW()-108,[2]ワークシート!$C$2:$BW$498,9,0),"")</f>
        <v/>
      </c>
      <c r="C245" s="24"/>
      <c r="D245" s="29" t="str">
        <f>+IFERROR(IF(VLOOKUP(#REF!&amp;"-"&amp;ROW()-108,[2]ワークシート!$C$2:$BW$498,10,0)="","",VLOOKUP(#REF!&amp;"-"&amp;ROW()-108,[2]ワークシート!$C$2:$BW$498,10,0)),"")</f>
        <v/>
      </c>
      <c r="E245" s="24"/>
      <c r="F245" s="13" t="str">
        <f>+IFERROR(VLOOKUP(#REF!&amp;"-"&amp;ROW()-108,[2]ワークシート!$C$2:$BW$498,11,0),"")</f>
        <v/>
      </c>
      <c r="G245" s="24"/>
      <c r="H245" s="40" t="str">
        <f>+IFERROR(VLOOKUP(#REF!&amp;"-"&amp;ROW()-108,[2]ワークシート!$C$2:$BW$498,12,0),"")</f>
        <v/>
      </c>
      <c r="I24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5" s="48"/>
      <c r="K245" s="13" t="str">
        <f>+IFERROR(VLOOKUP(#REF!&amp;"-"&amp;ROW()-108,[2]ワークシート!$C$2:$BW$498,19,0),"")</f>
        <v/>
      </c>
      <c r="L245" s="29"/>
      <c r="M245" s="24"/>
      <c r="N245" s="55" t="str">
        <f>+IFERROR(VLOOKUP(#REF!&amp;"-"&amp;ROW()-108,[2]ワークシート!$C$2:$BW$498,24,0),"")</f>
        <v/>
      </c>
      <c r="O245" s="62"/>
      <c r="P245" s="65" t="str">
        <f>+IFERROR(VLOOKUP(#REF!&amp;"-"&amp;ROW()-108,[2]ワークシート!$C$2:$BW$498,25,0),"")</f>
        <v/>
      </c>
      <c r="Q245" s="65"/>
      <c r="R245" s="74" t="str">
        <f>+IFERROR(VLOOKUP(#REF!&amp;"-"&amp;ROW()-108,[2]ワークシート!$C$2:$BW$498,55,0),"")</f>
        <v/>
      </c>
      <c r="S245" s="74"/>
      <c r="T245" s="74"/>
      <c r="U245" s="74"/>
      <c r="V245" s="65" t="str">
        <f>+IFERROR(VLOOKUP(#REF!&amp;"-"&amp;ROW()-108,[2]ワークシート!$C$2:$BW$498,60,0),"")</f>
        <v/>
      </c>
      <c r="W245" s="65"/>
      <c r="X245" s="65" t="str">
        <f>+IFERROR(VLOOKUP(#REF!&amp;"-"&amp;ROW()-108,[2]ワークシート!$C$2:$BW$498,61,0),"")</f>
        <v/>
      </c>
      <c r="Y245" s="65"/>
      <c r="Z245" s="65"/>
      <c r="AA245" s="40" t="str">
        <f t="shared" si="4"/>
        <v/>
      </c>
      <c r="AB245" s="40"/>
      <c r="AC245" s="98" t="str">
        <f>+IFERROR(IF(VLOOKUP(#REF!&amp;"-"&amp;ROW()-108,[2]ワークシート!$C$2:$BW$498,13,0)="","",VLOOKUP(#REF!&amp;"-"&amp;ROW()-108,[2]ワークシート!$C$2:$BW$498,13,0)),"")</f>
        <v/>
      </c>
      <c r="AD245" s="98"/>
      <c r="AE245" s="98" t="str">
        <f>+IFERROR(VLOOKUP(#REF!&amp;"-"&amp;ROW()-108,[2]ワークシート!$C$2:$BW$498,30,0),"")</f>
        <v/>
      </c>
      <c r="AF245" s="98"/>
      <c r="AG245" s="40" t="str">
        <f t="shared" si="5"/>
        <v/>
      </c>
      <c r="AH245" s="40"/>
      <c r="AI245" s="40"/>
      <c r="AJ245" s="40"/>
      <c r="AK245" s="98" t="str">
        <f>+IFERROR(IF(VLOOKUP(#REF!&amp;"-"&amp;ROW()-108,[2]ワークシート!$C$2:$BW$498,31,0)="","",VLOOKUP(#REF!&amp;"-"&amp;ROW()-108,[2]ワークシート!$C$2:$BW$498,31,0)),"")</f>
        <v/>
      </c>
      <c r="AL245" s="2"/>
      <c r="AM245" s="2"/>
      <c r="AN245" s="2"/>
      <c r="AO245" s="2"/>
      <c r="AP245" s="2"/>
      <c r="AQ245" s="2"/>
      <c r="AR245" s="2"/>
      <c r="AS245" s="2"/>
      <c r="AT245" s="2"/>
      <c r="AU245" s="2"/>
      <c r="AV245" s="2"/>
      <c r="AW245" s="2"/>
      <c r="AX245" s="2"/>
      <c r="AY245" s="2"/>
      <c r="AZ245" s="2"/>
      <c r="BA245" s="2"/>
      <c r="BB245" s="2"/>
      <c r="BC245" s="2"/>
      <c r="BD245" s="2"/>
      <c r="BE245" s="2"/>
      <c r="BF245" s="2"/>
    </row>
    <row r="246" spans="1:58" ht="35.1" hidden="1" customHeight="1">
      <c r="A246" s="2"/>
      <c r="B246" s="13" t="str">
        <f>+IFERROR(VLOOKUP(#REF!&amp;"-"&amp;ROW()-108,[2]ワークシート!$C$2:$BW$498,9,0),"")</f>
        <v/>
      </c>
      <c r="C246" s="24"/>
      <c r="D246" s="29" t="str">
        <f>+IFERROR(IF(VLOOKUP(#REF!&amp;"-"&amp;ROW()-108,[2]ワークシート!$C$2:$BW$498,10,0)="","",VLOOKUP(#REF!&amp;"-"&amp;ROW()-108,[2]ワークシート!$C$2:$BW$498,10,0)),"")</f>
        <v/>
      </c>
      <c r="E246" s="24"/>
      <c r="F246" s="13" t="str">
        <f>+IFERROR(VLOOKUP(#REF!&amp;"-"&amp;ROW()-108,[2]ワークシート!$C$2:$BW$498,11,0),"")</f>
        <v/>
      </c>
      <c r="G246" s="24"/>
      <c r="H246" s="40" t="str">
        <f>+IFERROR(VLOOKUP(#REF!&amp;"-"&amp;ROW()-108,[2]ワークシート!$C$2:$BW$498,12,0),"")</f>
        <v/>
      </c>
      <c r="I24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6" s="48"/>
      <c r="K246" s="13" t="str">
        <f>+IFERROR(VLOOKUP(#REF!&amp;"-"&amp;ROW()-108,[2]ワークシート!$C$2:$BW$498,19,0),"")</f>
        <v/>
      </c>
      <c r="L246" s="29"/>
      <c r="M246" s="24"/>
      <c r="N246" s="55" t="str">
        <f>+IFERROR(VLOOKUP(#REF!&amp;"-"&amp;ROW()-108,[2]ワークシート!$C$2:$BW$498,24,0),"")</f>
        <v/>
      </c>
      <c r="O246" s="62"/>
      <c r="P246" s="65" t="str">
        <f>+IFERROR(VLOOKUP(#REF!&amp;"-"&amp;ROW()-108,[2]ワークシート!$C$2:$BW$498,25,0),"")</f>
        <v/>
      </c>
      <c r="Q246" s="65"/>
      <c r="R246" s="74" t="str">
        <f>+IFERROR(VLOOKUP(#REF!&amp;"-"&amp;ROW()-108,[2]ワークシート!$C$2:$BW$498,55,0),"")</f>
        <v/>
      </c>
      <c r="S246" s="74"/>
      <c r="T246" s="74"/>
      <c r="U246" s="74"/>
      <c r="V246" s="65" t="str">
        <f>+IFERROR(VLOOKUP(#REF!&amp;"-"&amp;ROW()-108,[2]ワークシート!$C$2:$BW$498,60,0),"")</f>
        <v/>
      </c>
      <c r="W246" s="65"/>
      <c r="X246" s="65" t="str">
        <f>+IFERROR(VLOOKUP(#REF!&amp;"-"&amp;ROW()-108,[2]ワークシート!$C$2:$BW$498,61,0),"")</f>
        <v/>
      </c>
      <c r="Y246" s="65"/>
      <c r="Z246" s="65"/>
      <c r="AA246" s="40" t="str">
        <f t="shared" si="4"/>
        <v/>
      </c>
      <c r="AB246" s="40"/>
      <c r="AC246" s="98" t="str">
        <f>+IFERROR(IF(VLOOKUP(#REF!&amp;"-"&amp;ROW()-108,[2]ワークシート!$C$2:$BW$498,13,0)="","",VLOOKUP(#REF!&amp;"-"&amp;ROW()-108,[2]ワークシート!$C$2:$BW$498,13,0)),"")</f>
        <v/>
      </c>
      <c r="AD246" s="98"/>
      <c r="AE246" s="98" t="str">
        <f>+IFERROR(VLOOKUP(#REF!&amp;"-"&amp;ROW()-108,[2]ワークシート!$C$2:$BW$498,30,0),"")</f>
        <v/>
      </c>
      <c r="AF246" s="98"/>
      <c r="AG246" s="40" t="str">
        <f t="shared" si="5"/>
        <v/>
      </c>
      <c r="AH246" s="40"/>
      <c r="AI246" s="40"/>
      <c r="AJ246" s="40"/>
      <c r="AK246" s="98" t="str">
        <f>+IFERROR(IF(VLOOKUP(#REF!&amp;"-"&amp;ROW()-108,[2]ワークシート!$C$2:$BW$498,31,0)="","",VLOOKUP(#REF!&amp;"-"&amp;ROW()-108,[2]ワークシート!$C$2:$BW$498,31,0)),"")</f>
        <v/>
      </c>
      <c r="AL246" s="2"/>
      <c r="AM246" s="2"/>
      <c r="AN246" s="2"/>
      <c r="AO246" s="2"/>
      <c r="AP246" s="2"/>
      <c r="AQ246" s="2"/>
      <c r="AR246" s="2"/>
      <c r="AS246" s="2"/>
      <c r="AT246" s="2"/>
      <c r="AU246" s="2"/>
      <c r="AV246" s="2"/>
      <c r="AW246" s="2"/>
      <c r="AX246" s="2"/>
      <c r="AY246" s="2"/>
      <c r="AZ246" s="2"/>
      <c r="BA246" s="2"/>
      <c r="BB246" s="2"/>
      <c r="BC246" s="2"/>
      <c r="BD246" s="2"/>
      <c r="BE246" s="2"/>
      <c r="BF246" s="2"/>
    </row>
    <row r="247" spans="1:58" ht="35.1" hidden="1" customHeight="1">
      <c r="A247" s="2"/>
      <c r="B247" s="13" t="str">
        <f>+IFERROR(VLOOKUP(#REF!&amp;"-"&amp;ROW()-108,[2]ワークシート!$C$2:$BW$498,9,0),"")</f>
        <v/>
      </c>
      <c r="C247" s="24"/>
      <c r="D247" s="29" t="str">
        <f>+IFERROR(IF(VLOOKUP(#REF!&amp;"-"&amp;ROW()-108,[2]ワークシート!$C$2:$BW$498,10,0)="","",VLOOKUP(#REF!&amp;"-"&amp;ROW()-108,[2]ワークシート!$C$2:$BW$498,10,0)),"")</f>
        <v/>
      </c>
      <c r="E247" s="24"/>
      <c r="F247" s="13" t="str">
        <f>+IFERROR(VLOOKUP(#REF!&amp;"-"&amp;ROW()-108,[2]ワークシート!$C$2:$BW$498,11,0),"")</f>
        <v/>
      </c>
      <c r="G247" s="24"/>
      <c r="H247" s="40" t="str">
        <f>+IFERROR(VLOOKUP(#REF!&amp;"-"&amp;ROW()-108,[2]ワークシート!$C$2:$BW$498,12,0),"")</f>
        <v/>
      </c>
      <c r="I24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7" s="48"/>
      <c r="K247" s="13" t="str">
        <f>+IFERROR(VLOOKUP(#REF!&amp;"-"&amp;ROW()-108,[2]ワークシート!$C$2:$BW$498,19,0),"")</f>
        <v/>
      </c>
      <c r="L247" s="29"/>
      <c r="M247" s="24"/>
      <c r="N247" s="55" t="str">
        <f>+IFERROR(VLOOKUP(#REF!&amp;"-"&amp;ROW()-108,[2]ワークシート!$C$2:$BW$498,24,0),"")</f>
        <v/>
      </c>
      <c r="O247" s="62"/>
      <c r="P247" s="65" t="str">
        <f>+IFERROR(VLOOKUP(#REF!&amp;"-"&amp;ROW()-108,[2]ワークシート!$C$2:$BW$498,25,0),"")</f>
        <v/>
      </c>
      <c r="Q247" s="65"/>
      <c r="R247" s="74" t="str">
        <f>+IFERROR(VLOOKUP(#REF!&amp;"-"&amp;ROW()-108,[2]ワークシート!$C$2:$BW$498,55,0),"")</f>
        <v/>
      </c>
      <c r="S247" s="74"/>
      <c r="T247" s="74"/>
      <c r="U247" s="74"/>
      <c r="V247" s="65" t="str">
        <f>+IFERROR(VLOOKUP(#REF!&amp;"-"&amp;ROW()-108,[2]ワークシート!$C$2:$BW$498,60,0),"")</f>
        <v/>
      </c>
      <c r="W247" s="65"/>
      <c r="X247" s="65" t="str">
        <f>+IFERROR(VLOOKUP(#REF!&amp;"-"&amp;ROW()-108,[2]ワークシート!$C$2:$BW$498,61,0),"")</f>
        <v/>
      </c>
      <c r="Y247" s="65"/>
      <c r="Z247" s="65"/>
      <c r="AA247" s="40" t="str">
        <f t="shared" si="4"/>
        <v/>
      </c>
      <c r="AB247" s="40"/>
      <c r="AC247" s="98" t="str">
        <f>+IFERROR(IF(VLOOKUP(#REF!&amp;"-"&amp;ROW()-108,[2]ワークシート!$C$2:$BW$498,13,0)="","",VLOOKUP(#REF!&amp;"-"&amp;ROW()-108,[2]ワークシート!$C$2:$BW$498,13,0)),"")</f>
        <v/>
      </c>
      <c r="AD247" s="98"/>
      <c r="AE247" s="98" t="str">
        <f>+IFERROR(VLOOKUP(#REF!&amp;"-"&amp;ROW()-108,[2]ワークシート!$C$2:$BW$498,30,0),"")</f>
        <v/>
      </c>
      <c r="AF247" s="98"/>
      <c r="AG247" s="40" t="str">
        <f t="shared" si="5"/>
        <v/>
      </c>
      <c r="AH247" s="40"/>
      <c r="AI247" s="40"/>
      <c r="AJ247" s="40"/>
      <c r="AK247" s="98" t="str">
        <f>+IFERROR(IF(VLOOKUP(#REF!&amp;"-"&amp;ROW()-108,[2]ワークシート!$C$2:$BW$498,31,0)="","",VLOOKUP(#REF!&amp;"-"&amp;ROW()-108,[2]ワークシート!$C$2:$BW$498,31,0)),"")</f>
        <v/>
      </c>
      <c r="AL247" s="2"/>
      <c r="AM247" s="2"/>
      <c r="AN247" s="2"/>
      <c r="AO247" s="2"/>
      <c r="AP247" s="2"/>
      <c r="AQ247" s="2"/>
      <c r="AR247" s="2"/>
      <c r="AS247" s="2"/>
      <c r="AT247" s="2"/>
      <c r="AU247" s="2"/>
      <c r="AV247" s="2"/>
      <c r="AW247" s="2"/>
      <c r="AX247" s="2"/>
      <c r="AY247" s="2"/>
      <c r="AZ247" s="2"/>
      <c r="BA247" s="2"/>
      <c r="BB247" s="2"/>
      <c r="BC247" s="2"/>
      <c r="BD247" s="2"/>
      <c r="BE247" s="2"/>
      <c r="BF247" s="2"/>
    </row>
    <row r="248" spans="1:58" ht="35.1" hidden="1" customHeight="1">
      <c r="A248" s="2"/>
      <c r="B248" s="13" t="str">
        <f>+IFERROR(VLOOKUP(#REF!&amp;"-"&amp;ROW()-108,[2]ワークシート!$C$2:$BW$498,9,0),"")</f>
        <v/>
      </c>
      <c r="C248" s="24"/>
      <c r="D248" s="29" t="str">
        <f>+IFERROR(IF(VLOOKUP(#REF!&amp;"-"&amp;ROW()-108,[2]ワークシート!$C$2:$BW$498,10,0)="","",VLOOKUP(#REF!&amp;"-"&amp;ROW()-108,[2]ワークシート!$C$2:$BW$498,10,0)),"")</f>
        <v/>
      </c>
      <c r="E248" s="24"/>
      <c r="F248" s="13" t="str">
        <f>+IFERROR(VLOOKUP(#REF!&amp;"-"&amp;ROW()-108,[2]ワークシート!$C$2:$BW$498,11,0),"")</f>
        <v/>
      </c>
      <c r="G248" s="24"/>
      <c r="H248" s="40" t="str">
        <f>+IFERROR(VLOOKUP(#REF!&amp;"-"&amp;ROW()-108,[2]ワークシート!$C$2:$BW$498,12,0),"")</f>
        <v/>
      </c>
      <c r="I24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8" s="48"/>
      <c r="K248" s="13" t="str">
        <f>+IFERROR(VLOOKUP(#REF!&amp;"-"&amp;ROW()-108,[2]ワークシート!$C$2:$BW$498,19,0),"")</f>
        <v/>
      </c>
      <c r="L248" s="29"/>
      <c r="M248" s="24"/>
      <c r="N248" s="55" t="str">
        <f>+IFERROR(VLOOKUP(#REF!&amp;"-"&amp;ROW()-108,[2]ワークシート!$C$2:$BW$498,24,0),"")</f>
        <v/>
      </c>
      <c r="O248" s="62"/>
      <c r="P248" s="65" t="str">
        <f>+IFERROR(VLOOKUP(#REF!&amp;"-"&amp;ROW()-108,[2]ワークシート!$C$2:$BW$498,25,0),"")</f>
        <v/>
      </c>
      <c r="Q248" s="65"/>
      <c r="R248" s="74" t="str">
        <f>+IFERROR(VLOOKUP(#REF!&amp;"-"&amp;ROW()-108,[2]ワークシート!$C$2:$BW$498,55,0),"")</f>
        <v/>
      </c>
      <c r="S248" s="74"/>
      <c r="T248" s="74"/>
      <c r="U248" s="74"/>
      <c r="V248" s="65" t="str">
        <f>+IFERROR(VLOOKUP(#REF!&amp;"-"&amp;ROW()-108,[2]ワークシート!$C$2:$BW$498,60,0),"")</f>
        <v/>
      </c>
      <c r="W248" s="65"/>
      <c r="X248" s="65" t="str">
        <f>+IFERROR(VLOOKUP(#REF!&amp;"-"&amp;ROW()-108,[2]ワークシート!$C$2:$BW$498,61,0),"")</f>
        <v/>
      </c>
      <c r="Y248" s="65"/>
      <c r="Z248" s="65"/>
      <c r="AA248" s="40" t="str">
        <f t="shared" si="4"/>
        <v/>
      </c>
      <c r="AB248" s="40"/>
      <c r="AC248" s="98" t="str">
        <f>+IFERROR(IF(VLOOKUP(#REF!&amp;"-"&amp;ROW()-108,[2]ワークシート!$C$2:$BW$498,13,0)="","",VLOOKUP(#REF!&amp;"-"&amp;ROW()-108,[2]ワークシート!$C$2:$BW$498,13,0)),"")</f>
        <v/>
      </c>
      <c r="AD248" s="98"/>
      <c r="AE248" s="98" t="str">
        <f>+IFERROR(VLOOKUP(#REF!&amp;"-"&amp;ROW()-108,[2]ワークシート!$C$2:$BW$498,30,0),"")</f>
        <v/>
      </c>
      <c r="AF248" s="98"/>
      <c r="AG248" s="40" t="str">
        <f t="shared" si="5"/>
        <v/>
      </c>
      <c r="AH248" s="40"/>
      <c r="AI248" s="40"/>
      <c r="AJ248" s="40"/>
      <c r="AK248" s="98" t="str">
        <f>+IFERROR(IF(VLOOKUP(#REF!&amp;"-"&amp;ROW()-108,[2]ワークシート!$C$2:$BW$498,31,0)="","",VLOOKUP(#REF!&amp;"-"&amp;ROW()-108,[2]ワークシート!$C$2:$BW$498,31,0)),"")</f>
        <v/>
      </c>
      <c r="AL248" s="2"/>
      <c r="AM248" s="2"/>
      <c r="AN248" s="2"/>
      <c r="AO248" s="2"/>
      <c r="AP248" s="2"/>
      <c r="AQ248" s="2"/>
      <c r="AR248" s="2"/>
      <c r="AS248" s="2"/>
      <c r="AT248" s="2"/>
      <c r="AU248" s="2"/>
      <c r="AV248" s="2"/>
      <c r="AW248" s="2"/>
      <c r="AX248" s="2"/>
      <c r="AY248" s="2"/>
      <c r="AZ248" s="2"/>
      <c r="BA248" s="2"/>
      <c r="BB248" s="2"/>
      <c r="BC248" s="2"/>
      <c r="BD248" s="2"/>
      <c r="BE248" s="2"/>
      <c r="BF248" s="2"/>
    </row>
    <row r="249" spans="1:58" ht="35.1" hidden="1" customHeight="1">
      <c r="A249" s="2"/>
      <c r="B249" s="13" t="str">
        <f>+IFERROR(VLOOKUP(#REF!&amp;"-"&amp;ROW()-108,[2]ワークシート!$C$2:$BW$498,9,0),"")</f>
        <v/>
      </c>
      <c r="C249" s="24"/>
      <c r="D249" s="29" t="str">
        <f>+IFERROR(IF(VLOOKUP(#REF!&amp;"-"&amp;ROW()-108,[2]ワークシート!$C$2:$BW$498,10,0)="","",VLOOKUP(#REF!&amp;"-"&amp;ROW()-108,[2]ワークシート!$C$2:$BW$498,10,0)),"")</f>
        <v/>
      </c>
      <c r="E249" s="24"/>
      <c r="F249" s="13" t="str">
        <f>+IFERROR(VLOOKUP(#REF!&amp;"-"&amp;ROW()-108,[2]ワークシート!$C$2:$BW$498,11,0),"")</f>
        <v/>
      </c>
      <c r="G249" s="24"/>
      <c r="H249" s="40" t="str">
        <f>+IFERROR(VLOOKUP(#REF!&amp;"-"&amp;ROW()-108,[2]ワークシート!$C$2:$BW$498,12,0),"")</f>
        <v/>
      </c>
      <c r="I24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49" s="48"/>
      <c r="K249" s="13" t="str">
        <f>+IFERROR(VLOOKUP(#REF!&amp;"-"&amp;ROW()-108,[2]ワークシート!$C$2:$BW$498,19,0),"")</f>
        <v/>
      </c>
      <c r="L249" s="29"/>
      <c r="M249" s="24"/>
      <c r="N249" s="55" t="str">
        <f>+IFERROR(VLOOKUP(#REF!&amp;"-"&amp;ROW()-108,[2]ワークシート!$C$2:$BW$498,24,0),"")</f>
        <v/>
      </c>
      <c r="O249" s="62"/>
      <c r="P249" s="65" t="str">
        <f>+IFERROR(VLOOKUP(#REF!&amp;"-"&amp;ROW()-108,[2]ワークシート!$C$2:$BW$498,25,0),"")</f>
        <v/>
      </c>
      <c r="Q249" s="65"/>
      <c r="R249" s="74" t="str">
        <f>+IFERROR(VLOOKUP(#REF!&amp;"-"&amp;ROW()-108,[2]ワークシート!$C$2:$BW$498,55,0),"")</f>
        <v/>
      </c>
      <c r="S249" s="74"/>
      <c r="T249" s="74"/>
      <c r="U249" s="74"/>
      <c r="V249" s="65" t="str">
        <f>+IFERROR(VLOOKUP(#REF!&amp;"-"&amp;ROW()-108,[2]ワークシート!$C$2:$BW$498,60,0),"")</f>
        <v/>
      </c>
      <c r="W249" s="65"/>
      <c r="X249" s="65" t="str">
        <f>+IFERROR(VLOOKUP(#REF!&amp;"-"&amp;ROW()-108,[2]ワークシート!$C$2:$BW$498,61,0),"")</f>
        <v/>
      </c>
      <c r="Y249" s="65"/>
      <c r="Z249" s="65"/>
      <c r="AA249" s="40" t="str">
        <f t="shared" si="4"/>
        <v/>
      </c>
      <c r="AB249" s="40"/>
      <c r="AC249" s="98" t="str">
        <f>+IFERROR(IF(VLOOKUP(#REF!&amp;"-"&amp;ROW()-108,[2]ワークシート!$C$2:$BW$498,13,0)="","",VLOOKUP(#REF!&amp;"-"&amp;ROW()-108,[2]ワークシート!$C$2:$BW$498,13,0)),"")</f>
        <v/>
      </c>
      <c r="AD249" s="98"/>
      <c r="AE249" s="98" t="str">
        <f>+IFERROR(VLOOKUP(#REF!&amp;"-"&amp;ROW()-108,[2]ワークシート!$C$2:$BW$498,30,0),"")</f>
        <v/>
      </c>
      <c r="AF249" s="98"/>
      <c r="AG249" s="40" t="str">
        <f t="shared" si="5"/>
        <v/>
      </c>
      <c r="AH249" s="40"/>
      <c r="AI249" s="40"/>
      <c r="AJ249" s="40"/>
      <c r="AK249" s="98" t="str">
        <f>+IFERROR(IF(VLOOKUP(#REF!&amp;"-"&amp;ROW()-108,[2]ワークシート!$C$2:$BW$498,31,0)="","",VLOOKUP(#REF!&amp;"-"&amp;ROW()-108,[2]ワークシート!$C$2:$BW$498,31,0)),"")</f>
        <v/>
      </c>
      <c r="AL249" s="2"/>
      <c r="AM249" s="2"/>
      <c r="AN249" s="2"/>
      <c r="AO249" s="2"/>
      <c r="AP249" s="2"/>
      <c r="AQ249" s="2"/>
      <c r="AR249" s="2"/>
      <c r="AS249" s="2"/>
      <c r="AT249" s="2"/>
      <c r="AU249" s="2"/>
      <c r="AV249" s="2"/>
      <c r="AW249" s="2"/>
      <c r="AX249" s="2"/>
      <c r="AY249" s="2"/>
      <c r="AZ249" s="2"/>
      <c r="BA249" s="2"/>
      <c r="BB249" s="2"/>
      <c r="BC249" s="2"/>
      <c r="BD249" s="2"/>
      <c r="BE249" s="2"/>
      <c r="BF249" s="2"/>
    </row>
    <row r="250" spans="1:58" ht="35.1" hidden="1" customHeight="1">
      <c r="A250" s="2"/>
      <c r="B250" s="13" t="str">
        <f>+IFERROR(VLOOKUP(#REF!&amp;"-"&amp;ROW()-108,[2]ワークシート!$C$2:$BW$498,9,0),"")</f>
        <v/>
      </c>
      <c r="C250" s="24"/>
      <c r="D250" s="29" t="str">
        <f>+IFERROR(IF(VLOOKUP(#REF!&amp;"-"&amp;ROW()-108,[2]ワークシート!$C$2:$BW$498,10,0)="","",VLOOKUP(#REF!&amp;"-"&amp;ROW()-108,[2]ワークシート!$C$2:$BW$498,10,0)),"")</f>
        <v/>
      </c>
      <c r="E250" s="24"/>
      <c r="F250" s="13" t="str">
        <f>+IFERROR(VLOOKUP(#REF!&amp;"-"&amp;ROW()-108,[2]ワークシート!$C$2:$BW$498,11,0),"")</f>
        <v/>
      </c>
      <c r="G250" s="24"/>
      <c r="H250" s="40" t="str">
        <f>+IFERROR(VLOOKUP(#REF!&amp;"-"&amp;ROW()-108,[2]ワークシート!$C$2:$BW$498,12,0),"")</f>
        <v/>
      </c>
      <c r="I25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0" s="48"/>
      <c r="K250" s="13" t="str">
        <f>+IFERROR(VLOOKUP(#REF!&amp;"-"&amp;ROW()-108,[2]ワークシート!$C$2:$BW$498,19,0),"")</f>
        <v/>
      </c>
      <c r="L250" s="29"/>
      <c r="M250" s="24"/>
      <c r="N250" s="55" t="str">
        <f>+IFERROR(VLOOKUP(#REF!&amp;"-"&amp;ROW()-108,[2]ワークシート!$C$2:$BW$498,24,0),"")</f>
        <v/>
      </c>
      <c r="O250" s="62"/>
      <c r="P250" s="65" t="str">
        <f>+IFERROR(VLOOKUP(#REF!&amp;"-"&amp;ROW()-108,[2]ワークシート!$C$2:$BW$498,25,0),"")</f>
        <v/>
      </c>
      <c r="Q250" s="65"/>
      <c r="R250" s="74" t="str">
        <f>+IFERROR(VLOOKUP(#REF!&amp;"-"&amp;ROW()-108,[2]ワークシート!$C$2:$BW$498,55,0),"")</f>
        <v/>
      </c>
      <c r="S250" s="74"/>
      <c r="T250" s="74"/>
      <c r="U250" s="74"/>
      <c r="V250" s="65" t="str">
        <f>+IFERROR(VLOOKUP(#REF!&amp;"-"&amp;ROW()-108,[2]ワークシート!$C$2:$BW$498,60,0),"")</f>
        <v/>
      </c>
      <c r="W250" s="65"/>
      <c r="X250" s="65" t="str">
        <f>+IFERROR(VLOOKUP(#REF!&amp;"-"&amp;ROW()-108,[2]ワークシート!$C$2:$BW$498,61,0),"")</f>
        <v/>
      </c>
      <c r="Y250" s="65"/>
      <c r="Z250" s="65"/>
      <c r="AA250" s="40" t="str">
        <f t="shared" si="4"/>
        <v/>
      </c>
      <c r="AB250" s="40"/>
      <c r="AC250" s="98" t="str">
        <f>+IFERROR(IF(VLOOKUP(#REF!&amp;"-"&amp;ROW()-108,[2]ワークシート!$C$2:$BW$498,13,0)="","",VLOOKUP(#REF!&amp;"-"&amp;ROW()-108,[2]ワークシート!$C$2:$BW$498,13,0)),"")</f>
        <v/>
      </c>
      <c r="AD250" s="98"/>
      <c r="AE250" s="98" t="str">
        <f>+IFERROR(VLOOKUP(#REF!&amp;"-"&amp;ROW()-108,[2]ワークシート!$C$2:$BW$498,30,0),"")</f>
        <v/>
      </c>
      <c r="AF250" s="98"/>
      <c r="AG250" s="40" t="str">
        <f t="shared" si="5"/>
        <v/>
      </c>
      <c r="AH250" s="40"/>
      <c r="AI250" s="40"/>
      <c r="AJ250" s="40"/>
      <c r="AK250" s="98" t="str">
        <f>+IFERROR(IF(VLOOKUP(#REF!&amp;"-"&amp;ROW()-108,[2]ワークシート!$C$2:$BW$498,31,0)="","",VLOOKUP(#REF!&amp;"-"&amp;ROW()-108,[2]ワークシート!$C$2:$BW$498,31,0)),"")</f>
        <v/>
      </c>
      <c r="AL250" s="2"/>
      <c r="AM250" s="2"/>
      <c r="AN250" s="2"/>
      <c r="AO250" s="2"/>
      <c r="AP250" s="2"/>
      <c r="AQ250" s="2"/>
      <c r="AR250" s="2"/>
      <c r="AS250" s="2"/>
      <c r="AT250" s="2"/>
      <c r="AU250" s="2"/>
      <c r="AV250" s="2"/>
      <c r="AW250" s="2"/>
      <c r="AX250" s="2"/>
      <c r="AY250" s="2"/>
      <c r="AZ250" s="2"/>
      <c r="BA250" s="2"/>
      <c r="BB250" s="2"/>
      <c r="BC250" s="2"/>
      <c r="BD250" s="2"/>
      <c r="BE250" s="2"/>
      <c r="BF250" s="2"/>
    </row>
    <row r="251" spans="1:58" ht="35.1" hidden="1" customHeight="1">
      <c r="A251" s="2"/>
      <c r="B251" s="13" t="str">
        <f>+IFERROR(VLOOKUP(#REF!&amp;"-"&amp;ROW()-108,[2]ワークシート!$C$2:$BW$498,9,0),"")</f>
        <v/>
      </c>
      <c r="C251" s="24"/>
      <c r="D251" s="29" t="str">
        <f>+IFERROR(IF(VLOOKUP(#REF!&amp;"-"&amp;ROW()-108,[2]ワークシート!$C$2:$BW$498,10,0)="","",VLOOKUP(#REF!&amp;"-"&amp;ROW()-108,[2]ワークシート!$C$2:$BW$498,10,0)),"")</f>
        <v/>
      </c>
      <c r="E251" s="24"/>
      <c r="F251" s="13" t="str">
        <f>+IFERROR(VLOOKUP(#REF!&amp;"-"&amp;ROW()-108,[2]ワークシート!$C$2:$BW$498,11,0),"")</f>
        <v/>
      </c>
      <c r="G251" s="24"/>
      <c r="H251" s="40" t="str">
        <f>+IFERROR(VLOOKUP(#REF!&amp;"-"&amp;ROW()-108,[2]ワークシート!$C$2:$BW$498,12,0),"")</f>
        <v/>
      </c>
      <c r="I25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1" s="48"/>
      <c r="K251" s="13" t="str">
        <f>+IFERROR(VLOOKUP(#REF!&amp;"-"&amp;ROW()-108,[2]ワークシート!$C$2:$BW$498,19,0),"")</f>
        <v/>
      </c>
      <c r="L251" s="29"/>
      <c r="M251" s="24"/>
      <c r="N251" s="55" t="str">
        <f>+IFERROR(VLOOKUP(#REF!&amp;"-"&amp;ROW()-108,[2]ワークシート!$C$2:$BW$498,24,0),"")</f>
        <v/>
      </c>
      <c r="O251" s="62"/>
      <c r="P251" s="65" t="str">
        <f>+IFERROR(VLOOKUP(#REF!&amp;"-"&amp;ROW()-108,[2]ワークシート!$C$2:$BW$498,25,0),"")</f>
        <v/>
      </c>
      <c r="Q251" s="65"/>
      <c r="R251" s="74" t="str">
        <f>+IFERROR(VLOOKUP(#REF!&amp;"-"&amp;ROW()-108,[2]ワークシート!$C$2:$BW$498,55,0),"")</f>
        <v/>
      </c>
      <c r="S251" s="74"/>
      <c r="T251" s="74"/>
      <c r="U251" s="74"/>
      <c r="V251" s="65" t="str">
        <f>+IFERROR(VLOOKUP(#REF!&amp;"-"&amp;ROW()-108,[2]ワークシート!$C$2:$BW$498,60,0),"")</f>
        <v/>
      </c>
      <c r="W251" s="65"/>
      <c r="X251" s="65" t="str">
        <f>+IFERROR(VLOOKUP(#REF!&amp;"-"&amp;ROW()-108,[2]ワークシート!$C$2:$BW$498,61,0),"")</f>
        <v/>
      </c>
      <c r="Y251" s="65"/>
      <c r="Z251" s="65"/>
      <c r="AA251" s="40" t="str">
        <f t="shared" si="4"/>
        <v/>
      </c>
      <c r="AB251" s="40"/>
      <c r="AC251" s="98" t="str">
        <f>+IFERROR(IF(VLOOKUP(#REF!&amp;"-"&amp;ROW()-108,[2]ワークシート!$C$2:$BW$498,13,0)="","",VLOOKUP(#REF!&amp;"-"&amp;ROW()-108,[2]ワークシート!$C$2:$BW$498,13,0)),"")</f>
        <v/>
      </c>
      <c r="AD251" s="98"/>
      <c r="AE251" s="98" t="str">
        <f>+IFERROR(VLOOKUP(#REF!&amp;"-"&amp;ROW()-108,[2]ワークシート!$C$2:$BW$498,30,0),"")</f>
        <v/>
      </c>
      <c r="AF251" s="98"/>
      <c r="AG251" s="40" t="str">
        <f t="shared" si="5"/>
        <v/>
      </c>
      <c r="AH251" s="40"/>
      <c r="AI251" s="40"/>
      <c r="AJ251" s="40"/>
      <c r="AK251" s="98" t="str">
        <f>+IFERROR(IF(VLOOKUP(#REF!&amp;"-"&amp;ROW()-108,[2]ワークシート!$C$2:$BW$498,31,0)="","",VLOOKUP(#REF!&amp;"-"&amp;ROW()-108,[2]ワークシート!$C$2:$BW$498,31,0)),"")</f>
        <v/>
      </c>
      <c r="AL251" s="2"/>
      <c r="AM251" s="2"/>
      <c r="AN251" s="2"/>
      <c r="AO251" s="2"/>
      <c r="AP251" s="2"/>
      <c r="AQ251" s="2"/>
      <c r="AR251" s="2"/>
      <c r="AS251" s="2"/>
      <c r="AT251" s="2"/>
      <c r="AU251" s="2"/>
      <c r="AV251" s="2"/>
      <c r="AW251" s="2"/>
      <c r="AX251" s="2"/>
      <c r="AY251" s="2"/>
      <c r="AZ251" s="2"/>
      <c r="BA251" s="2"/>
      <c r="BB251" s="2"/>
      <c r="BC251" s="2"/>
      <c r="BD251" s="2"/>
      <c r="BE251" s="2"/>
      <c r="BF251" s="2"/>
    </row>
    <row r="252" spans="1:58" ht="35.1" hidden="1" customHeight="1">
      <c r="A252" s="2"/>
      <c r="B252" s="13" t="str">
        <f>+IFERROR(VLOOKUP(#REF!&amp;"-"&amp;ROW()-108,[2]ワークシート!$C$2:$BW$498,9,0),"")</f>
        <v/>
      </c>
      <c r="C252" s="24"/>
      <c r="D252" s="29" t="str">
        <f>+IFERROR(IF(VLOOKUP(#REF!&amp;"-"&amp;ROW()-108,[2]ワークシート!$C$2:$BW$498,10,0)="","",VLOOKUP(#REF!&amp;"-"&amp;ROW()-108,[2]ワークシート!$C$2:$BW$498,10,0)),"")</f>
        <v/>
      </c>
      <c r="E252" s="24"/>
      <c r="F252" s="13" t="str">
        <f>+IFERROR(VLOOKUP(#REF!&amp;"-"&amp;ROW()-108,[2]ワークシート!$C$2:$BW$498,11,0),"")</f>
        <v/>
      </c>
      <c r="G252" s="24"/>
      <c r="H252" s="40" t="str">
        <f>+IFERROR(VLOOKUP(#REF!&amp;"-"&amp;ROW()-108,[2]ワークシート!$C$2:$BW$498,12,0),"")</f>
        <v/>
      </c>
      <c r="I25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2" s="48"/>
      <c r="K252" s="13" t="str">
        <f>+IFERROR(VLOOKUP(#REF!&amp;"-"&amp;ROW()-108,[2]ワークシート!$C$2:$BW$498,19,0),"")</f>
        <v/>
      </c>
      <c r="L252" s="29"/>
      <c r="M252" s="24"/>
      <c r="N252" s="55" t="str">
        <f>+IFERROR(VLOOKUP(#REF!&amp;"-"&amp;ROW()-108,[2]ワークシート!$C$2:$BW$498,24,0),"")</f>
        <v/>
      </c>
      <c r="O252" s="62"/>
      <c r="P252" s="65" t="str">
        <f>+IFERROR(VLOOKUP(#REF!&amp;"-"&amp;ROW()-108,[2]ワークシート!$C$2:$BW$498,25,0),"")</f>
        <v/>
      </c>
      <c r="Q252" s="65"/>
      <c r="R252" s="74" t="str">
        <f>+IFERROR(VLOOKUP(#REF!&amp;"-"&amp;ROW()-108,[2]ワークシート!$C$2:$BW$498,55,0),"")</f>
        <v/>
      </c>
      <c r="S252" s="74"/>
      <c r="T252" s="74"/>
      <c r="U252" s="74"/>
      <c r="V252" s="65" t="str">
        <f>+IFERROR(VLOOKUP(#REF!&amp;"-"&amp;ROW()-108,[2]ワークシート!$C$2:$BW$498,60,0),"")</f>
        <v/>
      </c>
      <c r="W252" s="65"/>
      <c r="X252" s="65" t="str">
        <f>+IFERROR(VLOOKUP(#REF!&amp;"-"&amp;ROW()-108,[2]ワークシート!$C$2:$BW$498,61,0),"")</f>
        <v/>
      </c>
      <c r="Y252" s="65"/>
      <c r="Z252" s="65"/>
      <c r="AA252" s="40" t="str">
        <f t="shared" si="4"/>
        <v/>
      </c>
      <c r="AB252" s="40"/>
      <c r="AC252" s="98" t="str">
        <f>+IFERROR(IF(VLOOKUP(#REF!&amp;"-"&amp;ROW()-108,[2]ワークシート!$C$2:$BW$498,13,0)="","",VLOOKUP(#REF!&amp;"-"&amp;ROW()-108,[2]ワークシート!$C$2:$BW$498,13,0)),"")</f>
        <v/>
      </c>
      <c r="AD252" s="98"/>
      <c r="AE252" s="98" t="str">
        <f>+IFERROR(VLOOKUP(#REF!&amp;"-"&amp;ROW()-108,[2]ワークシート!$C$2:$BW$498,30,0),"")</f>
        <v/>
      </c>
      <c r="AF252" s="98"/>
      <c r="AG252" s="40" t="str">
        <f t="shared" si="5"/>
        <v/>
      </c>
      <c r="AH252" s="40"/>
      <c r="AI252" s="40"/>
      <c r="AJ252" s="40"/>
      <c r="AK252" s="98" t="str">
        <f>+IFERROR(IF(VLOOKUP(#REF!&amp;"-"&amp;ROW()-108,[2]ワークシート!$C$2:$BW$498,31,0)="","",VLOOKUP(#REF!&amp;"-"&amp;ROW()-108,[2]ワークシート!$C$2:$BW$498,31,0)),"")</f>
        <v/>
      </c>
      <c r="AL252" s="2"/>
      <c r="AM252" s="2"/>
      <c r="AN252" s="2"/>
      <c r="AO252" s="2"/>
      <c r="AP252" s="2"/>
      <c r="AQ252" s="2"/>
      <c r="AR252" s="2"/>
      <c r="AS252" s="2"/>
      <c r="AT252" s="2"/>
      <c r="AU252" s="2"/>
      <c r="AV252" s="2"/>
      <c r="AW252" s="2"/>
      <c r="AX252" s="2"/>
      <c r="AY252" s="2"/>
      <c r="AZ252" s="2"/>
      <c r="BA252" s="2"/>
      <c r="BB252" s="2"/>
      <c r="BC252" s="2"/>
      <c r="BD252" s="2"/>
      <c r="BE252" s="2"/>
      <c r="BF252" s="2"/>
    </row>
    <row r="253" spans="1:58" ht="35.1" hidden="1" customHeight="1">
      <c r="A253" s="2"/>
      <c r="B253" s="13" t="str">
        <f>+IFERROR(VLOOKUP(#REF!&amp;"-"&amp;ROW()-108,[2]ワークシート!$C$2:$BW$498,9,0),"")</f>
        <v/>
      </c>
      <c r="C253" s="24"/>
      <c r="D253" s="29" t="str">
        <f>+IFERROR(IF(VLOOKUP(#REF!&amp;"-"&amp;ROW()-108,[2]ワークシート!$C$2:$BW$498,10,0)="","",VLOOKUP(#REF!&amp;"-"&amp;ROW()-108,[2]ワークシート!$C$2:$BW$498,10,0)),"")</f>
        <v/>
      </c>
      <c r="E253" s="24"/>
      <c r="F253" s="13" t="str">
        <f>+IFERROR(VLOOKUP(#REF!&amp;"-"&amp;ROW()-108,[2]ワークシート!$C$2:$BW$498,11,0),"")</f>
        <v/>
      </c>
      <c r="G253" s="24"/>
      <c r="H253" s="40" t="str">
        <f>+IFERROR(VLOOKUP(#REF!&amp;"-"&amp;ROW()-108,[2]ワークシート!$C$2:$BW$498,12,0),"")</f>
        <v/>
      </c>
      <c r="I25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3" s="48"/>
      <c r="K253" s="13" t="str">
        <f>+IFERROR(VLOOKUP(#REF!&amp;"-"&amp;ROW()-108,[2]ワークシート!$C$2:$BW$498,19,0),"")</f>
        <v/>
      </c>
      <c r="L253" s="29"/>
      <c r="M253" s="24"/>
      <c r="N253" s="55" t="str">
        <f>+IFERROR(VLOOKUP(#REF!&amp;"-"&amp;ROW()-108,[2]ワークシート!$C$2:$BW$498,24,0),"")</f>
        <v/>
      </c>
      <c r="O253" s="62"/>
      <c r="P253" s="65" t="str">
        <f>+IFERROR(VLOOKUP(#REF!&amp;"-"&amp;ROW()-108,[2]ワークシート!$C$2:$BW$498,25,0),"")</f>
        <v/>
      </c>
      <c r="Q253" s="65"/>
      <c r="R253" s="74" t="str">
        <f>+IFERROR(VLOOKUP(#REF!&amp;"-"&amp;ROW()-108,[2]ワークシート!$C$2:$BW$498,55,0),"")</f>
        <v/>
      </c>
      <c r="S253" s="74"/>
      <c r="T253" s="74"/>
      <c r="U253" s="74"/>
      <c r="V253" s="65" t="str">
        <f>+IFERROR(VLOOKUP(#REF!&amp;"-"&amp;ROW()-108,[2]ワークシート!$C$2:$BW$498,60,0),"")</f>
        <v/>
      </c>
      <c r="W253" s="65"/>
      <c r="X253" s="65" t="str">
        <f>+IFERROR(VLOOKUP(#REF!&amp;"-"&amp;ROW()-108,[2]ワークシート!$C$2:$BW$498,61,0),"")</f>
        <v/>
      </c>
      <c r="Y253" s="65"/>
      <c r="Z253" s="65"/>
      <c r="AA253" s="40" t="str">
        <f t="shared" si="4"/>
        <v/>
      </c>
      <c r="AB253" s="40"/>
      <c r="AC253" s="98" t="str">
        <f>+IFERROR(IF(VLOOKUP(#REF!&amp;"-"&amp;ROW()-108,[2]ワークシート!$C$2:$BW$498,13,0)="","",VLOOKUP(#REF!&amp;"-"&amp;ROW()-108,[2]ワークシート!$C$2:$BW$498,13,0)),"")</f>
        <v/>
      </c>
      <c r="AD253" s="98"/>
      <c r="AE253" s="98" t="str">
        <f>+IFERROR(VLOOKUP(#REF!&amp;"-"&amp;ROW()-108,[2]ワークシート!$C$2:$BW$498,30,0),"")</f>
        <v/>
      </c>
      <c r="AF253" s="98"/>
      <c r="AG253" s="40" t="str">
        <f t="shared" si="5"/>
        <v/>
      </c>
      <c r="AH253" s="40"/>
      <c r="AI253" s="40"/>
      <c r="AJ253" s="40"/>
      <c r="AK253" s="98" t="str">
        <f>+IFERROR(IF(VLOOKUP(#REF!&amp;"-"&amp;ROW()-108,[2]ワークシート!$C$2:$BW$498,31,0)="","",VLOOKUP(#REF!&amp;"-"&amp;ROW()-108,[2]ワークシート!$C$2:$BW$498,31,0)),"")</f>
        <v/>
      </c>
      <c r="AL253" s="2"/>
      <c r="AM253" s="2"/>
      <c r="AN253" s="2"/>
      <c r="AO253" s="2"/>
      <c r="AP253" s="2"/>
      <c r="AQ253" s="2"/>
      <c r="AR253" s="2"/>
      <c r="AS253" s="2"/>
      <c r="AT253" s="2"/>
      <c r="AU253" s="2"/>
      <c r="AV253" s="2"/>
      <c r="AW253" s="2"/>
      <c r="AX253" s="2"/>
      <c r="AY253" s="2"/>
      <c r="AZ253" s="2"/>
      <c r="BA253" s="2"/>
      <c r="BB253" s="2"/>
      <c r="BC253" s="2"/>
      <c r="BD253" s="2"/>
      <c r="BE253" s="2"/>
      <c r="BF253" s="2"/>
    </row>
    <row r="254" spans="1:58" ht="35.1" hidden="1" customHeight="1">
      <c r="A254" s="2"/>
      <c r="B254" s="13" t="str">
        <f>+IFERROR(VLOOKUP(#REF!&amp;"-"&amp;ROW()-108,[2]ワークシート!$C$2:$BW$498,9,0),"")</f>
        <v/>
      </c>
      <c r="C254" s="24"/>
      <c r="D254" s="29" t="str">
        <f>+IFERROR(IF(VLOOKUP(#REF!&amp;"-"&amp;ROW()-108,[2]ワークシート!$C$2:$BW$498,10,0)="","",VLOOKUP(#REF!&amp;"-"&amp;ROW()-108,[2]ワークシート!$C$2:$BW$498,10,0)),"")</f>
        <v/>
      </c>
      <c r="E254" s="24"/>
      <c r="F254" s="13" t="str">
        <f>+IFERROR(VLOOKUP(#REF!&amp;"-"&amp;ROW()-108,[2]ワークシート!$C$2:$BW$498,11,0),"")</f>
        <v/>
      </c>
      <c r="G254" s="24"/>
      <c r="H254" s="40" t="str">
        <f>+IFERROR(VLOOKUP(#REF!&amp;"-"&amp;ROW()-108,[2]ワークシート!$C$2:$BW$498,12,0),"")</f>
        <v/>
      </c>
      <c r="I25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4" s="48"/>
      <c r="K254" s="13" t="str">
        <f>+IFERROR(VLOOKUP(#REF!&amp;"-"&amp;ROW()-108,[2]ワークシート!$C$2:$BW$498,19,0),"")</f>
        <v/>
      </c>
      <c r="L254" s="29"/>
      <c r="M254" s="24"/>
      <c r="N254" s="55" t="str">
        <f>+IFERROR(VLOOKUP(#REF!&amp;"-"&amp;ROW()-108,[2]ワークシート!$C$2:$BW$498,24,0),"")</f>
        <v/>
      </c>
      <c r="O254" s="62"/>
      <c r="P254" s="65" t="str">
        <f>+IFERROR(VLOOKUP(#REF!&amp;"-"&amp;ROW()-108,[2]ワークシート!$C$2:$BW$498,25,0),"")</f>
        <v/>
      </c>
      <c r="Q254" s="65"/>
      <c r="R254" s="74" t="str">
        <f>+IFERROR(VLOOKUP(#REF!&amp;"-"&amp;ROW()-108,[2]ワークシート!$C$2:$BW$498,55,0),"")</f>
        <v/>
      </c>
      <c r="S254" s="74"/>
      <c r="T254" s="74"/>
      <c r="U254" s="74"/>
      <c r="V254" s="65" t="str">
        <f>+IFERROR(VLOOKUP(#REF!&amp;"-"&amp;ROW()-108,[2]ワークシート!$C$2:$BW$498,60,0),"")</f>
        <v/>
      </c>
      <c r="W254" s="65"/>
      <c r="X254" s="65" t="str">
        <f>+IFERROR(VLOOKUP(#REF!&amp;"-"&amp;ROW()-108,[2]ワークシート!$C$2:$BW$498,61,0),"")</f>
        <v/>
      </c>
      <c r="Y254" s="65"/>
      <c r="Z254" s="65"/>
      <c r="AA254" s="40" t="str">
        <f t="shared" si="4"/>
        <v/>
      </c>
      <c r="AB254" s="40"/>
      <c r="AC254" s="98" t="str">
        <f>+IFERROR(IF(VLOOKUP(#REF!&amp;"-"&amp;ROW()-108,[2]ワークシート!$C$2:$BW$498,13,0)="","",VLOOKUP(#REF!&amp;"-"&amp;ROW()-108,[2]ワークシート!$C$2:$BW$498,13,0)),"")</f>
        <v/>
      </c>
      <c r="AD254" s="98"/>
      <c r="AE254" s="98" t="str">
        <f>+IFERROR(VLOOKUP(#REF!&amp;"-"&amp;ROW()-108,[2]ワークシート!$C$2:$BW$498,30,0),"")</f>
        <v/>
      </c>
      <c r="AF254" s="98"/>
      <c r="AG254" s="40" t="str">
        <f t="shared" si="5"/>
        <v/>
      </c>
      <c r="AH254" s="40"/>
      <c r="AI254" s="40"/>
      <c r="AJ254" s="40"/>
      <c r="AK254" s="98" t="str">
        <f>+IFERROR(IF(VLOOKUP(#REF!&amp;"-"&amp;ROW()-108,[2]ワークシート!$C$2:$BW$498,31,0)="","",VLOOKUP(#REF!&amp;"-"&amp;ROW()-108,[2]ワークシート!$C$2:$BW$498,31,0)),"")</f>
        <v/>
      </c>
      <c r="AL254" s="2"/>
      <c r="AM254" s="2"/>
      <c r="AN254" s="2"/>
      <c r="AO254" s="2"/>
      <c r="AP254" s="2"/>
      <c r="AQ254" s="2"/>
      <c r="AR254" s="2"/>
      <c r="AS254" s="2"/>
      <c r="AT254" s="2"/>
      <c r="AU254" s="2"/>
      <c r="AV254" s="2"/>
      <c r="AW254" s="2"/>
      <c r="AX254" s="2"/>
      <c r="AY254" s="2"/>
      <c r="AZ254" s="2"/>
      <c r="BA254" s="2"/>
      <c r="BB254" s="2"/>
      <c r="BC254" s="2"/>
      <c r="BD254" s="2"/>
      <c r="BE254" s="2"/>
      <c r="BF254" s="2"/>
    </row>
    <row r="255" spans="1:58" ht="35.1" hidden="1" customHeight="1">
      <c r="A255" s="2"/>
      <c r="B255" s="13" t="str">
        <f>+IFERROR(VLOOKUP(#REF!&amp;"-"&amp;ROW()-108,[2]ワークシート!$C$2:$BW$498,9,0),"")</f>
        <v/>
      </c>
      <c r="C255" s="24"/>
      <c r="D255" s="29" t="str">
        <f>+IFERROR(IF(VLOOKUP(#REF!&amp;"-"&amp;ROW()-108,[2]ワークシート!$C$2:$BW$498,10,0)="","",VLOOKUP(#REF!&amp;"-"&amp;ROW()-108,[2]ワークシート!$C$2:$BW$498,10,0)),"")</f>
        <v/>
      </c>
      <c r="E255" s="24"/>
      <c r="F255" s="13" t="str">
        <f>+IFERROR(VLOOKUP(#REF!&amp;"-"&amp;ROW()-108,[2]ワークシート!$C$2:$BW$498,11,0),"")</f>
        <v/>
      </c>
      <c r="G255" s="24"/>
      <c r="H255" s="40" t="str">
        <f>+IFERROR(VLOOKUP(#REF!&amp;"-"&amp;ROW()-108,[2]ワークシート!$C$2:$BW$498,12,0),"")</f>
        <v/>
      </c>
      <c r="I25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5" s="48"/>
      <c r="K255" s="13" t="str">
        <f>+IFERROR(VLOOKUP(#REF!&amp;"-"&amp;ROW()-108,[2]ワークシート!$C$2:$BW$498,19,0),"")</f>
        <v/>
      </c>
      <c r="L255" s="29"/>
      <c r="M255" s="24"/>
      <c r="N255" s="55" t="str">
        <f>+IFERROR(VLOOKUP(#REF!&amp;"-"&amp;ROW()-108,[2]ワークシート!$C$2:$BW$498,24,0),"")</f>
        <v/>
      </c>
      <c r="O255" s="62"/>
      <c r="P255" s="65" t="str">
        <f>+IFERROR(VLOOKUP(#REF!&amp;"-"&amp;ROW()-108,[2]ワークシート!$C$2:$BW$498,25,0),"")</f>
        <v/>
      </c>
      <c r="Q255" s="65"/>
      <c r="R255" s="74" t="str">
        <f>+IFERROR(VLOOKUP(#REF!&amp;"-"&amp;ROW()-108,[2]ワークシート!$C$2:$BW$498,55,0),"")</f>
        <v/>
      </c>
      <c r="S255" s="74"/>
      <c r="T255" s="74"/>
      <c r="U255" s="74"/>
      <c r="V255" s="65" t="str">
        <f>+IFERROR(VLOOKUP(#REF!&amp;"-"&amp;ROW()-108,[2]ワークシート!$C$2:$BW$498,60,0),"")</f>
        <v/>
      </c>
      <c r="W255" s="65"/>
      <c r="X255" s="65" t="str">
        <f>+IFERROR(VLOOKUP(#REF!&amp;"-"&amp;ROW()-108,[2]ワークシート!$C$2:$BW$498,61,0),"")</f>
        <v/>
      </c>
      <c r="Y255" s="65"/>
      <c r="Z255" s="65"/>
      <c r="AA255" s="40" t="str">
        <f t="shared" si="4"/>
        <v/>
      </c>
      <c r="AB255" s="40"/>
      <c r="AC255" s="98" t="str">
        <f>+IFERROR(IF(VLOOKUP(#REF!&amp;"-"&amp;ROW()-108,[2]ワークシート!$C$2:$BW$498,13,0)="","",VLOOKUP(#REF!&amp;"-"&amp;ROW()-108,[2]ワークシート!$C$2:$BW$498,13,0)),"")</f>
        <v/>
      </c>
      <c r="AD255" s="98"/>
      <c r="AE255" s="98" t="str">
        <f>+IFERROR(VLOOKUP(#REF!&amp;"-"&amp;ROW()-108,[2]ワークシート!$C$2:$BW$498,30,0),"")</f>
        <v/>
      </c>
      <c r="AF255" s="98"/>
      <c r="AG255" s="40" t="str">
        <f t="shared" si="5"/>
        <v/>
      </c>
      <c r="AH255" s="40"/>
      <c r="AI255" s="40"/>
      <c r="AJ255" s="40"/>
      <c r="AK255" s="98" t="str">
        <f>+IFERROR(IF(VLOOKUP(#REF!&amp;"-"&amp;ROW()-108,[2]ワークシート!$C$2:$BW$498,31,0)="","",VLOOKUP(#REF!&amp;"-"&amp;ROW()-108,[2]ワークシート!$C$2:$BW$498,31,0)),"")</f>
        <v/>
      </c>
      <c r="AL255" s="2"/>
      <c r="AM255" s="2"/>
      <c r="AN255" s="2"/>
      <c r="AO255" s="2"/>
      <c r="AP255" s="2"/>
      <c r="AQ255" s="2"/>
      <c r="AR255" s="2"/>
      <c r="AS255" s="2"/>
      <c r="AT255" s="2"/>
      <c r="AU255" s="2"/>
      <c r="AV255" s="2"/>
      <c r="AW255" s="2"/>
      <c r="AX255" s="2"/>
      <c r="AY255" s="2"/>
      <c r="AZ255" s="2"/>
      <c r="BA255" s="2"/>
      <c r="BB255" s="2"/>
      <c r="BC255" s="2"/>
      <c r="BD255" s="2"/>
      <c r="BE255" s="2"/>
      <c r="BF255" s="2"/>
    </row>
    <row r="256" spans="1:58" ht="35.1" hidden="1" customHeight="1">
      <c r="A256" s="2"/>
      <c r="B256" s="13" t="str">
        <f>+IFERROR(VLOOKUP(#REF!&amp;"-"&amp;ROW()-108,[2]ワークシート!$C$2:$BW$498,9,0),"")</f>
        <v/>
      </c>
      <c r="C256" s="24"/>
      <c r="D256" s="29" t="str">
        <f>+IFERROR(IF(VLOOKUP(#REF!&amp;"-"&amp;ROW()-108,[2]ワークシート!$C$2:$BW$498,10,0)="","",VLOOKUP(#REF!&amp;"-"&amp;ROW()-108,[2]ワークシート!$C$2:$BW$498,10,0)),"")</f>
        <v/>
      </c>
      <c r="E256" s="24"/>
      <c r="F256" s="13" t="str">
        <f>+IFERROR(VLOOKUP(#REF!&amp;"-"&amp;ROW()-108,[2]ワークシート!$C$2:$BW$498,11,0),"")</f>
        <v/>
      </c>
      <c r="G256" s="24"/>
      <c r="H256" s="40" t="str">
        <f>+IFERROR(VLOOKUP(#REF!&amp;"-"&amp;ROW()-108,[2]ワークシート!$C$2:$BW$498,12,0),"")</f>
        <v/>
      </c>
      <c r="I25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6" s="48"/>
      <c r="K256" s="13" t="str">
        <f>+IFERROR(VLOOKUP(#REF!&amp;"-"&amp;ROW()-108,[2]ワークシート!$C$2:$BW$498,19,0),"")</f>
        <v/>
      </c>
      <c r="L256" s="29"/>
      <c r="M256" s="24"/>
      <c r="N256" s="55" t="str">
        <f>+IFERROR(VLOOKUP(#REF!&amp;"-"&amp;ROW()-108,[2]ワークシート!$C$2:$BW$498,24,0),"")</f>
        <v/>
      </c>
      <c r="O256" s="62"/>
      <c r="P256" s="65" t="str">
        <f>+IFERROR(VLOOKUP(#REF!&amp;"-"&amp;ROW()-108,[2]ワークシート!$C$2:$BW$498,25,0),"")</f>
        <v/>
      </c>
      <c r="Q256" s="65"/>
      <c r="R256" s="74" t="str">
        <f>+IFERROR(VLOOKUP(#REF!&amp;"-"&amp;ROW()-108,[2]ワークシート!$C$2:$BW$498,55,0),"")</f>
        <v/>
      </c>
      <c r="S256" s="74"/>
      <c r="T256" s="74"/>
      <c r="U256" s="74"/>
      <c r="V256" s="65" t="str">
        <f>+IFERROR(VLOOKUP(#REF!&amp;"-"&amp;ROW()-108,[2]ワークシート!$C$2:$BW$498,60,0),"")</f>
        <v/>
      </c>
      <c r="W256" s="65"/>
      <c r="X256" s="65" t="str">
        <f>+IFERROR(VLOOKUP(#REF!&amp;"-"&amp;ROW()-108,[2]ワークシート!$C$2:$BW$498,61,0),"")</f>
        <v/>
      </c>
      <c r="Y256" s="65"/>
      <c r="Z256" s="65"/>
      <c r="AA256" s="40" t="str">
        <f t="shared" si="4"/>
        <v/>
      </c>
      <c r="AB256" s="40"/>
      <c r="AC256" s="98" t="str">
        <f>+IFERROR(IF(VLOOKUP(#REF!&amp;"-"&amp;ROW()-108,[2]ワークシート!$C$2:$BW$498,13,0)="","",VLOOKUP(#REF!&amp;"-"&amp;ROW()-108,[2]ワークシート!$C$2:$BW$498,13,0)),"")</f>
        <v/>
      </c>
      <c r="AD256" s="98"/>
      <c r="AE256" s="98" t="str">
        <f>+IFERROR(VLOOKUP(#REF!&amp;"-"&amp;ROW()-108,[2]ワークシート!$C$2:$BW$498,30,0),"")</f>
        <v/>
      </c>
      <c r="AF256" s="98"/>
      <c r="AG256" s="40" t="str">
        <f t="shared" si="5"/>
        <v/>
      </c>
      <c r="AH256" s="40"/>
      <c r="AI256" s="40"/>
      <c r="AJ256" s="40"/>
      <c r="AK256" s="98" t="str">
        <f>+IFERROR(IF(VLOOKUP(#REF!&amp;"-"&amp;ROW()-108,[2]ワークシート!$C$2:$BW$498,31,0)="","",VLOOKUP(#REF!&amp;"-"&amp;ROW()-108,[2]ワークシート!$C$2:$BW$498,31,0)),"")</f>
        <v/>
      </c>
      <c r="AL256" s="2"/>
      <c r="AM256" s="2"/>
      <c r="AN256" s="2"/>
      <c r="AO256" s="2"/>
      <c r="AP256" s="2"/>
      <c r="AQ256" s="2"/>
      <c r="AR256" s="2"/>
      <c r="AS256" s="2"/>
      <c r="AT256" s="2"/>
      <c r="AU256" s="2"/>
      <c r="AV256" s="2"/>
      <c r="AW256" s="2"/>
      <c r="AX256" s="2"/>
      <c r="AY256" s="2"/>
      <c r="AZ256" s="2"/>
      <c r="BA256" s="2"/>
      <c r="BB256" s="2"/>
      <c r="BC256" s="2"/>
      <c r="BD256" s="2"/>
      <c r="BE256" s="2"/>
      <c r="BF256" s="2"/>
    </row>
    <row r="257" spans="1:58" ht="35.1" hidden="1" customHeight="1">
      <c r="A257" s="2"/>
      <c r="B257" s="13" t="str">
        <f>+IFERROR(VLOOKUP(#REF!&amp;"-"&amp;ROW()-108,[2]ワークシート!$C$2:$BW$498,9,0),"")</f>
        <v/>
      </c>
      <c r="C257" s="24"/>
      <c r="D257" s="29" t="str">
        <f>+IFERROR(IF(VLOOKUP(#REF!&amp;"-"&amp;ROW()-108,[2]ワークシート!$C$2:$BW$498,10,0)="","",VLOOKUP(#REF!&amp;"-"&amp;ROW()-108,[2]ワークシート!$C$2:$BW$498,10,0)),"")</f>
        <v/>
      </c>
      <c r="E257" s="24"/>
      <c r="F257" s="13" t="str">
        <f>+IFERROR(VLOOKUP(#REF!&amp;"-"&amp;ROW()-108,[2]ワークシート!$C$2:$BW$498,11,0),"")</f>
        <v/>
      </c>
      <c r="G257" s="24"/>
      <c r="H257" s="40" t="str">
        <f>+IFERROR(VLOOKUP(#REF!&amp;"-"&amp;ROW()-108,[2]ワークシート!$C$2:$BW$498,12,0),"")</f>
        <v/>
      </c>
      <c r="I25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7" s="48"/>
      <c r="K257" s="13" t="str">
        <f>+IFERROR(VLOOKUP(#REF!&amp;"-"&amp;ROW()-108,[2]ワークシート!$C$2:$BW$498,19,0),"")</f>
        <v/>
      </c>
      <c r="L257" s="29"/>
      <c r="M257" s="24"/>
      <c r="N257" s="55" t="str">
        <f>+IFERROR(VLOOKUP(#REF!&amp;"-"&amp;ROW()-108,[2]ワークシート!$C$2:$BW$498,24,0),"")</f>
        <v/>
      </c>
      <c r="O257" s="62"/>
      <c r="P257" s="65" t="str">
        <f>+IFERROR(VLOOKUP(#REF!&amp;"-"&amp;ROW()-108,[2]ワークシート!$C$2:$BW$498,25,0),"")</f>
        <v/>
      </c>
      <c r="Q257" s="65"/>
      <c r="R257" s="74" t="str">
        <f>+IFERROR(VLOOKUP(#REF!&amp;"-"&amp;ROW()-108,[2]ワークシート!$C$2:$BW$498,55,0),"")</f>
        <v/>
      </c>
      <c r="S257" s="74"/>
      <c r="T257" s="74"/>
      <c r="U257" s="74"/>
      <c r="V257" s="65" t="str">
        <f>+IFERROR(VLOOKUP(#REF!&amp;"-"&amp;ROW()-108,[2]ワークシート!$C$2:$BW$498,60,0),"")</f>
        <v/>
      </c>
      <c r="W257" s="65"/>
      <c r="X257" s="65" t="str">
        <f>+IFERROR(VLOOKUP(#REF!&amp;"-"&amp;ROW()-108,[2]ワークシート!$C$2:$BW$498,61,0),"")</f>
        <v/>
      </c>
      <c r="Y257" s="65"/>
      <c r="Z257" s="65"/>
      <c r="AA257" s="40" t="str">
        <f t="shared" si="4"/>
        <v/>
      </c>
      <c r="AB257" s="40"/>
      <c r="AC257" s="98" t="str">
        <f>+IFERROR(IF(VLOOKUP(#REF!&amp;"-"&amp;ROW()-108,[2]ワークシート!$C$2:$BW$498,13,0)="","",VLOOKUP(#REF!&amp;"-"&amp;ROW()-108,[2]ワークシート!$C$2:$BW$498,13,0)),"")</f>
        <v/>
      </c>
      <c r="AD257" s="98"/>
      <c r="AE257" s="98" t="str">
        <f>+IFERROR(VLOOKUP(#REF!&amp;"-"&amp;ROW()-108,[2]ワークシート!$C$2:$BW$498,30,0),"")</f>
        <v/>
      </c>
      <c r="AF257" s="98"/>
      <c r="AG257" s="40" t="str">
        <f t="shared" si="5"/>
        <v/>
      </c>
      <c r="AH257" s="40"/>
      <c r="AI257" s="40"/>
      <c r="AJ257" s="40"/>
      <c r="AK257" s="98" t="str">
        <f>+IFERROR(IF(VLOOKUP(#REF!&amp;"-"&amp;ROW()-108,[2]ワークシート!$C$2:$BW$498,31,0)="","",VLOOKUP(#REF!&amp;"-"&amp;ROW()-108,[2]ワークシート!$C$2:$BW$498,31,0)),"")</f>
        <v/>
      </c>
      <c r="AL257" s="2"/>
      <c r="AM257" s="2"/>
      <c r="AN257" s="2"/>
      <c r="AO257" s="2"/>
      <c r="AP257" s="2"/>
      <c r="AQ257" s="2"/>
      <c r="AR257" s="2"/>
      <c r="AS257" s="2"/>
      <c r="AT257" s="2"/>
      <c r="AU257" s="2"/>
      <c r="AV257" s="2"/>
      <c r="AW257" s="2"/>
      <c r="AX257" s="2"/>
      <c r="AY257" s="2"/>
      <c r="AZ257" s="2"/>
      <c r="BA257" s="2"/>
      <c r="BB257" s="2"/>
      <c r="BC257" s="2"/>
      <c r="BD257" s="2"/>
      <c r="BE257" s="2"/>
      <c r="BF257" s="2"/>
    </row>
    <row r="258" spans="1:58" ht="35.1" hidden="1" customHeight="1">
      <c r="A258" s="2"/>
      <c r="B258" s="13" t="str">
        <f>+IFERROR(VLOOKUP(#REF!&amp;"-"&amp;ROW()-108,[2]ワークシート!$C$2:$BW$498,9,0),"")</f>
        <v/>
      </c>
      <c r="C258" s="24"/>
      <c r="D258" s="29" t="str">
        <f>+IFERROR(IF(VLOOKUP(#REF!&amp;"-"&amp;ROW()-108,[2]ワークシート!$C$2:$BW$498,10,0)="","",VLOOKUP(#REF!&amp;"-"&amp;ROW()-108,[2]ワークシート!$C$2:$BW$498,10,0)),"")</f>
        <v/>
      </c>
      <c r="E258" s="24"/>
      <c r="F258" s="13" t="str">
        <f>+IFERROR(VLOOKUP(#REF!&amp;"-"&amp;ROW()-108,[2]ワークシート!$C$2:$BW$498,11,0),"")</f>
        <v/>
      </c>
      <c r="G258" s="24"/>
      <c r="H258" s="40" t="str">
        <f>+IFERROR(VLOOKUP(#REF!&amp;"-"&amp;ROW()-108,[2]ワークシート!$C$2:$BW$498,12,0),"")</f>
        <v/>
      </c>
      <c r="I25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8" s="48"/>
      <c r="K258" s="13" t="str">
        <f>+IFERROR(VLOOKUP(#REF!&amp;"-"&amp;ROW()-108,[2]ワークシート!$C$2:$BW$498,19,0),"")</f>
        <v/>
      </c>
      <c r="L258" s="29"/>
      <c r="M258" s="24"/>
      <c r="N258" s="55" t="str">
        <f>+IFERROR(VLOOKUP(#REF!&amp;"-"&amp;ROW()-108,[2]ワークシート!$C$2:$BW$498,24,0),"")</f>
        <v/>
      </c>
      <c r="O258" s="62"/>
      <c r="P258" s="65" t="str">
        <f>+IFERROR(VLOOKUP(#REF!&amp;"-"&amp;ROW()-108,[2]ワークシート!$C$2:$BW$498,25,0),"")</f>
        <v/>
      </c>
      <c r="Q258" s="65"/>
      <c r="R258" s="74" t="str">
        <f>+IFERROR(VLOOKUP(#REF!&amp;"-"&amp;ROW()-108,[2]ワークシート!$C$2:$BW$498,55,0),"")</f>
        <v/>
      </c>
      <c r="S258" s="74"/>
      <c r="T258" s="74"/>
      <c r="U258" s="74"/>
      <c r="V258" s="65" t="str">
        <f>+IFERROR(VLOOKUP(#REF!&amp;"-"&amp;ROW()-108,[2]ワークシート!$C$2:$BW$498,60,0),"")</f>
        <v/>
      </c>
      <c r="W258" s="65"/>
      <c r="X258" s="65" t="str">
        <f>+IFERROR(VLOOKUP(#REF!&amp;"-"&amp;ROW()-108,[2]ワークシート!$C$2:$BW$498,61,0),"")</f>
        <v/>
      </c>
      <c r="Y258" s="65"/>
      <c r="Z258" s="65"/>
      <c r="AA258" s="40" t="str">
        <f t="shared" si="4"/>
        <v/>
      </c>
      <c r="AB258" s="40"/>
      <c r="AC258" s="98" t="str">
        <f>+IFERROR(IF(VLOOKUP(#REF!&amp;"-"&amp;ROW()-108,[2]ワークシート!$C$2:$BW$498,13,0)="","",VLOOKUP(#REF!&amp;"-"&amp;ROW()-108,[2]ワークシート!$C$2:$BW$498,13,0)),"")</f>
        <v/>
      </c>
      <c r="AD258" s="98"/>
      <c r="AE258" s="98" t="str">
        <f>+IFERROR(VLOOKUP(#REF!&amp;"-"&amp;ROW()-108,[2]ワークシート!$C$2:$BW$498,30,0),"")</f>
        <v/>
      </c>
      <c r="AF258" s="98"/>
      <c r="AG258" s="40" t="str">
        <f t="shared" si="5"/>
        <v/>
      </c>
      <c r="AH258" s="40"/>
      <c r="AI258" s="40"/>
      <c r="AJ258" s="40"/>
      <c r="AK258" s="98" t="str">
        <f>+IFERROR(IF(VLOOKUP(#REF!&amp;"-"&amp;ROW()-108,[2]ワークシート!$C$2:$BW$498,31,0)="","",VLOOKUP(#REF!&amp;"-"&amp;ROW()-108,[2]ワークシート!$C$2:$BW$498,31,0)),"")</f>
        <v/>
      </c>
      <c r="AL258" s="2"/>
      <c r="AM258" s="2"/>
      <c r="AN258" s="2"/>
      <c r="AO258" s="2"/>
      <c r="AP258" s="2"/>
      <c r="AQ258" s="2"/>
      <c r="AR258" s="2"/>
      <c r="AS258" s="2"/>
      <c r="AT258" s="2"/>
      <c r="AU258" s="2"/>
      <c r="AV258" s="2"/>
      <c r="AW258" s="2"/>
      <c r="AX258" s="2"/>
      <c r="AY258" s="2"/>
      <c r="AZ258" s="2"/>
      <c r="BA258" s="2"/>
      <c r="BB258" s="2"/>
      <c r="BC258" s="2"/>
      <c r="BD258" s="2"/>
      <c r="BE258" s="2"/>
      <c r="BF258" s="2"/>
    </row>
    <row r="259" spans="1:58" ht="35.1" hidden="1" customHeight="1">
      <c r="A259" s="2"/>
      <c r="B259" s="13" t="str">
        <f>+IFERROR(VLOOKUP(#REF!&amp;"-"&amp;ROW()-108,[2]ワークシート!$C$2:$BW$498,9,0),"")</f>
        <v/>
      </c>
      <c r="C259" s="24"/>
      <c r="D259" s="29" t="str">
        <f>+IFERROR(IF(VLOOKUP(#REF!&amp;"-"&amp;ROW()-108,[2]ワークシート!$C$2:$BW$498,10,0)="","",VLOOKUP(#REF!&amp;"-"&amp;ROW()-108,[2]ワークシート!$C$2:$BW$498,10,0)),"")</f>
        <v/>
      </c>
      <c r="E259" s="24"/>
      <c r="F259" s="13" t="str">
        <f>+IFERROR(VLOOKUP(#REF!&amp;"-"&amp;ROW()-108,[2]ワークシート!$C$2:$BW$498,11,0),"")</f>
        <v/>
      </c>
      <c r="G259" s="24"/>
      <c r="H259" s="40" t="str">
        <f>+IFERROR(VLOOKUP(#REF!&amp;"-"&amp;ROW()-108,[2]ワークシート!$C$2:$BW$498,12,0),"")</f>
        <v/>
      </c>
      <c r="I25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59" s="48"/>
      <c r="K259" s="13" t="str">
        <f>+IFERROR(VLOOKUP(#REF!&amp;"-"&amp;ROW()-108,[2]ワークシート!$C$2:$BW$498,19,0),"")</f>
        <v/>
      </c>
      <c r="L259" s="29"/>
      <c r="M259" s="24"/>
      <c r="N259" s="55" t="str">
        <f>+IFERROR(VLOOKUP(#REF!&amp;"-"&amp;ROW()-108,[2]ワークシート!$C$2:$BW$498,24,0),"")</f>
        <v/>
      </c>
      <c r="O259" s="62"/>
      <c r="P259" s="65" t="str">
        <f>+IFERROR(VLOOKUP(#REF!&amp;"-"&amp;ROW()-108,[2]ワークシート!$C$2:$BW$498,25,0),"")</f>
        <v/>
      </c>
      <c r="Q259" s="65"/>
      <c r="R259" s="74" t="str">
        <f>+IFERROR(VLOOKUP(#REF!&amp;"-"&amp;ROW()-108,[2]ワークシート!$C$2:$BW$498,55,0),"")</f>
        <v/>
      </c>
      <c r="S259" s="74"/>
      <c r="T259" s="74"/>
      <c r="U259" s="74"/>
      <c r="V259" s="65" t="str">
        <f>+IFERROR(VLOOKUP(#REF!&amp;"-"&amp;ROW()-108,[2]ワークシート!$C$2:$BW$498,60,0),"")</f>
        <v/>
      </c>
      <c r="W259" s="65"/>
      <c r="X259" s="65" t="str">
        <f>+IFERROR(VLOOKUP(#REF!&amp;"-"&amp;ROW()-108,[2]ワークシート!$C$2:$BW$498,61,0),"")</f>
        <v/>
      </c>
      <c r="Y259" s="65"/>
      <c r="Z259" s="65"/>
      <c r="AA259" s="40" t="str">
        <f t="shared" si="4"/>
        <v/>
      </c>
      <c r="AB259" s="40"/>
      <c r="AC259" s="98" t="str">
        <f>+IFERROR(IF(VLOOKUP(#REF!&amp;"-"&amp;ROW()-108,[2]ワークシート!$C$2:$BW$498,13,0)="","",VLOOKUP(#REF!&amp;"-"&amp;ROW()-108,[2]ワークシート!$C$2:$BW$498,13,0)),"")</f>
        <v/>
      </c>
      <c r="AD259" s="98"/>
      <c r="AE259" s="98" t="str">
        <f>+IFERROR(VLOOKUP(#REF!&amp;"-"&amp;ROW()-108,[2]ワークシート!$C$2:$BW$498,30,0),"")</f>
        <v/>
      </c>
      <c r="AF259" s="98"/>
      <c r="AG259" s="40" t="str">
        <f t="shared" si="5"/>
        <v/>
      </c>
      <c r="AH259" s="40"/>
      <c r="AI259" s="40"/>
      <c r="AJ259" s="40"/>
      <c r="AK259" s="98" t="str">
        <f>+IFERROR(IF(VLOOKUP(#REF!&amp;"-"&amp;ROW()-108,[2]ワークシート!$C$2:$BW$498,31,0)="","",VLOOKUP(#REF!&amp;"-"&amp;ROW()-108,[2]ワークシート!$C$2:$BW$498,31,0)),"")</f>
        <v/>
      </c>
      <c r="AL259" s="2"/>
      <c r="AM259" s="2"/>
      <c r="AN259" s="2"/>
      <c r="AO259" s="2"/>
      <c r="AP259" s="2"/>
      <c r="AQ259" s="2"/>
      <c r="AR259" s="2"/>
      <c r="AS259" s="2"/>
      <c r="AT259" s="2"/>
      <c r="AU259" s="2"/>
      <c r="AV259" s="2"/>
      <c r="AW259" s="2"/>
      <c r="AX259" s="2"/>
      <c r="AY259" s="2"/>
      <c r="AZ259" s="2"/>
      <c r="BA259" s="2"/>
      <c r="BB259" s="2"/>
      <c r="BC259" s="2"/>
      <c r="BD259" s="2"/>
      <c r="BE259" s="2"/>
      <c r="BF259" s="2"/>
    </row>
    <row r="260" spans="1:58" ht="35.1" hidden="1" customHeight="1">
      <c r="A260" s="2"/>
      <c r="B260" s="13" t="str">
        <f>+IFERROR(VLOOKUP(#REF!&amp;"-"&amp;ROW()-108,[2]ワークシート!$C$2:$BW$498,9,0),"")</f>
        <v/>
      </c>
      <c r="C260" s="24"/>
      <c r="D260" s="29" t="str">
        <f>+IFERROR(IF(VLOOKUP(#REF!&amp;"-"&amp;ROW()-108,[2]ワークシート!$C$2:$BW$498,10,0)="","",VLOOKUP(#REF!&amp;"-"&amp;ROW()-108,[2]ワークシート!$C$2:$BW$498,10,0)),"")</f>
        <v/>
      </c>
      <c r="E260" s="24"/>
      <c r="F260" s="13" t="str">
        <f>+IFERROR(VLOOKUP(#REF!&amp;"-"&amp;ROW()-108,[2]ワークシート!$C$2:$BW$498,11,0),"")</f>
        <v/>
      </c>
      <c r="G260" s="24"/>
      <c r="H260" s="40" t="str">
        <f>+IFERROR(VLOOKUP(#REF!&amp;"-"&amp;ROW()-108,[2]ワークシート!$C$2:$BW$498,12,0),"")</f>
        <v/>
      </c>
      <c r="I26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0" s="48"/>
      <c r="K260" s="13" t="str">
        <f>+IFERROR(VLOOKUP(#REF!&amp;"-"&amp;ROW()-108,[2]ワークシート!$C$2:$BW$498,19,0),"")</f>
        <v/>
      </c>
      <c r="L260" s="29"/>
      <c r="M260" s="24"/>
      <c r="N260" s="55" t="str">
        <f>+IFERROR(VLOOKUP(#REF!&amp;"-"&amp;ROW()-108,[2]ワークシート!$C$2:$BW$498,24,0),"")</f>
        <v/>
      </c>
      <c r="O260" s="62"/>
      <c r="P260" s="65" t="str">
        <f>+IFERROR(VLOOKUP(#REF!&amp;"-"&amp;ROW()-108,[2]ワークシート!$C$2:$BW$498,25,0),"")</f>
        <v/>
      </c>
      <c r="Q260" s="65"/>
      <c r="R260" s="74" t="str">
        <f>+IFERROR(VLOOKUP(#REF!&amp;"-"&amp;ROW()-108,[2]ワークシート!$C$2:$BW$498,55,0),"")</f>
        <v/>
      </c>
      <c r="S260" s="74"/>
      <c r="T260" s="74"/>
      <c r="U260" s="74"/>
      <c r="V260" s="65" t="str">
        <f>+IFERROR(VLOOKUP(#REF!&amp;"-"&amp;ROW()-108,[2]ワークシート!$C$2:$BW$498,60,0),"")</f>
        <v/>
      </c>
      <c r="W260" s="65"/>
      <c r="X260" s="65" t="str">
        <f>+IFERROR(VLOOKUP(#REF!&amp;"-"&amp;ROW()-108,[2]ワークシート!$C$2:$BW$498,61,0),"")</f>
        <v/>
      </c>
      <c r="Y260" s="65"/>
      <c r="Z260" s="65"/>
      <c r="AA260" s="40" t="str">
        <f t="shared" si="4"/>
        <v/>
      </c>
      <c r="AB260" s="40"/>
      <c r="AC260" s="98" t="str">
        <f>+IFERROR(IF(VLOOKUP(#REF!&amp;"-"&amp;ROW()-108,[2]ワークシート!$C$2:$BW$498,13,0)="","",VLOOKUP(#REF!&amp;"-"&amp;ROW()-108,[2]ワークシート!$C$2:$BW$498,13,0)),"")</f>
        <v/>
      </c>
      <c r="AD260" s="98"/>
      <c r="AE260" s="98" t="str">
        <f>+IFERROR(VLOOKUP(#REF!&amp;"-"&amp;ROW()-108,[2]ワークシート!$C$2:$BW$498,30,0),"")</f>
        <v/>
      </c>
      <c r="AF260" s="98"/>
      <c r="AG260" s="40" t="str">
        <f t="shared" si="5"/>
        <v/>
      </c>
      <c r="AH260" s="40"/>
      <c r="AI260" s="40"/>
      <c r="AJ260" s="40"/>
      <c r="AK260" s="98" t="str">
        <f>+IFERROR(IF(VLOOKUP(#REF!&amp;"-"&amp;ROW()-108,[2]ワークシート!$C$2:$BW$498,31,0)="","",VLOOKUP(#REF!&amp;"-"&amp;ROW()-108,[2]ワークシート!$C$2:$BW$498,31,0)),"")</f>
        <v/>
      </c>
      <c r="AL260" s="2"/>
      <c r="AM260" s="2"/>
      <c r="AN260" s="2"/>
      <c r="AO260" s="2"/>
      <c r="AP260" s="2"/>
      <c r="AQ260" s="2"/>
      <c r="AR260" s="2"/>
      <c r="AS260" s="2"/>
      <c r="AT260" s="2"/>
      <c r="AU260" s="2"/>
      <c r="AV260" s="2"/>
      <c r="AW260" s="2"/>
      <c r="AX260" s="2"/>
      <c r="AY260" s="2"/>
      <c r="AZ260" s="2"/>
      <c r="BA260" s="2"/>
      <c r="BB260" s="2"/>
      <c r="BC260" s="2"/>
      <c r="BD260" s="2"/>
      <c r="BE260" s="2"/>
      <c r="BF260" s="2"/>
    </row>
    <row r="261" spans="1:58" ht="35.1" hidden="1" customHeight="1">
      <c r="A261" s="2"/>
      <c r="B261" s="13" t="str">
        <f>+IFERROR(VLOOKUP(#REF!&amp;"-"&amp;ROW()-108,[2]ワークシート!$C$2:$BW$498,9,0),"")</f>
        <v/>
      </c>
      <c r="C261" s="24"/>
      <c r="D261" s="29" t="str">
        <f>+IFERROR(IF(VLOOKUP(#REF!&amp;"-"&amp;ROW()-108,[2]ワークシート!$C$2:$BW$498,10,0)="","",VLOOKUP(#REF!&amp;"-"&amp;ROW()-108,[2]ワークシート!$C$2:$BW$498,10,0)),"")</f>
        <v/>
      </c>
      <c r="E261" s="24"/>
      <c r="F261" s="13" t="str">
        <f>+IFERROR(VLOOKUP(#REF!&amp;"-"&amp;ROW()-108,[2]ワークシート!$C$2:$BW$498,11,0),"")</f>
        <v/>
      </c>
      <c r="G261" s="24"/>
      <c r="H261" s="40" t="str">
        <f>+IFERROR(VLOOKUP(#REF!&amp;"-"&amp;ROW()-108,[2]ワークシート!$C$2:$BW$498,12,0),"")</f>
        <v/>
      </c>
      <c r="I26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1" s="48"/>
      <c r="K261" s="13" t="str">
        <f>+IFERROR(VLOOKUP(#REF!&amp;"-"&amp;ROW()-108,[2]ワークシート!$C$2:$BW$498,19,0),"")</f>
        <v/>
      </c>
      <c r="L261" s="29"/>
      <c r="M261" s="24"/>
      <c r="N261" s="55" t="str">
        <f>+IFERROR(VLOOKUP(#REF!&amp;"-"&amp;ROW()-108,[2]ワークシート!$C$2:$BW$498,24,0),"")</f>
        <v/>
      </c>
      <c r="O261" s="62"/>
      <c r="P261" s="65" t="str">
        <f>+IFERROR(VLOOKUP(#REF!&amp;"-"&amp;ROW()-108,[2]ワークシート!$C$2:$BW$498,25,0),"")</f>
        <v/>
      </c>
      <c r="Q261" s="65"/>
      <c r="R261" s="74" t="str">
        <f>+IFERROR(VLOOKUP(#REF!&amp;"-"&amp;ROW()-108,[2]ワークシート!$C$2:$BW$498,55,0),"")</f>
        <v/>
      </c>
      <c r="S261" s="74"/>
      <c r="T261" s="74"/>
      <c r="U261" s="74"/>
      <c r="V261" s="65" t="str">
        <f>+IFERROR(VLOOKUP(#REF!&amp;"-"&amp;ROW()-108,[2]ワークシート!$C$2:$BW$498,60,0),"")</f>
        <v/>
      </c>
      <c r="W261" s="65"/>
      <c r="X261" s="65" t="str">
        <f>+IFERROR(VLOOKUP(#REF!&amp;"-"&amp;ROW()-108,[2]ワークシート!$C$2:$BW$498,61,0),"")</f>
        <v/>
      </c>
      <c r="Y261" s="65"/>
      <c r="Z261" s="65"/>
      <c r="AA261" s="40" t="str">
        <f t="shared" si="4"/>
        <v/>
      </c>
      <c r="AB261" s="40"/>
      <c r="AC261" s="98" t="str">
        <f>+IFERROR(IF(VLOOKUP(#REF!&amp;"-"&amp;ROW()-108,[2]ワークシート!$C$2:$BW$498,13,0)="","",VLOOKUP(#REF!&amp;"-"&amp;ROW()-108,[2]ワークシート!$C$2:$BW$498,13,0)),"")</f>
        <v/>
      </c>
      <c r="AD261" s="98"/>
      <c r="AE261" s="98" t="str">
        <f>+IFERROR(VLOOKUP(#REF!&amp;"-"&amp;ROW()-108,[2]ワークシート!$C$2:$BW$498,30,0),"")</f>
        <v/>
      </c>
      <c r="AF261" s="98"/>
      <c r="AG261" s="40" t="str">
        <f t="shared" si="5"/>
        <v/>
      </c>
      <c r="AH261" s="40"/>
      <c r="AI261" s="40"/>
      <c r="AJ261" s="40"/>
      <c r="AK261" s="98" t="str">
        <f>+IFERROR(IF(VLOOKUP(#REF!&amp;"-"&amp;ROW()-108,[2]ワークシート!$C$2:$BW$498,31,0)="","",VLOOKUP(#REF!&amp;"-"&amp;ROW()-108,[2]ワークシート!$C$2:$BW$498,31,0)),"")</f>
        <v/>
      </c>
      <c r="AL261" s="2"/>
      <c r="AM261" s="2"/>
      <c r="AN261" s="2"/>
      <c r="AO261" s="2"/>
      <c r="AP261" s="2"/>
      <c r="AQ261" s="2"/>
      <c r="AR261" s="2"/>
      <c r="AS261" s="2"/>
      <c r="AT261" s="2"/>
      <c r="AU261" s="2"/>
      <c r="AV261" s="2"/>
      <c r="AW261" s="2"/>
      <c r="AX261" s="2"/>
      <c r="AY261" s="2"/>
      <c r="AZ261" s="2"/>
      <c r="BA261" s="2"/>
      <c r="BB261" s="2"/>
      <c r="BC261" s="2"/>
      <c r="BD261" s="2"/>
      <c r="BE261" s="2"/>
      <c r="BF261" s="2"/>
    </row>
    <row r="262" spans="1:58" ht="35.1" hidden="1" customHeight="1">
      <c r="A262" s="2"/>
      <c r="B262" s="13" t="str">
        <f>+IFERROR(VLOOKUP(#REF!&amp;"-"&amp;ROW()-108,[2]ワークシート!$C$2:$BW$498,9,0),"")</f>
        <v/>
      </c>
      <c r="C262" s="24"/>
      <c r="D262" s="29" t="str">
        <f>+IFERROR(IF(VLOOKUP(#REF!&amp;"-"&amp;ROW()-108,[2]ワークシート!$C$2:$BW$498,10,0)="","",VLOOKUP(#REF!&amp;"-"&amp;ROW()-108,[2]ワークシート!$C$2:$BW$498,10,0)),"")</f>
        <v/>
      </c>
      <c r="E262" s="24"/>
      <c r="F262" s="13" t="str">
        <f>+IFERROR(VLOOKUP(#REF!&amp;"-"&amp;ROW()-108,[2]ワークシート!$C$2:$BW$498,11,0),"")</f>
        <v/>
      </c>
      <c r="G262" s="24"/>
      <c r="H262" s="40" t="str">
        <f>+IFERROR(VLOOKUP(#REF!&amp;"-"&amp;ROW()-108,[2]ワークシート!$C$2:$BW$498,12,0),"")</f>
        <v/>
      </c>
      <c r="I26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2" s="48"/>
      <c r="K262" s="13" t="str">
        <f>+IFERROR(VLOOKUP(#REF!&amp;"-"&amp;ROW()-108,[2]ワークシート!$C$2:$BW$498,19,0),"")</f>
        <v/>
      </c>
      <c r="L262" s="29"/>
      <c r="M262" s="24"/>
      <c r="N262" s="55" t="str">
        <f>+IFERROR(VLOOKUP(#REF!&amp;"-"&amp;ROW()-108,[2]ワークシート!$C$2:$BW$498,24,0),"")</f>
        <v/>
      </c>
      <c r="O262" s="62"/>
      <c r="P262" s="65" t="str">
        <f>+IFERROR(VLOOKUP(#REF!&amp;"-"&amp;ROW()-108,[2]ワークシート!$C$2:$BW$498,25,0),"")</f>
        <v/>
      </c>
      <c r="Q262" s="65"/>
      <c r="R262" s="74" t="str">
        <f>+IFERROR(VLOOKUP(#REF!&amp;"-"&amp;ROW()-108,[2]ワークシート!$C$2:$BW$498,55,0),"")</f>
        <v/>
      </c>
      <c r="S262" s="74"/>
      <c r="T262" s="74"/>
      <c r="U262" s="74"/>
      <c r="V262" s="65" t="str">
        <f>+IFERROR(VLOOKUP(#REF!&amp;"-"&amp;ROW()-108,[2]ワークシート!$C$2:$BW$498,60,0),"")</f>
        <v/>
      </c>
      <c r="W262" s="65"/>
      <c r="X262" s="65" t="str">
        <f>+IFERROR(VLOOKUP(#REF!&amp;"-"&amp;ROW()-108,[2]ワークシート!$C$2:$BW$498,61,0),"")</f>
        <v/>
      </c>
      <c r="Y262" s="65"/>
      <c r="Z262" s="65"/>
      <c r="AA262" s="40" t="str">
        <f t="shared" si="4"/>
        <v/>
      </c>
      <c r="AB262" s="40"/>
      <c r="AC262" s="98" t="str">
        <f>+IFERROR(IF(VLOOKUP(#REF!&amp;"-"&amp;ROW()-108,[2]ワークシート!$C$2:$BW$498,13,0)="","",VLOOKUP(#REF!&amp;"-"&amp;ROW()-108,[2]ワークシート!$C$2:$BW$498,13,0)),"")</f>
        <v/>
      </c>
      <c r="AD262" s="98"/>
      <c r="AE262" s="98" t="str">
        <f>+IFERROR(VLOOKUP(#REF!&amp;"-"&amp;ROW()-108,[2]ワークシート!$C$2:$BW$498,30,0),"")</f>
        <v/>
      </c>
      <c r="AF262" s="98"/>
      <c r="AG262" s="40" t="str">
        <f t="shared" si="5"/>
        <v/>
      </c>
      <c r="AH262" s="40"/>
      <c r="AI262" s="40"/>
      <c r="AJ262" s="40"/>
      <c r="AK262" s="98" t="str">
        <f>+IFERROR(IF(VLOOKUP(#REF!&amp;"-"&amp;ROW()-108,[2]ワークシート!$C$2:$BW$498,31,0)="","",VLOOKUP(#REF!&amp;"-"&amp;ROW()-108,[2]ワークシート!$C$2:$BW$498,31,0)),"")</f>
        <v/>
      </c>
      <c r="AL262" s="2"/>
      <c r="AM262" s="2"/>
      <c r="AN262" s="2"/>
      <c r="AO262" s="2"/>
      <c r="AP262" s="2"/>
      <c r="AQ262" s="2"/>
      <c r="AR262" s="2"/>
      <c r="AS262" s="2"/>
      <c r="AT262" s="2"/>
      <c r="AU262" s="2"/>
      <c r="AV262" s="2"/>
      <c r="AW262" s="2"/>
      <c r="AX262" s="2"/>
      <c r="AY262" s="2"/>
      <c r="AZ262" s="2"/>
      <c r="BA262" s="2"/>
      <c r="BB262" s="2"/>
      <c r="BC262" s="2"/>
      <c r="BD262" s="2"/>
      <c r="BE262" s="2"/>
      <c r="BF262" s="2"/>
    </row>
    <row r="263" spans="1:58" ht="35.1" hidden="1" customHeight="1">
      <c r="A263" s="2"/>
      <c r="B263" s="13" t="str">
        <f>+IFERROR(VLOOKUP(#REF!&amp;"-"&amp;ROW()-108,[2]ワークシート!$C$2:$BW$498,9,0),"")</f>
        <v/>
      </c>
      <c r="C263" s="24"/>
      <c r="D263" s="29" t="str">
        <f>+IFERROR(IF(VLOOKUP(#REF!&amp;"-"&amp;ROW()-108,[2]ワークシート!$C$2:$BW$498,10,0)="","",VLOOKUP(#REF!&amp;"-"&amp;ROW()-108,[2]ワークシート!$C$2:$BW$498,10,0)),"")</f>
        <v/>
      </c>
      <c r="E263" s="24"/>
      <c r="F263" s="13" t="str">
        <f>+IFERROR(VLOOKUP(#REF!&amp;"-"&amp;ROW()-108,[2]ワークシート!$C$2:$BW$498,11,0),"")</f>
        <v/>
      </c>
      <c r="G263" s="24"/>
      <c r="H263" s="40" t="str">
        <f>+IFERROR(VLOOKUP(#REF!&amp;"-"&amp;ROW()-108,[2]ワークシート!$C$2:$BW$498,12,0),"")</f>
        <v/>
      </c>
      <c r="I26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3" s="48"/>
      <c r="K263" s="13" t="str">
        <f>+IFERROR(VLOOKUP(#REF!&amp;"-"&amp;ROW()-108,[2]ワークシート!$C$2:$BW$498,19,0),"")</f>
        <v/>
      </c>
      <c r="L263" s="29"/>
      <c r="M263" s="24"/>
      <c r="N263" s="55" t="str">
        <f>+IFERROR(VLOOKUP(#REF!&amp;"-"&amp;ROW()-108,[2]ワークシート!$C$2:$BW$498,24,0),"")</f>
        <v/>
      </c>
      <c r="O263" s="62"/>
      <c r="P263" s="65" t="str">
        <f>+IFERROR(VLOOKUP(#REF!&amp;"-"&amp;ROW()-108,[2]ワークシート!$C$2:$BW$498,25,0),"")</f>
        <v/>
      </c>
      <c r="Q263" s="65"/>
      <c r="R263" s="74" t="str">
        <f>+IFERROR(VLOOKUP(#REF!&amp;"-"&amp;ROW()-108,[2]ワークシート!$C$2:$BW$498,55,0),"")</f>
        <v/>
      </c>
      <c r="S263" s="74"/>
      <c r="T263" s="74"/>
      <c r="U263" s="74"/>
      <c r="V263" s="65" t="str">
        <f>+IFERROR(VLOOKUP(#REF!&amp;"-"&amp;ROW()-108,[2]ワークシート!$C$2:$BW$498,60,0),"")</f>
        <v/>
      </c>
      <c r="W263" s="65"/>
      <c r="X263" s="65" t="str">
        <f>+IFERROR(VLOOKUP(#REF!&amp;"-"&amp;ROW()-108,[2]ワークシート!$C$2:$BW$498,61,0),"")</f>
        <v/>
      </c>
      <c r="Y263" s="65"/>
      <c r="Z263" s="65"/>
      <c r="AA263" s="40" t="str">
        <f t="shared" si="4"/>
        <v/>
      </c>
      <c r="AB263" s="40"/>
      <c r="AC263" s="98" t="str">
        <f>+IFERROR(IF(VLOOKUP(#REF!&amp;"-"&amp;ROW()-108,[2]ワークシート!$C$2:$BW$498,13,0)="","",VLOOKUP(#REF!&amp;"-"&amp;ROW()-108,[2]ワークシート!$C$2:$BW$498,13,0)),"")</f>
        <v/>
      </c>
      <c r="AD263" s="98"/>
      <c r="AE263" s="98" t="str">
        <f>+IFERROR(VLOOKUP(#REF!&amp;"-"&amp;ROW()-108,[2]ワークシート!$C$2:$BW$498,30,0),"")</f>
        <v/>
      </c>
      <c r="AF263" s="98"/>
      <c r="AG263" s="40" t="str">
        <f t="shared" si="5"/>
        <v/>
      </c>
      <c r="AH263" s="40"/>
      <c r="AI263" s="40"/>
      <c r="AJ263" s="40"/>
      <c r="AK263" s="98" t="str">
        <f>+IFERROR(IF(VLOOKUP(#REF!&amp;"-"&amp;ROW()-108,[2]ワークシート!$C$2:$BW$498,31,0)="","",VLOOKUP(#REF!&amp;"-"&amp;ROW()-108,[2]ワークシート!$C$2:$BW$498,31,0)),"")</f>
        <v/>
      </c>
      <c r="AL263" s="2"/>
      <c r="AM263" s="2"/>
      <c r="AN263" s="2"/>
      <c r="AO263" s="2"/>
      <c r="AP263" s="2"/>
      <c r="AQ263" s="2"/>
      <c r="AR263" s="2"/>
      <c r="AS263" s="2"/>
      <c r="AT263" s="2"/>
      <c r="AU263" s="2"/>
      <c r="AV263" s="2"/>
      <c r="AW263" s="2"/>
      <c r="AX263" s="2"/>
      <c r="AY263" s="2"/>
      <c r="AZ263" s="2"/>
      <c r="BA263" s="2"/>
      <c r="BB263" s="2"/>
      <c r="BC263" s="2"/>
      <c r="BD263" s="2"/>
      <c r="BE263" s="2"/>
      <c r="BF263" s="2"/>
    </row>
    <row r="264" spans="1:58" ht="35.1" hidden="1" customHeight="1">
      <c r="A264" s="2"/>
      <c r="B264" s="13" t="str">
        <f>+IFERROR(VLOOKUP(#REF!&amp;"-"&amp;ROW()-108,[2]ワークシート!$C$2:$BW$498,9,0),"")</f>
        <v/>
      </c>
      <c r="C264" s="24"/>
      <c r="D264" s="29" t="str">
        <f>+IFERROR(IF(VLOOKUP(#REF!&amp;"-"&amp;ROW()-108,[2]ワークシート!$C$2:$BW$498,10,0)="","",VLOOKUP(#REF!&amp;"-"&amp;ROW()-108,[2]ワークシート!$C$2:$BW$498,10,0)),"")</f>
        <v/>
      </c>
      <c r="E264" s="24"/>
      <c r="F264" s="13" t="str">
        <f>+IFERROR(VLOOKUP(#REF!&amp;"-"&amp;ROW()-108,[2]ワークシート!$C$2:$BW$498,11,0),"")</f>
        <v/>
      </c>
      <c r="G264" s="24"/>
      <c r="H264" s="40" t="str">
        <f>+IFERROR(VLOOKUP(#REF!&amp;"-"&amp;ROW()-108,[2]ワークシート!$C$2:$BW$498,12,0),"")</f>
        <v/>
      </c>
      <c r="I26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4" s="48"/>
      <c r="K264" s="13" t="str">
        <f>+IFERROR(VLOOKUP(#REF!&amp;"-"&amp;ROW()-108,[2]ワークシート!$C$2:$BW$498,19,0),"")</f>
        <v/>
      </c>
      <c r="L264" s="29"/>
      <c r="M264" s="24"/>
      <c r="N264" s="55" t="str">
        <f>+IFERROR(VLOOKUP(#REF!&amp;"-"&amp;ROW()-108,[2]ワークシート!$C$2:$BW$498,24,0),"")</f>
        <v/>
      </c>
      <c r="O264" s="62"/>
      <c r="P264" s="65" t="str">
        <f>+IFERROR(VLOOKUP(#REF!&amp;"-"&amp;ROW()-108,[2]ワークシート!$C$2:$BW$498,25,0),"")</f>
        <v/>
      </c>
      <c r="Q264" s="65"/>
      <c r="R264" s="74" t="str">
        <f>+IFERROR(VLOOKUP(#REF!&amp;"-"&amp;ROW()-108,[2]ワークシート!$C$2:$BW$498,55,0),"")</f>
        <v/>
      </c>
      <c r="S264" s="74"/>
      <c r="T264" s="74"/>
      <c r="U264" s="74"/>
      <c r="V264" s="65" t="str">
        <f>+IFERROR(VLOOKUP(#REF!&amp;"-"&amp;ROW()-108,[2]ワークシート!$C$2:$BW$498,60,0),"")</f>
        <v/>
      </c>
      <c r="W264" s="65"/>
      <c r="X264" s="65" t="str">
        <f>+IFERROR(VLOOKUP(#REF!&amp;"-"&amp;ROW()-108,[2]ワークシート!$C$2:$BW$498,61,0),"")</f>
        <v/>
      </c>
      <c r="Y264" s="65"/>
      <c r="Z264" s="65"/>
      <c r="AA264" s="40" t="str">
        <f t="shared" si="4"/>
        <v/>
      </c>
      <c r="AB264" s="40"/>
      <c r="AC264" s="98" t="str">
        <f>+IFERROR(IF(VLOOKUP(#REF!&amp;"-"&amp;ROW()-108,[2]ワークシート!$C$2:$BW$498,13,0)="","",VLOOKUP(#REF!&amp;"-"&amp;ROW()-108,[2]ワークシート!$C$2:$BW$498,13,0)),"")</f>
        <v/>
      </c>
      <c r="AD264" s="98"/>
      <c r="AE264" s="98" t="str">
        <f>+IFERROR(VLOOKUP(#REF!&amp;"-"&amp;ROW()-108,[2]ワークシート!$C$2:$BW$498,30,0),"")</f>
        <v/>
      </c>
      <c r="AF264" s="98"/>
      <c r="AG264" s="40" t="str">
        <f t="shared" si="5"/>
        <v/>
      </c>
      <c r="AH264" s="40"/>
      <c r="AI264" s="40"/>
      <c r="AJ264" s="40"/>
      <c r="AK264" s="98" t="str">
        <f>+IFERROR(IF(VLOOKUP(#REF!&amp;"-"&amp;ROW()-108,[2]ワークシート!$C$2:$BW$498,31,0)="","",VLOOKUP(#REF!&amp;"-"&amp;ROW()-108,[2]ワークシート!$C$2:$BW$498,31,0)),"")</f>
        <v/>
      </c>
      <c r="AL264" s="2"/>
      <c r="AM264" s="2"/>
      <c r="AN264" s="2"/>
      <c r="AO264" s="2"/>
      <c r="AP264" s="2"/>
      <c r="AQ264" s="2"/>
      <c r="AR264" s="2"/>
      <c r="AS264" s="2"/>
      <c r="AT264" s="2"/>
      <c r="AU264" s="2"/>
      <c r="AV264" s="2"/>
      <c r="AW264" s="2"/>
      <c r="AX264" s="2"/>
      <c r="AY264" s="2"/>
      <c r="AZ264" s="2"/>
      <c r="BA264" s="2"/>
      <c r="BB264" s="2"/>
      <c r="BC264" s="2"/>
      <c r="BD264" s="2"/>
      <c r="BE264" s="2"/>
      <c r="BF264" s="2"/>
    </row>
    <row r="265" spans="1:58" ht="35.1" hidden="1" customHeight="1">
      <c r="A265" s="2"/>
      <c r="B265" s="13" t="str">
        <f>+IFERROR(VLOOKUP(#REF!&amp;"-"&amp;ROW()-108,[2]ワークシート!$C$2:$BW$498,9,0),"")</f>
        <v/>
      </c>
      <c r="C265" s="24"/>
      <c r="D265" s="29" t="str">
        <f>+IFERROR(IF(VLOOKUP(#REF!&amp;"-"&amp;ROW()-108,[2]ワークシート!$C$2:$BW$498,10,0)="","",VLOOKUP(#REF!&amp;"-"&amp;ROW()-108,[2]ワークシート!$C$2:$BW$498,10,0)),"")</f>
        <v/>
      </c>
      <c r="E265" s="24"/>
      <c r="F265" s="13" t="str">
        <f>+IFERROR(VLOOKUP(#REF!&amp;"-"&amp;ROW()-108,[2]ワークシート!$C$2:$BW$498,11,0),"")</f>
        <v/>
      </c>
      <c r="G265" s="24"/>
      <c r="H265" s="40" t="str">
        <f>+IFERROR(VLOOKUP(#REF!&amp;"-"&amp;ROW()-108,[2]ワークシート!$C$2:$BW$498,12,0),"")</f>
        <v/>
      </c>
      <c r="I26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5" s="48"/>
      <c r="K265" s="13" t="str">
        <f>+IFERROR(VLOOKUP(#REF!&amp;"-"&amp;ROW()-108,[2]ワークシート!$C$2:$BW$498,19,0),"")</f>
        <v/>
      </c>
      <c r="L265" s="29"/>
      <c r="M265" s="24"/>
      <c r="N265" s="55" t="str">
        <f>+IFERROR(VLOOKUP(#REF!&amp;"-"&amp;ROW()-108,[2]ワークシート!$C$2:$BW$498,24,0),"")</f>
        <v/>
      </c>
      <c r="O265" s="62"/>
      <c r="P265" s="65" t="str">
        <f>+IFERROR(VLOOKUP(#REF!&amp;"-"&amp;ROW()-108,[2]ワークシート!$C$2:$BW$498,25,0),"")</f>
        <v/>
      </c>
      <c r="Q265" s="65"/>
      <c r="R265" s="74" t="str">
        <f>+IFERROR(VLOOKUP(#REF!&amp;"-"&amp;ROW()-108,[2]ワークシート!$C$2:$BW$498,55,0),"")</f>
        <v/>
      </c>
      <c r="S265" s="74"/>
      <c r="T265" s="74"/>
      <c r="U265" s="74"/>
      <c r="V265" s="65" t="str">
        <f>+IFERROR(VLOOKUP(#REF!&amp;"-"&amp;ROW()-108,[2]ワークシート!$C$2:$BW$498,60,0),"")</f>
        <v/>
      </c>
      <c r="W265" s="65"/>
      <c r="X265" s="65" t="str">
        <f>+IFERROR(VLOOKUP(#REF!&amp;"-"&amp;ROW()-108,[2]ワークシート!$C$2:$BW$498,61,0),"")</f>
        <v/>
      </c>
      <c r="Y265" s="65"/>
      <c r="Z265" s="65"/>
      <c r="AA265" s="40" t="str">
        <f t="shared" si="4"/>
        <v/>
      </c>
      <c r="AB265" s="40"/>
      <c r="AC265" s="98" t="str">
        <f>+IFERROR(IF(VLOOKUP(#REF!&amp;"-"&amp;ROW()-108,[2]ワークシート!$C$2:$BW$498,13,0)="","",VLOOKUP(#REF!&amp;"-"&amp;ROW()-108,[2]ワークシート!$C$2:$BW$498,13,0)),"")</f>
        <v/>
      </c>
      <c r="AD265" s="98"/>
      <c r="AE265" s="98" t="str">
        <f>+IFERROR(VLOOKUP(#REF!&amp;"-"&amp;ROW()-108,[2]ワークシート!$C$2:$BW$498,30,0),"")</f>
        <v/>
      </c>
      <c r="AF265" s="98"/>
      <c r="AG265" s="40" t="str">
        <f t="shared" si="5"/>
        <v/>
      </c>
      <c r="AH265" s="40"/>
      <c r="AI265" s="40"/>
      <c r="AJ265" s="40"/>
      <c r="AK265" s="98" t="str">
        <f>+IFERROR(IF(VLOOKUP(#REF!&amp;"-"&amp;ROW()-108,[2]ワークシート!$C$2:$BW$498,31,0)="","",VLOOKUP(#REF!&amp;"-"&amp;ROW()-108,[2]ワークシート!$C$2:$BW$498,31,0)),"")</f>
        <v/>
      </c>
      <c r="AL265" s="2"/>
      <c r="AM265" s="2"/>
      <c r="AN265" s="2"/>
      <c r="AO265" s="2"/>
      <c r="AP265" s="2"/>
      <c r="AQ265" s="2"/>
      <c r="AR265" s="2"/>
      <c r="AS265" s="2"/>
      <c r="AT265" s="2"/>
      <c r="AU265" s="2"/>
      <c r="AV265" s="2"/>
      <c r="AW265" s="2"/>
      <c r="AX265" s="2"/>
      <c r="AY265" s="2"/>
      <c r="AZ265" s="2"/>
      <c r="BA265" s="2"/>
      <c r="BB265" s="2"/>
      <c r="BC265" s="2"/>
      <c r="BD265" s="2"/>
      <c r="BE265" s="2"/>
      <c r="BF265" s="2"/>
    </row>
    <row r="266" spans="1:58" ht="35.1" hidden="1" customHeight="1">
      <c r="A266" s="2"/>
      <c r="B266" s="13" t="str">
        <f>+IFERROR(VLOOKUP(#REF!&amp;"-"&amp;ROW()-108,[2]ワークシート!$C$2:$BW$498,9,0),"")</f>
        <v/>
      </c>
      <c r="C266" s="24"/>
      <c r="D266" s="29" t="str">
        <f>+IFERROR(IF(VLOOKUP(#REF!&amp;"-"&amp;ROW()-108,[2]ワークシート!$C$2:$BW$498,10,0)="","",VLOOKUP(#REF!&amp;"-"&amp;ROW()-108,[2]ワークシート!$C$2:$BW$498,10,0)),"")</f>
        <v/>
      </c>
      <c r="E266" s="24"/>
      <c r="F266" s="13" t="str">
        <f>+IFERROR(VLOOKUP(#REF!&amp;"-"&amp;ROW()-108,[2]ワークシート!$C$2:$BW$498,11,0),"")</f>
        <v/>
      </c>
      <c r="G266" s="24"/>
      <c r="H266" s="40" t="str">
        <f>+IFERROR(VLOOKUP(#REF!&amp;"-"&amp;ROW()-108,[2]ワークシート!$C$2:$BW$498,12,0),"")</f>
        <v/>
      </c>
      <c r="I26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6" s="48"/>
      <c r="K266" s="13" t="str">
        <f>+IFERROR(VLOOKUP(#REF!&amp;"-"&amp;ROW()-108,[2]ワークシート!$C$2:$BW$498,19,0),"")</f>
        <v/>
      </c>
      <c r="L266" s="29"/>
      <c r="M266" s="24"/>
      <c r="N266" s="55" t="str">
        <f>+IFERROR(VLOOKUP(#REF!&amp;"-"&amp;ROW()-108,[2]ワークシート!$C$2:$BW$498,24,0),"")</f>
        <v/>
      </c>
      <c r="O266" s="62"/>
      <c r="P266" s="65" t="str">
        <f>+IFERROR(VLOOKUP(#REF!&amp;"-"&amp;ROW()-108,[2]ワークシート!$C$2:$BW$498,25,0),"")</f>
        <v/>
      </c>
      <c r="Q266" s="65"/>
      <c r="R266" s="74" t="str">
        <f>+IFERROR(VLOOKUP(#REF!&amp;"-"&amp;ROW()-108,[2]ワークシート!$C$2:$BW$498,55,0),"")</f>
        <v/>
      </c>
      <c r="S266" s="74"/>
      <c r="T266" s="74"/>
      <c r="U266" s="74"/>
      <c r="V266" s="65" t="str">
        <f>+IFERROR(VLOOKUP(#REF!&amp;"-"&amp;ROW()-108,[2]ワークシート!$C$2:$BW$498,60,0),"")</f>
        <v/>
      </c>
      <c r="W266" s="65"/>
      <c r="X266" s="65" t="str">
        <f>+IFERROR(VLOOKUP(#REF!&amp;"-"&amp;ROW()-108,[2]ワークシート!$C$2:$BW$498,61,0),"")</f>
        <v/>
      </c>
      <c r="Y266" s="65"/>
      <c r="Z266" s="65"/>
      <c r="AA266" s="40" t="str">
        <f t="shared" si="4"/>
        <v/>
      </c>
      <c r="AB266" s="40"/>
      <c r="AC266" s="98" t="str">
        <f>+IFERROR(IF(VLOOKUP(#REF!&amp;"-"&amp;ROW()-108,[2]ワークシート!$C$2:$BW$498,13,0)="","",VLOOKUP(#REF!&amp;"-"&amp;ROW()-108,[2]ワークシート!$C$2:$BW$498,13,0)),"")</f>
        <v/>
      </c>
      <c r="AD266" s="98"/>
      <c r="AE266" s="98" t="str">
        <f>+IFERROR(VLOOKUP(#REF!&amp;"-"&amp;ROW()-108,[2]ワークシート!$C$2:$BW$498,30,0),"")</f>
        <v/>
      </c>
      <c r="AF266" s="98"/>
      <c r="AG266" s="40" t="str">
        <f t="shared" si="5"/>
        <v/>
      </c>
      <c r="AH266" s="40"/>
      <c r="AI266" s="40"/>
      <c r="AJ266" s="40"/>
      <c r="AK266" s="98" t="str">
        <f>+IFERROR(IF(VLOOKUP(#REF!&amp;"-"&amp;ROW()-108,[2]ワークシート!$C$2:$BW$498,31,0)="","",VLOOKUP(#REF!&amp;"-"&amp;ROW()-108,[2]ワークシート!$C$2:$BW$498,31,0)),"")</f>
        <v/>
      </c>
      <c r="AL266" s="2"/>
      <c r="AM266" s="2"/>
      <c r="AN266" s="2"/>
      <c r="AO266" s="2"/>
      <c r="AP266" s="2"/>
      <c r="AQ266" s="2"/>
      <c r="AR266" s="2"/>
      <c r="AS266" s="2"/>
      <c r="AT266" s="2"/>
      <c r="AU266" s="2"/>
      <c r="AV266" s="2"/>
      <c r="AW266" s="2"/>
      <c r="AX266" s="2"/>
      <c r="AY266" s="2"/>
      <c r="AZ266" s="2"/>
      <c r="BA266" s="2"/>
      <c r="BB266" s="2"/>
      <c r="BC266" s="2"/>
      <c r="BD266" s="2"/>
      <c r="BE266" s="2"/>
      <c r="BF266" s="2"/>
    </row>
    <row r="267" spans="1:58" ht="35.1" hidden="1" customHeight="1">
      <c r="A267" s="2"/>
      <c r="B267" s="13" t="str">
        <f>+IFERROR(VLOOKUP(#REF!&amp;"-"&amp;ROW()-108,[2]ワークシート!$C$2:$BW$498,9,0),"")</f>
        <v/>
      </c>
      <c r="C267" s="24"/>
      <c r="D267" s="29" t="str">
        <f>+IFERROR(IF(VLOOKUP(#REF!&amp;"-"&amp;ROW()-108,[2]ワークシート!$C$2:$BW$498,10,0)="","",VLOOKUP(#REF!&amp;"-"&amp;ROW()-108,[2]ワークシート!$C$2:$BW$498,10,0)),"")</f>
        <v/>
      </c>
      <c r="E267" s="24"/>
      <c r="F267" s="13" t="str">
        <f>+IFERROR(VLOOKUP(#REF!&amp;"-"&amp;ROW()-108,[2]ワークシート!$C$2:$BW$498,11,0),"")</f>
        <v/>
      </c>
      <c r="G267" s="24"/>
      <c r="H267" s="40" t="str">
        <f>+IFERROR(VLOOKUP(#REF!&amp;"-"&amp;ROW()-108,[2]ワークシート!$C$2:$BW$498,12,0),"")</f>
        <v/>
      </c>
      <c r="I26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7" s="48"/>
      <c r="K267" s="13" t="str">
        <f>+IFERROR(VLOOKUP(#REF!&amp;"-"&amp;ROW()-108,[2]ワークシート!$C$2:$BW$498,19,0),"")</f>
        <v/>
      </c>
      <c r="L267" s="29"/>
      <c r="M267" s="24"/>
      <c r="N267" s="55" t="str">
        <f>+IFERROR(VLOOKUP(#REF!&amp;"-"&amp;ROW()-108,[2]ワークシート!$C$2:$BW$498,24,0),"")</f>
        <v/>
      </c>
      <c r="O267" s="62"/>
      <c r="P267" s="65" t="str">
        <f>+IFERROR(VLOOKUP(#REF!&amp;"-"&amp;ROW()-108,[2]ワークシート!$C$2:$BW$498,25,0),"")</f>
        <v/>
      </c>
      <c r="Q267" s="65"/>
      <c r="R267" s="74" t="str">
        <f>+IFERROR(VLOOKUP(#REF!&amp;"-"&amp;ROW()-108,[2]ワークシート!$C$2:$BW$498,55,0),"")</f>
        <v/>
      </c>
      <c r="S267" s="74"/>
      <c r="T267" s="74"/>
      <c r="U267" s="74"/>
      <c r="V267" s="65" t="str">
        <f>+IFERROR(VLOOKUP(#REF!&amp;"-"&amp;ROW()-108,[2]ワークシート!$C$2:$BW$498,60,0),"")</f>
        <v/>
      </c>
      <c r="W267" s="65"/>
      <c r="X267" s="65" t="str">
        <f>+IFERROR(VLOOKUP(#REF!&amp;"-"&amp;ROW()-108,[2]ワークシート!$C$2:$BW$498,61,0),"")</f>
        <v/>
      </c>
      <c r="Y267" s="65"/>
      <c r="Z267" s="65"/>
      <c r="AA267" s="40" t="str">
        <f t="shared" si="4"/>
        <v/>
      </c>
      <c r="AB267" s="40"/>
      <c r="AC267" s="98" t="str">
        <f>+IFERROR(IF(VLOOKUP(#REF!&amp;"-"&amp;ROW()-108,[2]ワークシート!$C$2:$BW$498,13,0)="","",VLOOKUP(#REF!&amp;"-"&amp;ROW()-108,[2]ワークシート!$C$2:$BW$498,13,0)),"")</f>
        <v/>
      </c>
      <c r="AD267" s="98"/>
      <c r="AE267" s="98" t="str">
        <f>+IFERROR(VLOOKUP(#REF!&amp;"-"&amp;ROW()-108,[2]ワークシート!$C$2:$BW$498,30,0),"")</f>
        <v/>
      </c>
      <c r="AF267" s="98"/>
      <c r="AG267" s="40" t="str">
        <f t="shared" si="5"/>
        <v/>
      </c>
      <c r="AH267" s="40"/>
      <c r="AI267" s="40"/>
      <c r="AJ267" s="40"/>
      <c r="AK267" s="98" t="str">
        <f>+IFERROR(IF(VLOOKUP(#REF!&amp;"-"&amp;ROW()-108,[2]ワークシート!$C$2:$BW$498,31,0)="","",VLOOKUP(#REF!&amp;"-"&amp;ROW()-108,[2]ワークシート!$C$2:$BW$498,31,0)),"")</f>
        <v/>
      </c>
      <c r="AL267" s="2"/>
      <c r="AM267" s="2"/>
      <c r="AN267" s="2"/>
      <c r="AO267" s="2"/>
      <c r="AP267" s="2"/>
      <c r="AQ267" s="2"/>
      <c r="AR267" s="2"/>
      <c r="AS267" s="2"/>
      <c r="AT267" s="2"/>
      <c r="AU267" s="2"/>
      <c r="AV267" s="2"/>
      <c r="AW267" s="2"/>
      <c r="AX267" s="2"/>
      <c r="AY267" s="2"/>
      <c r="AZ267" s="2"/>
      <c r="BA267" s="2"/>
      <c r="BB267" s="2"/>
      <c r="BC267" s="2"/>
      <c r="BD267" s="2"/>
      <c r="BE267" s="2"/>
      <c r="BF267" s="2"/>
    </row>
    <row r="268" spans="1:58" ht="35.1" hidden="1" customHeight="1">
      <c r="A268" s="2"/>
      <c r="B268" s="13" t="str">
        <f>+IFERROR(VLOOKUP(#REF!&amp;"-"&amp;ROW()-108,[2]ワークシート!$C$2:$BW$498,9,0),"")</f>
        <v/>
      </c>
      <c r="C268" s="24"/>
      <c r="D268" s="29" t="str">
        <f>+IFERROR(IF(VLOOKUP(#REF!&amp;"-"&amp;ROW()-108,[2]ワークシート!$C$2:$BW$498,10,0)="","",VLOOKUP(#REF!&amp;"-"&amp;ROW()-108,[2]ワークシート!$C$2:$BW$498,10,0)),"")</f>
        <v/>
      </c>
      <c r="E268" s="24"/>
      <c r="F268" s="13" t="str">
        <f>+IFERROR(VLOOKUP(#REF!&amp;"-"&amp;ROW()-108,[2]ワークシート!$C$2:$BW$498,11,0),"")</f>
        <v/>
      </c>
      <c r="G268" s="24"/>
      <c r="H268" s="40" t="str">
        <f>+IFERROR(VLOOKUP(#REF!&amp;"-"&amp;ROW()-108,[2]ワークシート!$C$2:$BW$498,12,0),"")</f>
        <v/>
      </c>
      <c r="I26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8" s="48"/>
      <c r="K268" s="13" t="str">
        <f>+IFERROR(VLOOKUP(#REF!&amp;"-"&amp;ROW()-108,[2]ワークシート!$C$2:$BW$498,19,0),"")</f>
        <v/>
      </c>
      <c r="L268" s="29"/>
      <c r="M268" s="24"/>
      <c r="N268" s="55" t="str">
        <f>+IFERROR(VLOOKUP(#REF!&amp;"-"&amp;ROW()-108,[2]ワークシート!$C$2:$BW$498,24,0),"")</f>
        <v/>
      </c>
      <c r="O268" s="62"/>
      <c r="P268" s="65" t="str">
        <f>+IFERROR(VLOOKUP(#REF!&amp;"-"&amp;ROW()-108,[2]ワークシート!$C$2:$BW$498,25,0),"")</f>
        <v/>
      </c>
      <c r="Q268" s="65"/>
      <c r="R268" s="74" t="str">
        <f>+IFERROR(VLOOKUP(#REF!&amp;"-"&amp;ROW()-108,[2]ワークシート!$C$2:$BW$498,55,0),"")</f>
        <v/>
      </c>
      <c r="S268" s="74"/>
      <c r="T268" s="74"/>
      <c r="U268" s="74"/>
      <c r="V268" s="65" t="str">
        <f>+IFERROR(VLOOKUP(#REF!&amp;"-"&amp;ROW()-108,[2]ワークシート!$C$2:$BW$498,60,0),"")</f>
        <v/>
      </c>
      <c r="W268" s="65"/>
      <c r="X268" s="65" t="str">
        <f>+IFERROR(VLOOKUP(#REF!&amp;"-"&amp;ROW()-108,[2]ワークシート!$C$2:$BW$498,61,0),"")</f>
        <v/>
      </c>
      <c r="Y268" s="65"/>
      <c r="Z268" s="65"/>
      <c r="AA268" s="40" t="str">
        <f t="shared" si="4"/>
        <v/>
      </c>
      <c r="AB268" s="40"/>
      <c r="AC268" s="98" t="str">
        <f>+IFERROR(IF(VLOOKUP(#REF!&amp;"-"&amp;ROW()-108,[2]ワークシート!$C$2:$BW$498,13,0)="","",VLOOKUP(#REF!&amp;"-"&amp;ROW()-108,[2]ワークシート!$C$2:$BW$498,13,0)),"")</f>
        <v/>
      </c>
      <c r="AD268" s="98"/>
      <c r="AE268" s="98" t="str">
        <f>+IFERROR(VLOOKUP(#REF!&amp;"-"&amp;ROW()-108,[2]ワークシート!$C$2:$BW$498,30,0),"")</f>
        <v/>
      </c>
      <c r="AF268" s="98"/>
      <c r="AG268" s="40" t="str">
        <f t="shared" si="5"/>
        <v/>
      </c>
      <c r="AH268" s="40"/>
      <c r="AI268" s="40"/>
      <c r="AJ268" s="40"/>
      <c r="AK268" s="98" t="str">
        <f>+IFERROR(IF(VLOOKUP(#REF!&amp;"-"&amp;ROW()-108,[2]ワークシート!$C$2:$BW$498,31,0)="","",VLOOKUP(#REF!&amp;"-"&amp;ROW()-108,[2]ワークシート!$C$2:$BW$498,31,0)),"")</f>
        <v/>
      </c>
      <c r="AL268" s="2"/>
      <c r="AM268" s="2"/>
      <c r="AN268" s="2"/>
      <c r="AO268" s="2"/>
      <c r="AP268" s="2"/>
      <c r="AQ268" s="2"/>
      <c r="AR268" s="2"/>
      <c r="AS268" s="2"/>
      <c r="AT268" s="2"/>
      <c r="AU268" s="2"/>
      <c r="AV268" s="2"/>
      <c r="AW268" s="2"/>
      <c r="AX268" s="2"/>
      <c r="AY268" s="2"/>
      <c r="AZ268" s="2"/>
      <c r="BA268" s="2"/>
      <c r="BB268" s="2"/>
      <c r="BC268" s="2"/>
      <c r="BD268" s="2"/>
      <c r="BE268" s="2"/>
      <c r="BF268" s="2"/>
    </row>
    <row r="269" spans="1:58" ht="35.1" hidden="1" customHeight="1">
      <c r="A269" s="2"/>
      <c r="B269" s="13" t="str">
        <f>+IFERROR(VLOOKUP(#REF!&amp;"-"&amp;ROW()-108,[2]ワークシート!$C$2:$BW$498,9,0),"")</f>
        <v/>
      </c>
      <c r="C269" s="24"/>
      <c r="D269" s="29" t="str">
        <f>+IFERROR(IF(VLOOKUP(#REF!&amp;"-"&amp;ROW()-108,[2]ワークシート!$C$2:$BW$498,10,0)="","",VLOOKUP(#REF!&amp;"-"&amp;ROW()-108,[2]ワークシート!$C$2:$BW$498,10,0)),"")</f>
        <v/>
      </c>
      <c r="E269" s="24"/>
      <c r="F269" s="13" t="str">
        <f>+IFERROR(VLOOKUP(#REF!&amp;"-"&amp;ROW()-108,[2]ワークシート!$C$2:$BW$498,11,0),"")</f>
        <v/>
      </c>
      <c r="G269" s="24"/>
      <c r="H269" s="40" t="str">
        <f>+IFERROR(VLOOKUP(#REF!&amp;"-"&amp;ROW()-108,[2]ワークシート!$C$2:$BW$498,12,0),"")</f>
        <v/>
      </c>
      <c r="I26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69" s="48"/>
      <c r="K269" s="13" t="str">
        <f>+IFERROR(VLOOKUP(#REF!&amp;"-"&amp;ROW()-108,[2]ワークシート!$C$2:$BW$498,19,0),"")</f>
        <v/>
      </c>
      <c r="L269" s="29"/>
      <c r="M269" s="24"/>
      <c r="N269" s="55" t="str">
        <f>+IFERROR(VLOOKUP(#REF!&amp;"-"&amp;ROW()-108,[2]ワークシート!$C$2:$BW$498,24,0),"")</f>
        <v/>
      </c>
      <c r="O269" s="62"/>
      <c r="P269" s="65" t="str">
        <f>+IFERROR(VLOOKUP(#REF!&amp;"-"&amp;ROW()-108,[2]ワークシート!$C$2:$BW$498,25,0),"")</f>
        <v/>
      </c>
      <c r="Q269" s="65"/>
      <c r="R269" s="74" t="str">
        <f>+IFERROR(VLOOKUP(#REF!&amp;"-"&amp;ROW()-108,[2]ワークシート!$C$2:$BW$498,55,0),"")</f>
        <v/>
      </c>
      <c r="S269" s="74"/>
      <c r="T269" s="74"/>
      <c r="U269" s="74"/>
      <c r="V269" s="65" t="str">
        <f>+IFERROR(VLOOKUP(#REF!&amp;"-"&amp;ROW()-108,[2]ワークシート!$C$2:$BW$498,60,0),"")</f>
        <v/>
      </c>
      <c r="W269" s="65"/>
      <c r="X269" s="65" t="str">
        <f>+IFERROR(VLOOKUP(#REF!&amp;"-"&amp;ROW()-108,[2]ワークシート!$C$2:$BW$498,61,0),"")</f>
        <v/>
      </c>
      <c r="Y269" s="65"/>
      <c r="Z269" s="65"/>
      <c r="AA269" s="40" t="str">
        <f t="shared" si="4"/>
        <v/>
      </c>
      <c r="AB269" s="40"/>
      <c r="AC269" s="98" t="str">
        <f>+IFERROR(IF(VLOOKUP(#REF!&amp;"-"&amp;ROW()-108,[2]ワークシート!$C$2:$BW$498,13,0)="","",VLOOKUP(#REF!&amp;"-"&amp;ROW()-108,[2]ワークシート!$C$2:$BW$498,13,0)),"")</f>
        <v/>
      </c>
      <c r="AD269" s="98"/>
      <c r="AE269" s="98" t="str">
        <f>+IFERROR(VLOOKUP(#REF!&amp;"-"&amp;ROW()-108,[2]ワークシート!$C$2:$BW$498,30,0),"")</f>
        <v/>
      </c>
      <c r="AF269" s="98"/>
      <c r="AG269" s="40" t="str">
        <f t="shared" si="5"/>
        <v/>
      </c>
      <c r="AH269" s="40"/>
      <c r="AI269" s="40"/>
      <c r="AJ269" s="40"/>
      <c r="AK269" s="98" t="str">
        <f>+IFERROR(IF(VLOOKUP(#REF!&amp;"-"&amp;ROW()-108,[2]ワークシート!$C$2:$BW$498,31,0)="","",VLOOKUP(#REF!&amp;"-"&amp;ROW()-108,[2]ワークシート!$C$2:$BW$498,31,0)),"")</f>
        <v/>
      </c>
      <c r="AL269" s="2"/>
      <c r="AM269" s="2"/>
      <c r="AN269" s="2"/>
      <c r="AO269" s="2"/>
      <c r="AP269" s="2"/>
      <c r="AQ269" s="2"/>
      <c r="AR269" s="2"/>
      <c r="AS269" s="2"/>
      <c r="AT269" s="2"/>
      <c r="AU269" s="2"/>
      <c r="AV269" s="2"/>
      <c r="AW269" s="2"/>
      <c r="AX269" s="2"/>
      <c r="AY269" s="2"/>
      <c r="AZ269" s="2"/>
      <c r="BA269" s="2"/>
      <c r="BB269" s="2"/>
      <c r="BC269" s="2"/>
      <c r="BD269" s="2"/>
      <c r="BE269" s="2"/>
      <c r="BF269" s="2"/>
    </row>
    <row r="270" spans="1:58" ht="35.1" hidden="1" customHeight="1">
      <c r="A270" s="2"/>
      <c r="B270" s="13" t="str">
        <f>+IFERROR(VLOOKUP(#REF!&amp;"-"&amp;ROW()-108,[2]ワークシート!$C$2:$BW$498,9,0),"")</f>
        <v/>
      </c>
      <c r="C270" s="24"/>
      <c r="D270" s="29" t="str">
        <f>+IFERROR(IF(VLOOKUP(#REF!&amp;"-"&amp;ROW()-108,[2]ワークシート!$C$2:$BW$498,10,0)="","",VLOOKUP(#REF!&amp;"-"&amp;ROW()-108,[2]ワークシート!$C$2:$BW$498,10,0)),"")</f>
        <v/>
      </c>
      <c r="E270" s="24"/>
      <c r="F270" s="13" t="str">
        <f>+IFERROR(VLOOKUP(#REF!&amp;"-"&amp;ROW()-108,[2]ワークシート!$C$2:$BW$498,11,0),"")</f>
        <v/>
      </c>
      <c r="G270" s="24"/>
      <c r="H270" s="40" t="str">
        <f>+IFERROR(VLOOKUP(#REF!&amp;"-"&amp;ROW()-108,[2]ワークシート!$C$2:$BW$498,12,0),"")</f>
        <v/>
      </c>
      <c r="I27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0" s="48"/>
      <c r="K270" s="13" t="str">
        <f>+IFERROR(VLOOKUP(#REF!&amp;"-"&amp;ROW()-108,[2]ワークシート!$C$2:$BW$498,19,0),"")</f>
        <v/>
      </c>
      <c r="L270" s="29"/>
      <c r="M270" s="24"/>
      <c r="N270" s="55" t="str">
        <f>+IFERROR(VLOOKUP(#REF!&amp;"-"&amp;ROW()-108,[2]ワークシート!$C$2:$BW$498,24,0),"")</f>
        <v/>
      </c>
      <c r="O270" s="62"/>
      <c r="P270" s="65" t="str">
        <f>+IFERROR(VLOOKUP(#REF!&amp;"-"&amp;ROW()-108,[2]ワークシート!$C$2:$BW$498,25,0),"")</f>
        <v/>
      </c>
      <c r="Q270" s="65"/>
      <c r="R270" s="74" t="str">
        <f>+IFERROR(VLOOKUP(#REF!&amp;"-"&amp;ROW()-108,[2]ワークシート!$C$2:$BW$498,55,0),"")</f>
        <v/>
      </c>
      <c r="S270" s="74"/>
      <c r="T270" s="74"/>
      <c r="U270" s="74"/>
      <c r="V270" s="65" t="str">
        <f>+IFERROR(VLOOKUP(#REF!&amp;"-"&amp;ROW()-108,[2]ワークシート!$C$2:$BW$498,60,0),"")</f>
        <v/>
      </c>
      <c r="W270" s="65"/>
      <c r="X270" s="65" t="str">
        <f>+IFERROR(VLOOKUP(#REF!&amp;"-"&amp;ROW()-108,[2]ワークシート!$C$2:$BW$498,61,0),"")</f>
        <v/>
      </c>
      <c r="Y270" s="65"/>
      <c r="Z270" s="65"/>
      <c r="AA270" s="40" t="str">
        <f t="shared" si="4"/>
        <v/>
      </c>
      <c r="AB270" s="40"/>
      <c r="AC270" s="98" t="str">
        <f>+IFERROR(IF(VLOOKUP(#REF!&amp;"-"&amp;ROW()-108,[2]ワークシート!$C$2:$BW$498,13,0)="","",VLOOKUP(#REF!&amp;"-"&amp;ROW()-108,[2]ワークシート!$C$2:$BW$498,13,0)),"")</f>
        <v/>
      </c>
      <c r="AD270" s="98"/>
      <c r="AE270" s="98" t="str">
        <f>+IFERROR(VLOOKUP(#REF!&amp;"-"&amp;ROW()-108,[2]ワークシート!$C$2:$BW$498,30,0),"")</f>
        <v/>
      </c>
      <c r="AF270" s="98"/>
      <c r="AG270" s="40" t="str">
        <f t="shared" si="5"/>
        <v/>
      </c>
      <c r="AH270" s="40"/>
      <c r="AI270" s="40"/>
      <c r="AJ270" s="40"/>
      <c r="AK270" s="98" t="str">
        <f>+IFERROR(IF(VLOOKUP(#REF!&amp;"-"&amp;ROW()-108,[2]ワークシート!$C$2:$BW$498,31,0)="","",VLOOKUP(#REF!&amp;"-"&amp;ROW()-108,[2]ワークシート!$C$2:$BW$498,31,0)),"")</f>
        <v/>
      </c>
      <c r="AL270" s="2"/>
      <c r="AM270" s="2"/>
      <c r="AN270" s="2"/>
      <c r="AO270" s="2"/>
      <c r="AP270" s="2"/>
      <c r="AQ270" s="2"/>
      <c r="AR270" s="2"/>
      <c r="AS270" s="2"/>
      <c r="AT270" s="2"/>
      <c r="AU270" s="2"/>
      <c r="AV270" s="2"/>
      <c r="AW270" s="2"/>
      <c r="AX270" s="2"/>
      <c r="AY270" s="2"/>
      <c r="AZ270" s="2"/>
      <c r="BA270" s="2"/>
      <c r="BB270" s="2"/>
      <c r="BC270" s="2"/>
      <c r="BD270" s="2"/>
      <c r="BE270" s="2"/>
      <c r="BF270" s="2"/>
    </row>
    <row r="271" spans="1:58" ht="35.1" hidden="1" customHeight="1">
      <c r="A271" s="2"/>
      <c r="B271" s="13" t="str">
        <f>+IFERROR(VLOOKUP(#REF!&amp;"-"&amp;ROW()-108,[2]ワークシート!$C$2:$BW$498,9,0),"")</f>
        <v/>
      </c>
      <c r="C271" s="24"/>
      <c r="D271" s="29" t="str">
        <f>+IFERROR(IF(VLOOKUP(#REF!&amp;"-"&amp;ROW()-108,[2]ワークシート!$C$2:$BW$498,10,0)="","",VLOOKUP(#REF!&amp;"-"&amp;ROW()-108,[2]ワークシート!$C$2:$BW$498,10,0)),"")</f>
        <v/>
      </c>
      <c r="E271" s="24"/>
      <c r="F271" s="13" t="str">
        <f>+IFERROR(VLOOKUP(#REF!&amp;"-"&amp;ROW()-108,[2]ワークシート!$C$2:$BW$498,11,0),"")</f>
        <v/>
      </c>
      <c r="G271" s="24"/>
      <c r="H271" s="40" t="str">
        <f>+IFERROR(VLOOKUP(#REF!&amp;"-"&amp;ROW()-108,[2]ワークシート!$C$2:$BW$498,12,0),"")</f>
        <v/>
      </c>
      <c r="I27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1" s="48"/>
      <c r="K271" s="13" t="str">
        <f>+IFERROR(VLOOKUP(#REF!&amp;"-"&amp;ROW()-108,[2]ワークシート!$C$2:$BW$498,19,0),"")</f>
        <v/>
      </c>
      <c r="L271" s="29"/>
      <c r="M271" s="24"/>
      <c r="N271" s="55" t="str">
        <f>+IFERROR(VLOOKUP(#REF!&amp;"-"&amp;ROW()-108,[2]ワークシート!$C$2:$BW$498,24,0),"")</f>
        <v/>
      </c>
      <c r="O271" s="62"/>
      <c r="P271" s="65" t="str">
        <f>+IFERROR(VLOOKUP(#REF!&amp;"-"&amp;ROW()-108,[2]ワークシート!$C$2:$BW$498,25,0),"")</f>
        <v/>
      </c>
      <c r="Q271" s="65"/>
      <c r="R271" s="74" t="str">
        <f>+IFERROR(VLOOKUP(#REF!&amp;"-"&amp;ROW()-108,[2]ワークシート!$C$2:$BW$498,55,0),"")</f>
        <v/>
      </c>
      <c r="S271" s="74"/>
      <c r="T271" s="74"/>
      <c r="U271" s="74"/>
      <c r="V271" s="65" t="str">
        <f>+IFERROR(VLOOKUP(#REF!&amp;"-"&amp;ROW()-108,[2]ワークシート!$C$2:$BW$498,60,0),"")</f>
        <v/>
      </c>
      <c r="W271" s="65"/>
      <c r="X271" s="65" t="str">
        <f>+IFERROR(VLOOKUP(#REF!&amp;"-"&amp;ROW()-108,[2]ワークシート!$C$2:$BW$498,61,0),"")</f>
        <v/>
      </c>
      <c r="Y271" s="65"/>
      <c r="Z271" s="65"/>
      <c r="AA271" s="40" t="str">
        <f t="shared" si="4"/>
        <v/>
      </c>
      <c r="AB271" s="40"/>
      <c r="AC271" s="98" t="str">
        <f>+IFERROR(IF(VLOOKUP(#REF!&amp;"-"&amp;ROW()-108,[2]ワークシート!$C$2:$BW$498,13,0)="","",VLOOKUP(#REF!&amp;"-"&amp;ROW()-108,[2]ワークシート!$C$2:$BW$498,13,0)),"")</f>
        <v/>
      </c>
      <c r="AD271" s="98"/>
      <c r="AE271" s="98" t="str">
        <f>+IFERROR(VLOOKUP(#REF!&amp;"-"&amp;ROW()-108,[2]ワークシート!$C$2:$BW$498,30,0),"")</f>
        <v/>
      </c>
      <c r="AF271" s="98"/>
      <c r="AG271" s="40" t="str">
        <f t="shared" si="5"/>
        <v/>
      </c>
      <c r="AH271" s="40"/>
      <c r="AI271" s="40"/>
      <c r="AJ271" s="40"/>
      <c r="AK271" s="98" t="str">
        <f>+IFERROR(IF(VLOOKUP(#REF!&amp;"-"&amp;ROW()-108,[2]ワークシート!$C$2:$BW$498,31,0)="","",VLOOKUP(#REF!&amp;"-"&amp;ROW()-108,[2]ワークシート!$C$2:$BW$498,31,0)),"")</f>
        <v/>
      </c>
      <c r="AL271" s="2"/>
      <c r="AM271" s="2"/>
      <c r="AN271" s="2"/>
      <c r="AO271" s="2"/>
      <c r="AP271" s="2"/>
      <c r="AQ271" s="2"/>
      <c r="AR271" s="2"/>
      <c r="AS271" s="2"/>
      <c r="AT271" s="2"/>
      <c r="AU271" s="2"/>
      <c r="AV271" s="2"/>
      <c r="AW271" s="2"/>
      <c r="AX271" s="2"/>
      <c r="AY271" s="2"/>
      <c r="AZ271" s="2"/>
      <c r="BA271" s="2"/>
      <c r="BB271" s="2"/>
      <c r="BC271" s="2"/>
      <c r="BD271" s="2"/>
      <c r="BE271" s="2"/>
      <c r="BF271" s="2"/>
    </row>
    <row r="272" spans="1:58" ht="35.1" hidden="1" customHeight="1">
      <c r="A272" s="2"/>
      <c r="B272" s="13" t="str">
        <f>+IFERROR(VLOOKUP(#REF!&amp;"-"&amp;ROW()-108,[2]ワークシート!$C$2:$BW$498,9,0),"")</f>
        <v/>
      </c>
      <c r="C272" s="24"/>
      <c r="D272" s="29" t="str">
        <f>+IFERROR(IF(VLOOKUP(#REF!&amp;"-"&amp;ROW()-108,[2]ワークシート!$C$2:$BW$498,10,0)="","",VLOOKUP(#REF!&amp;"-"&amp;ROW()-108,[2]ワークシート!$C$2:$BW$498,10,0)),"")</f>
        <v/>
      </c>
      <c r="E272" s="24"/>
      <c r="F272" s="13" t="str">
        <f>+IFERROR(VLOOKUP(#REF!&amp;"-"&amp;ROW()-108,[2]ワークシート!$C$2:$BW$498,11,0),"")</f>
        <v/>
      </c>
      <c r="G272" s="24"/>
      <c r="H272" s="40" t="str">
        <f>+IFERROR(VLOOKUP(#REF!&amp;"-"&amp;ROW()-108,[2]ワークシート!$C$2:$BW$498,12,0),"")</f>
        <v/>
      </c>
      <c r="I27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2" s="48"/>
      <c r="K272" s="13" t="str">
        <f>+IFERROR(VLOOKUP(#REF!&amp;"-"&amp;ROW()-108,[2]ワークシート!$C$2:$BW$498,19,0),"")</f>
        <v/>
      </c>
      <c r="L272" s="29"/>
      <c r="M272" s="24"/>
      <c r="N272" s="55" t="str">
        <f>+IFERROR(VLOOKUP(#REF!&amp;"-"&amp;ROW()-108,[2]ワークシート!$C$2:$BW$498,24,0),"")</f>
        <v/>
      </c>
      <c r="O272" s="62"/>
      <c r="P272" s="65" t="str">
        <f>+IFERROR(VLOOKUP(#REF!&amp;"-"&amp;ROW()-108,[2]ワークシート!$C$2:$BW$498,25,0),"")</f>
        <v/>
      </c>
      <c r="Q272" s="65"/>
      <c r="R272" s="74" t="str">
        <f>+IFERROR(VLOOKUP(#REF!&amp;"-"&amp;ROW()-108,[2]ワークシート!$C$2:$BW$498,55,0),"")</f>
        <v/>
      </c>
      <c r="S272" s="74"/>
      <c r="T272" s="74"/>
      <c r="U272" s="74"/>
      <c r="V272" s="65" t="str">
        <f>+IFERROR(VLOOKUP(#REF!&amp;"-"&amp;ROW()-108,[2]ワークシート!$C$2:$BW$498,60,0),"")</f>
        <v/>
      </c>
      <c r="W272" s="65"/>
      <c r="X272" s="65" t="str">
        <f>+IFERROR(VLOOKUP(#REF!&amp;"-"&amp;ROW()-108,[2]ワークシート!$C$2:$BW$498,61,0),"")</f>
        <v/>
      </c>
      <c r="Y272" s="65"/>
      <c r="Z272" s="65"/>
      <c r="AA272" s="40" t="str">
        <f t="shared" si="4"/>
        <v/>
      </c>
      <c r="AB272" s="40"/>
      <c r="AC272" s="98" t="str">
        <f>+IFERROR(IF(VLOOKUP(#REF!&amp;"-"&amp;ROW()-108,[2]ワークシート!$C$2:$BW$498,13,0)="","",VLOOKUP(#REF!&amp;"-"&amp;ROW()-108,[2]ワークシート!$C$2:$BW$498,13,0)),"")</f>
        <v/>
      </c>
      <c r="AD272" s="98"/>
      <c r="AE272" s="98" t="str">
        <f>+IFERROR(VLOOKUP(#REF!&amp;"-"&amp;ROW()-108,[2]ワークシート!$C$2:$BW$498,30,0),"")</f>
        <v/>
      </c>
      <c r="AF272" s="98"/>
      <c r="AG272" s="40" t="str">
        <f t="shared" si="5"/>
        <v/>
      </c>
      <c r="AH272" s="40"/>
      <c r="AI272" s="40"/>
      <c r="AJ272" s="40"/>
      <c r="AK272" s="98" t="str">
        <f>+IFERROR(IF(VLOOKUP(#REF!&amp;"-"&amp;ROW()-108,[2]ワークシート!$C$2:$BW$498,31,0)="","",VLOOKUP(#REF!&amp;"-"&amp;ROW()-108,[2]ワークシート!$C$2:$BW$498,31,0)),"")</f>
        <v/>
      </c>
      <c r="AL272" s="2"/>
      <c r="AM272" s="2"/>
      <c r="AN272" s="2"/>
      <c r="AO272" s="2"/>
      <c r="AP272" s="2"/>
      <c r="AQ272" s="2"/>
      <c r="AR272" s="2"/>
      <c r="AS272" s="2"/>
      <c r="AT272" s="2"/>
      <c r="AU272" s="2"/>
      <c r="AV272" s="2"/>
      <c r="AW272" s="2"/>
      <c r="AX272" s="2"/>
      <c r="AY272" s="2"/>
      <c r="AZ272" s="2"/>
      <c r="BA272" s="2"/>
      <c r="BB272" s="2"/>
      <c r="BC272" s="2"/>
      <c r="BD272" s="2"/>
      <c r="BE272" s="2"/>
      <c r="BF272" s="2"/>
    </row>
    <row r="273" spans="1:58" ht="35.1" hidden="1" customHeight="1">
      <c r="A273" s="2"/>
      <c r="B273" s="13" t="str">
        <f>+IFERROR(VLOOKUP(#REF!&amp;"-"&amp;ROW()-108,[2]ワークシート!$C$2:$BW$498,9,0),"")</f>
        <v/>
      </c>
      <c r="C273" s="24"/>
      <c r="D273" s="29" t="str">
        <f>+IFERROR(IF(VLOOKUP(#REF!&amp;"-"&amp;ROW()-108,[2]ワークシート!$C$2:$BW$498,10,0)="","",VLOOKUP(#REF!&amp;"-"&amp;ROW()-108,[2]ワークシート!$C$2:$BW$498,10,0)),"")</f>
        <v/>
      </c>
      <c r="E273" s="24"/>
      <c r="F273" s="13" t="str">
        <f>+IFERROR(VLOOKUP(#REF!&amp;"-"&amp;ROW()-108,[2]ワークシート!$C$2:$BW$498,11,0),"")</f>
        <v/>
      </c>
      <c r="G273" s="24"/>
      <c r="H273" s="40" t="str">
        <f>+IFERROR(VLOOKUP(#REF!&amp;"-"&amp;ROW()-108,[2]ワークシート!$C$2:$BW$498,12,0),"")</f>
        <v/>
      </c>
      <c r="I27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3" s="48"/>
      <c r="K273" s="13" t="str">
        <f>+IFERROR(VLOOKUP(#REF!&amp;"-"&amp;ROW()-108,[2]ワークシート!$C$2:$BW$498,19,0),"")</f>
        <v/>
      </c>
      <c r="L273" s="29"/>
      <c r="M273" s="24"/>
      <c r="N273" s="55" t="str">
        <f>+IFERROR(VLOOKUP(#REF!&amp;"-"&amp;ROW()-108,[2]ワークシート!$C$2:$BW$498,24,0),"")</f>
        <v/>
      </c>
      <c r="O273" s="62"/>
      <c r="P273" s="65" t="str">
        <f>+IFERROR(VLOOKUP(#REF!&amp;"-"&amp;ROW()-108,[2]ワークシート!$C$2:$BW$498,25,0),"")</f>
        <v/>
      </c>
      <c r="Q273" s="65"/>
      <c r="R273" s="74" t="str">
        <f>+IFERROR(VLOOKUP(#REF!&amp;"-"&amp;ROW()-108,[2]ワークシート!$C$2:$BW$498,55,0),"")</f>
        <v/>
      </c>
      <c r="S273" s="74"/>
      <c r="T273" s="74"/>
      <c r="U273" s="74"/>
      <c r="V273" s="65" t="str">
        <f>+IFERROR(VLOOKUP(#REF!&amp;"-"&amp;ROW()-108,[2]ワークシート!$C$2:$BW$498,60,0),"")</f>
        <v/>
      </c>
      <c r="W273" s="65"/>
      <c r="X273" s="65" t="str">
        <f>+IFERROR(VLOOKUP(#REF!&amp;"-"&amp;ROW()-108,[2]ワークシート!$C$2:$BW$498,61,0),"")</f>
        <v/>
      </c>
      <c r="Y273" s="65"/>
      <c r="Z273" s="65"/>
      <c r="AA273" s="40" t="str">
        <f t="shared" ref="AA273:AA336" si="6">IF(AE273="","",IF(AE273=0,"使用貸借権","賃借権"))</f>
        <v/>
      </c>
      <c r="AB273" s="40"/>
      <c r="AC273" s="98" t="str">
        <f>+IFERROR(IF(VLOOKUP(#REF!&amp;"-"&amp;ROW()-108,[2]ワークシート!$C$2:$BW$498,13,0)="","",VLOOKUP(#REF!&amp;"-"&amp;ROW()-108,[2]ワークシート!$C$2:$BW$498,13,0)),"")</f>
        <v/>
      </c>
      <c r="AD273" s="98"/>
      <c r="AE273" s="98" t="str">
        <f>+IFERROR(VLOOKUP(#REF!&amp;"-"&amp;ROW()-108,[2]ワークシート!$C$2:$BW$498,30,0),"")</f>
        <v/>
      </c>
      <c r="AF273" s="98"/>
      <c r="AG273" s="40" t="str">
        <f t="shared" ref="AG273:AG336" si="7">IF(AA273="","",IF(AA273="使用貸借権","-","口座振込　１２月"))</f>
        <v/>
      </c>
      <c r="AH273" s="40"/>
      <c r="AI273" s="40"/>
      <c r="AJ273" s="40"/>
      <c r="AK273" s="98" t="str">
        <f>+IFERROR(IF(VLOOKUP(#REF!&amp;"-"&amp;ROW()-108,[2]ワークシート!$C$2:$BW$498,31,0)="","",VLOOKUP(#REF!&amp;"-"&amp;ROW()-108,[2]ワークシート!$C$2:$BW$498,31,0)),"")</f>
        <v/>
      </c>
      <c r="AL273" s="2"/>
      <c r="AM273" s="2"/>
      <c r="AN273" s="2"/>
      <c r="AO273" s="2"/>
      <c r="AP273" s="2"/>
      <c r="AQ273" s="2"/>
      <c r="AR273" s="2"/>
      <c r="AS273" s="2"/>
      <c r="AT273" s="2"/>
      <c r="AU273" s="2"/>
      <c r="AV273" s="2"/>
      <c r="AW273" s="2"/>
      <c r="AX273" s="2"/>
      <c r="AY273" s="2"/>
      <c r="AZ273" s="2"/>
      <c r="BA273" s="2"/>
      <c r="BB273" s="2"/>
      <c r="BC273" s="2"/>
      <c r="BD273" s="2"/>
      <c r="BE273" s="2"/>
      <c r="BF273" s="2"/>
    </row>
    <row r="274" spans="1:58" ht="35.1" hidden="1" customHeight="1">
      <c r="A274" s="2"/>
      <c r="B274" s="13" t="str">
        <f>+IFERROR(VLOOKUP(#REF!&amp;"-"&amp;ROW()-108,[2]ワークシート!$C$2:$BW$498,9,0),"")</f>
        <v/>
      </c>
      <c r="C274" s="24"/>
      <c r="D274" s="29" t="str">
        <f>+IFERROR(IF(VLOOKUP(#REF!&amp;"-"&amp;ROW()-108,[2]ワークシート!$C$2:$BW$498,10,0)="","",VLOOKUP(#REF!&amp;"-"&amp;ROW()-108,[2]ワークシート!$C$2:$BW$498,10,0)),"")</f>
        <v/>
      </c>
      <c r="E274" s="24"/>
      <c r="F274" s="13" t="str">
        <f>+IFERROR(VLOOKUP(#REF!&amp;"-"&amp;ROW()-108,[2]ワークシート!$C$2:$BW$498,11,0),"")</f>
        <v/>
      </c>
      <c r="G274" s="24"/>
      <c r="H274" s="40" t="str">
        <f>+IFERROR(VLOOKUP(#REF!&amp;"-"&amp;ROW()-108,[2]ワークシート!$C$2:$BW$498,12,0),"")</f>
        <v/>
      </c>
      <c r="I27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4" s="48"/>
      <c r="K274" s="13" t="str">
        <f>+IFERROR(VLOOKUP(#REF!&amp;"-"&amp;ROW()-108,[2]ワークシート!$C$2:$BW$498,19,0),"")</f>
        <v/>
      </c>
      <c r="L274" s="29"/>
      <c r="M274" s="24"/>
      <c r="N274" s="55" t="str">
        <f>+IFERROR(VLOOKUP(#REF!&amp;"-"&amp;ROW()-108,[2]ワークシート!$C$2:$BW$498,24,0),"")</f>
        <v/>
      </c>
      <c r="O274" s="62"/>
      <c r="P274" s="65" t="str">
        <f>+IFERROR(VLOOKUP(#REF!&amp;"-"&amp;ROW()-108,[2]ワークシート!$C$2:$BW$498,25,0),"")</f>
        <v/>
      </c>
      <c r="Q274" s="65"/>
      <c r="R274" s="74" t="str">
        <f>+IFERROR(VLOOKUP(#REF!&amp;"-"&amp;ROW()-108,[2]ワークシート!$C$2:$BW$498,55,0),"")</f>
        <v/>
      </c>
      <c r="S274" s="74"/>
      <c r="T274" s="74"/>
      <c r="U274" s="74"/>
      <c r="V274" s="65" t="str">
        <f>+IFERROR(VLOOKUP(#REF!&amp;"-"&amp;ROW()-108,[2]ワークシート!$C$2:$BW$498,60,0),"")</f>
        <v/>
      </c>
      <c r="W274" s="65"/>
      <c r="X274" s="65" t="str">
        <f>+IFERROR(VLOOKUP(#REF!&amp;"-"&amp;ROW()-108,[2]ワークシート!$C$2:$BW$498,61,0),"")</f>
        <v/>
      </c>
      <c r="Y274" s="65"/>
      <c r="Z274" s="65"/>
      <c r="AA274" s="40" t="str">
        <f t="shared" si="6"/>
        <v/>
      </c>
      <c r="AB274" s="40"/>
      <c r="AC274" s="98" t="str">
        <f>+IFERROR(IF(VLOOKUP(#REF!&amp;"-"&amp;ROW()-108,[2]ワークシート!$C$2:$BW$498,13,0)="","",VLOOKUP(#REF!&amp;"-"&amp;ROW()-108,[2]ワークシート!$C$2:$BW$498,13,0)),"")</f>
        <v/>
      </c>
      <c r="AD274" s="98"/>
      <c r="AE274" s="98" t="str">
        <f>+IFERROR(VLOOKUP(#REF!&amp;"-"&amp;ROW()-108,[2]ワークシート!$C$2:$BW$498,30,0),"")</f>
        <v/>
      </c>
      <c r="AF274" s="98"/>
      <c r="AG274" s="40" t="str">
        <f t="shared" si="7"/>
        <v/>
      </c>
      <c r="AH274" s="40"/>
      <c r="AI274" s="40"/>
      <c r="AJ274" s="40"/>
      <c r="AK274" s="98" t="str">
        <f>+IFERROR(IF(VLOOKUP(#REF!&amp;"-"&amp;ROW()-108,[2]ワークシート!$C$2:$BW$498,31,0)="","",VLOOKUP(#REF!&amp;"-"&amp;ROW()-108,[2]ワークシート!$C$2:$BW$498,31,0)),"")</f>
        <v/>
      </c>
      <c r="AL274" s="2"/>
      <c r="AM274" s="2"/>
      <c r="AN274" s="2"/>
      <c r="AO274" s="2"/>
      <c r="AP274" s="2"/>
      <c r="AQ274" s="2"/>
      <c r="AR274" s="2"/>
      <c r="AS274" s="2"/>
      <c r="AT274" s="2"/>
      <c r="AU274" s="2"/>
      <c r="AV274" s="2"/>
      <c r="AW274" s="2"/>
      <c r="AX274" s="2"/>
      <c r="AY274" s="2"/>
      <c r="AZ274" s="2"/>
      <c r="BA274" s="2"/>
      <c r="BB274" s="2"/>
      <c r="BC274" s="2"/>
      <c r="BD274" s="2"/>
      <c r="BE274" s="2"/>
      <c r="BF274" s="2"/>
    </row>
    <row r="275" spans="1:58" ht="35.1" hidden="1" customHeight="1">
      <c r="A275" s="2"/>
      <c r="B275" s="13" t="str">
        <f>+IFERROR(VLOOKUP(#REF!&amp;"-"&amp;ROW()-108,[2]ワークシート!$C$2:$BW$498,9,0),"")</f>
        <v/>
      </c>
      <c r="C275" s="24"/>
      <c r="D275" s="29" t="str">
        <f>+IFERROR(IF(VLOOKUP(#REF!&amp;"-"&amp;ROW()-108,[2]ワークシート!$C$2:$BW$498,10,0)="","",VLOOKUP(#REF!&amp;"-"&amp;ROW()-108,[2]ワークシート!$C$2:$BW$498,10,0)),"")</f>
        <v/>
      </c>
      <c r="E275" s="24"/>
      <c r="F275" s="13" t="str">
        <f>+IFERROR(VLOOKUP(#REF!&amp;"-"&amp;ROW()-108,[2]ワークシート!$C$2:$BW$498,11,0),"")</f>
        <v/>
      </c>
      <c r="G275" s="24"/>
      <c r="H275" s="40" t="str">
        <f>+IFERROR(VLOOKUP(#REF!&amp;"-"&amp;ROW()-108,[2]ワークシート!$C$2:$BW$498,12,0),"")</f>
        <v/>
      </c>
      <c r="I27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5" s="48"/>
      <c r="K275" s="13" t="str">
        <f>+IFERROR(VLOOKUP(#REF!&amp;"-"&amp;ROW()-108,[2]ワークシート!$C$2:$BW$498,19,0),"")</f>
        <v/>
      </c>
      <c r="L275" s="29"/>
      <c r="M275" s="24"/>
      <c r="N275" s="55" t="str">
        <f>+IFERROR(VLOOKUP(#REF!&amp;"-"&amp;ROW()-108,[2]ワークシート!$C$2:$BW$498,24,0),"")</f>
        <v/>
      </c>
      <c r="O275" s="62"/>
      <c r="P275" s="65" t="str">
        <f>+IFERROR(VLOOKUP(#REF!&amp;"-"&amp;ROW()-108,[2]ワークシート!$C$2:$BW$498,25,0),"")</f>
        <v/>
      </c>
      <c r="Q275" s="65"/>
      <c r="R275" s="74" t="str">
        <f>+IFERROR(VLOOKUP(#REF!&amp;"-"&amp;ROW()-108,[2]ワークシート!$C$2:$BW$498,55,0),"")</f>
        <v/>
      </c>
      <c r="S275" s="74"/>
      <c r="T275" s="74"/>
      <c r="U275" s="74"/>
      <c r="V275" s="65" t="str">
        <f>+IFERROR(VLOOKUP(#REF!&amp;"-"&amp;ROW()-108,[2]ワークシート!$C$2:$BW$498,60,0),"")</f>
        <v/>
      </c>
      <c r="W275" s="65"/>
      <c r="X275" s="65" t="str">
        <f>+IFERROR(VLOOKUP(#REF!&amp;"-"&amp;ROW()-108,[2]ワークシート!$C$2:$BW$498,61,0),"")</f>
        <v/>
      </c>
      <c r="Y275" s="65"/>
      <c r="Z275" s="65"/>
      <c r="AA275" s="40" t="str">
        <f t="shared" si="6"/>
        <v/>
      </c>
      <c r="AB275" s="40"/>
      <c r="AC275" s="98" t="str">
        <f>+IFERROR(IF(VLOOKUP(#REF!&amp;"-"&amp;ROW()-108,[2]ワークシート!$C$2:$BW$498,13,0)="","",VLOOKUP(#REF!&amp;"-"&amp;ROW()-108,[2]ワークシート!$C$2:$BW$498,13,0)),"")</f>
        <v/>
      </c>
      <c r="AD275" s="98"/>
      <c r="AE275" s="98" t="str">
        <f>+IFERROR(VLOOKUP(#REF!&amp;"-"&amp;ROW()-108,[2]ワークシート!$C$2:$BW$498,30,0),"")</f>
        <v/>
      </c>
      <c r="AF275" s="98"/>
      <c r="AG275" s="40" t="str">
        <f t="shared" si="7"/>
        <v/>
      </c>
      <c r="AH275" s="40"/>
      <c r="AI275" s="40"/>
      <c r="AJ275" s="40"/>
      <c r="AK275" s="98" t="str">
        <f>+IFERROR(IF(VLOOKUP(#REF!&amp;"-"&amp;ROW()-108,[2]ワークシート!$C$2:$BW$498,31,0)="","",VLOOKUP(#REF!&amp;"-"&amp;ROW()-108,[2]ワークシート!$C$2:$BW$498,31,0)),"")</f>
        <v/>
      </c>
      <c r="AL275" s="2"/>
      <c r="AM275" s="2"/>
      <c r="AN275" s="2"/>
      <c r="AO275" s="2"/>
      <c r="AP275" s="2"/>
      <c r="AQ275" s="2"/>
      <c r="AR275" s="2"/>
      <c r="AS275" s="2"/>
      <c r="AT275" s="2"/>
      <c r="AU275" s="2"/>
      <c r="AV275" s="2"/>
      <c r="AW275" s="2"/>
      <c r="AX275" s="2"/>
      <c r="AY275" s="2"/>
      <c r="AZ275" s="2"/>
      <c r="BA275" s="2"/>
      <c r="BB275" s="2"/>
      <c r="BC275" s="2"/>
      <c r="BD275" s="2"/>
      <c r="BE275" s="2"/>
      <c r="BF275" s="2"/>
    </row>
    <row r="276" spans="1:58" ht="35.1" hidden="1" customHeight="1">
      <c r="A276" s="2"/>
      <c r="B276" s="13" t="str">
        <f>+IFERROR(VLOOKUP(#REF!&amp;"-"&amp;ROW()-108,[2]ワークシート!$C$2:$BW$498,9,0),"")</f>
        <v/>
      </c>
      <c r="C276" s="24"/>
      <c r="D276" s="29" t="str">
        <f>+IFERROR(IF(VLOOKUP(#REF!&amp;"-"&amp;ROW()-108,[2]ワークシート!$C$2:$BW$498,10,0)="","",VLOOKUP(#REF!&amp;"-"&amp;ROW()-108,[2]ワークシート!$C$2:$BW$498,10,0)),"")</f>
        <v/>
      </c>
      <c r="E276" s="24"/>
      <c r="F276" s="13" t="str">
        <f>+IFERROR(VLOOKUP(#REF!&amp;"-"&amp;ROW()-108,[2]ワークシート!$C$2:$BW$498,11,0),"")</f>
        <v/>
      </c>
      <c r="G276" s="24"/>
      <c r="H276" s="40" t="str">
        <f>+IFERROR(VLOOKUP(#REF!&amp;"-"&amp;ROW()-108,[2]ワークシート!$C$2:$BW$498,12,0),"")</f>
        <v/>
      </c>
      <c r="I27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6" s="48"/>
      <c r="K276" s="13" t="str">
        <f>+IFERROR(VLOOKUP(#REF!&amp;"-"&amp;ROW()-108,[2]ワークシート!$C$2:$BW$498,19,0),"")</f>
        <v/>
      </c>
      <c r="L276" s="29"/>
      <c r="M276" s="24"/>
      <c r="N276" s="55" t="str">
        <f>+IFERROR(VLOOKUP(#REF!&amp;"-"&amp;ROW()-108,[2]ワークシート!$C$2:$BW$498,24,0),"")</f>
        <v/>
      </c>
      <c r="O276" s="62"/>
      <c r="P276" s="65" t="str">
        <f>+IFERROR(VLOOKUP(#REF!&amp;"-"&amp;ROW()-108,[2]ワークシート!$C$2:$BW$498,25,0),"")</f>
        <v/>
      </c>
      <c r="Q276" s="65"/>
      <c r="R276" s="74" t="str">
        <f>+IFERROR(VLOOKUP(#REF!&amp;"-"&amp;ROW()-108,[2]ワークシート!$C$2:$BW$498,55,0),"")</f>
        <v/>
      </c>
      <c r="S276" s="74"/>
      <c r="T276" s="74"/>
      <c r="U276" s="74"/>
      <c r="V276" s="65" t="str">
        <f>+IFERROR(VLOOKUP(#REF!&amp;"-"&amp;ROW()-108,[2]ワークシート!$C$2:$BW$498,60,0),"")</f>
        <v/>
      </c>
      <c r="W276" s="65"/>
      <c r="X276" s="65" t="str">
        <f>+IFERROR(VLOOKUP(#REF!&amp;"-"&amp;ROW()-108,[2]ワークシート!$C$2:$BW$498,61,0),"")</f>
        <v/>
      </c>
      <c r="Y276" s="65"/>
      <c r="Z276" s="65"/>
      <c r="AA276" s="40" t="str">
        <f t="shared" si="6"/>
        <v/>
      </c>
      <c r="AB276" s="40"/>
      <c r="AC276" s="98" t="str">
        <f>+IFERROR(IF(VLOOKUP(#REF!&amp;"-"&amp;ROW()-108,[2]ワークシート!$C$2:$BW$498,13,0)="","",VLOOKUP(#REF!&amp;"-"&amp;ROW()-108,[2]ワークシート!$C$2:$BW$498,13,0)),"")</f>
        <v/>
      </c>
      <c r="AD276" s="98"/>
      <c r="AE276" s="98" t="str">
        <f>+IFERROR(VLOOKUP(#REF!&amp;"-"&amp;ROW()-108,[2]ワークシート!$C$2:$BW$498,30,0),"")</f>
        <v/>
      </c>
      <c r="AF276" s="98"/>
      <c r="AG276" s="40" t="str">
        <f t="shared" si="7"/>
        <v/>
      </c>
      <c r="AH276" s="40"/>
      <c r="AI276" s="40"/>
      <c r="AJ276" s="40"/>
      <c r="AK276" s="98" t="str">
        <f>+IFERROR(IF(VLOOKUP(#REF!&amp;"-"&amp;ROW()-108,[2]ワークシート!$C$2:$BW$498,31,0)="","",VLOOKUP(#REF!&amp;"-"&amp;ROW()-108,[2]ワークシート!$C$2:$BW$498,31,0)),"")</f>
        <v/>
      </c>
      <c r="AL276" s="2"/>
      <c r="AM276" s="2"/>
      <c r="AN276" s="2"/>
      <c r="AO276" s="2"/>
      <c r="AP276" s="2"/>
      <c r="AQ276" s="2"/>
      <c r="AR276" s="2"/>
      <c r="AS276" s="2"/>
      <c r="AT276" s="2"/>
      <c r="AU276" s="2"/>
      <c r="AV276" s="2"/>
      <c r="AW276" s="2"/>
      <c r="AX276" s="2"/>
      <c r="AY276" s="2"/>
      <c r="AZ276" s="2"/>
      <c r="BA276" s="2"/>
      <c r="BB276" s="2"/>
      <c r="BC276" s="2"/>
      <c r="BD276" s="2"/>
      <c r="BE276" s="2"/>
      <c r="BF276" s="2"/>
    </row>
    <row r="277" spans="1:58" ht="35.1" hidden="1" customHeight="1">
      <c r="A277" s="2"/>
      <c r="B277" s="13" t="str">
        <f>+IFERROR(VLOOKUP(#REF!&amp;"-"&amp;ROW()-108,[2]ワークシート!$C$2:$BW$498,9,0),"")</f>
        <v/>
      </c>
      <c r="C277" s="24"/>
      <c r="D277" s="29" t="str">
        <f>+IFERROR(IF(VLOOKUP(#REF!&amp;"-"&amp;ROW()-108,[2]ワークシート!$C$2:$BW$498,10,0)="","",VLOOKUP(#REF!&amp;"-"&amp;ROW()-108,[2]ワークシート!$C$2:$BW$498,10,0)),"")</f>
        <v/>
      </c>
      <c r="E277" s="24"/>
      <c r="F277" s="13" t="str">
        <f>+IFERROR(VLOOKUP(#REF!&amp;"-"&amp;ROW()-108,[2]ワークシート!$C$2:$BW$498,11,0),"")</f>
        <v/>
      </c>
      <c r="G277" s="24"/>
      <c r="H277" s="40" t="str">
        <f>+IFERROR(VLOOKUP(#REF!&amp;"-"&amp;ROW()-108,[2]ワークシート!$C$2:$BW$498,12,0),"")</f>
        <v/>
      </c>
      <c r="I27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7" s="48"/>
      <c r="K277" s="13" t="str">
        <f>+IFERROR(VLOOKUP(#REF!&amp;"-"&amp;ROW()-108,[2]ワークシート!$C$2:$BW$498,19,0),"")</f>
        <v/>
      </c>
      <c r="L277" s="29"/>
      <c r="M277" s="24"/>
      <c r="N277" s="55" t="str">
        <f>+IFERROR(VLOOKUP(#REF!&amp;"-"&amp;ROW()-108,[2]ワークシート!$C$2:$BW$498,24,0),"")</f>
        <v/>
      </c>
      <c r="O277" s="62"/>
      <c r="P277" s="65" t="str">
        <f>+IFERROR(VLOOKUP(#REF!&amp;"-"&amp;ROW()-108,[2]ワークシート!$C$2:$BW$498,25,0),"")</f>
        <v/>
      </c>
      <c r="Q277" s="65"/>
      <c r="R277" s="74" t="str">
        <f>+IFERROR(VLOOKUP(#REF!&amp;"-"&amp;ROW()-108,[2]ワークシート!$C$2:$BW$498,55,0),"")</f>
        <v/>
      </c>
      <c r="S277" s="74"/>
      <c r="T277" s="74"/>
      <c r="U277" s="74"/>
      <c r="V277" s="65" t="str">
        <f>+IFERROR(VLOOKUP(#REF!&amp;"-"&amp;ROW()-108,[2]ワークシート!$C$2:$BW$498,60,0),"")</f>
        <v/>
      </c>
      <c r="W277" s="65"/>
      <c r="X277" s="65" t="str">
        <f>+IFERROR(VLOOKUP(#REF!&amp;"-"&amp;ROW()-108,[2]ワークシート!$C$2:$BW$498,61,0),"")</f>
        <v/>
      </c>
      <c r="Y277" s="65"/>
      <c r="Z277" s="65"/>
      <c r="AA277" s="40" t="str">
        <f t="shared" si="6"/>
        <v/>
      </c>
      <c r="AB277" s="40"/>
      <c r="AC277" s="98" t="str">
        <f>+IFERROR(IF(VLOOKUP(#REF!&amp;"-"&amp;ROW()-108,[2]ワークシート!$C$2:$BW$498,13,0)="","",VLOOKUP(#REF!&amp;"-"&amp;ROW()-108,[2]ワークシート!$C$2:$BW$498,13,0)),"")</f>
        <v/>
      </c>
      <c r="AD277" s="98"/>
      <c r="AE277" s="98" t="str">
        <f>+IFERROR(VLOOKUP(#REF!&amp;"-"&amp;ROW()-108,[2]ワークシート!$C$2:$BW$498,30,0),"")</f>
        <v/>
      </c>
      <c r="AF277" s="98"/>
      <c r="AG277" s="40" t="str">
        <f t="shared" si="7"/>
        <v/>
      </c>
      <c r="AH277" s="40"/>
      <c r="AI277" s="40"/>
      <c r="AJ277" s="40"/>
      <c r="AK277" s="98" t="str">
        <f>+IFERROR(IF(VLOOKUP(#REF!&amp;"-"&amp;ROW()-108,[2]ワークシート!$C$2:$BW$498,31,0)="","",VLOOKUP(#REF!&amp;"-"&amp;ROW()-108,[2]ワークシート!$C$2:$BW$498,31,0)),"")</f>
        <v/>
      </c>
      <c r="AL277" s="2"/>
      <c r="AM277" s="2"/>
      <c r="AN277" s="2"/>
      <c r="AO277" s="2"/>
      <c r="AP277" s="2"/>
      <c r="AQ277" s="2"/>
      <c r="AR277" s="2"/>
      <c r="AS277" s="2"/>
      <c r="AT277" s="2"/>
      <c r="AU277" s="2"/>
      <c r="AV277" s="2"/>
      <c r="AW277" s="2"/>
      <c r="AX277" s="2"/>
      <c r="AY277" s="2"/>
      <c r="AZ277" s="2"/>
      <c r="BA277" s="2"/>
      <c r="BB277" s="2"/>
      <c r="BC277" s="2"/>
      <c r="BD277" s="2"/>
      <c r="BE277" s="2"/>
      <c r="BF277" s="2"/>
    </row>
    <row r="278" spans="1:58" ht="35.1" hidden="1" customHeight="1">
      <c r="A278" s="2"/>
      <c r="B278" s="13" t="str">
        <f>+IFERROR(VLOOKUP(#REF!&amp;"-"&amp;ROW()-108,[2]ワークシート!$C$2:$BW$498,9,0),"")</f>
        <v/>
      </c>
      <c r="C278" s="24"/>
      <c r="D278" s="29" t="str">
        <f>+IFERROR(IF(VLOOKUP(#REF!&amp;"-"&amp;ROW()-108,[2]ワークシート!$C$2:$BW$498,10,0)="","",VLOOKUP(#REF!&amp;"-"&amp;ROW()-108,[2]ワークシート!$C$2:$BW$498,10,0)),"")</f>
        <v/>
      </c>
      <c r="E278" s="24"/>
      <c r="F278" s="13" t="str">
        <f>+IFERROR(VLOOKUP(#REF!&amp;"-"&amp;ROW()-108,[2]ワークシート!$C$2:$BW$498,11,0),"")</f>
        <v/>
      </c>
      <c r="G278" s="24"/>
      <c r="H278" s="40" t="str">
        <f>+IFERROR(VLOOKUP(#REF!&amp;"-"&amp;ROW()-108,[2]ワークシート!$C$2:$BW$498,12,0),"")</f>
        <v/>
      </c>
      <c r="I27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8" s="48"/>
      <c r="K278" s="13" t="str">
        <f>+IFERROR(VLOOKUP(#REF!&amp;"-"&amp;ROW()-108,[2]ワークシート!$C$2:$BW$498,19,0),"")</f>
        <v/>
      </c>
      <c r="L278" s="29"/>
      <c r="M278" s="24"/>
      <c r="N278" s="55" t="str">
        <f>+IFERROR(VLOOKUP(#REF!&amp;"-"&amp;ROW()-108,[2]ワークシート!$C$2:$BW$498,24,0),"")</f>
        <v/>
      </c>
      <c r="O278" s="62"/>
      <c r="P278" s="65" t="str">
        <f>+IFERROR(VLOOKUP(#REF!&amp;"-"&amp;ROW()-108,[2]ワークシート!$C$2:$BW$498,25,0),"")</f>
        <v/>
      </c>
      <c r="Q278" s="65"/>
      <c r="R278" s="74" t="str">
        <f>+IFERROR(VLOOKUP(#REF!&amp;"-"&amp;ROW()-108,[2]ワークシート!$C$2:$BW$498,55,0),"")</f>
        <v/>
      </c>
      <c r="S278" s="74"/>
      <c r="T278" s="74"/>
      <c r="U278" s="74"/>
      <c r="V278" s="65" t="str">
        <f>+IFERROR(VLOOKUP(#REF!&amp;"-"&amp;ROW()-108,[2]ワークシート!$C$2:$BW$498,60,0),"")</f>
        <v/>
      </c>
      <c r="W278" s="65"/>
      <c r="X278" s="65" t="str">
        <f>+IFERROR(VLOOKUP(#REF!&amp;"-"&amp;ROW()-108,[2]ワークシート!$C$2:$BW$498,61,0),"")</f>
        <v/>
      </c>
      <c r="Y278" s="65"/>
      <c r="Z278" s="65"/>
      <c r="AA278" s="40" t="str">
        <f t="shared" si="6"/>
        <v/>
      </c>
      <c r="AB278" s="40"/>
      <c r="AC278" s="98" t="str">
        <f>+IFERROR(IF(VLOOKUP(#REF!&amp;"-"&amp;ROW()-108,[2]ワークシート!$C$2:$BW$498,13,0)="","",VLOOKUP(#REF!&amp;"-"&amp;ROW()-108,[2]ワークシート!$C$2:$BW$498,13,0)),"")</f>
        <v/>
      </c>
      <c r="AD278" s="98"/>
      <c r="AE278" s="98" t="str">
        <f>+IFERROR(VLOOKUP(#REF!&amp;"-"&amp;ROW()-108,[2]ワークシート!$C$2:$BW$498,30,0),"")</f>
        <v/>
      </c>
      <c r="AF278" s="98"/>
      <c r="AG278" s="40" t="str">
        <f t="shared" si="7"/>
        <v/>
      </c>
      <c r="AH278" s="40"/>
      <c r="AI278" s="40"/>
      <c r="AJ278" s="40"/>
      <c r="AK278" s="98" t="str">
        <f>+IFERROR(IF(VLOOKUP(#REF!&amp;"-"&amp;ROW()-108,[2]ワークシート!$C$2:$BW$498,31,0)="","",VLOOKUP(#REF!&amp;"-"&amp;ROW()-108,[2]ワークシート!$C$2:$BW$498,31,0)),"")</f>
        <v/>
      </c>
      <c r="AL278" s="2"/>
      <c r="AM278" s="2"/>
      <c r="AN278" s="2"/>
      <c r="AO278" s="2"/>
      <c r="AP278" s="2"/>
      <c r="AQ278" s="2"/>
      <c r="AR278" s="2"/>
      <c r="AS278" s="2"/>
      <c r="AT278" s="2"/>
      <c r="AU278" s="2"/>
      <c r="AV278" s="2"/>
      <c r="AW278" s="2"/>
      <c r="AX278" s="2"/>
      <c r="AY278" s="2"/>
      <c r="AZ278" s="2"/>
      <c r="BA278" s="2"/>
      <c r="BB278" s="2"/>
      <c r="BC278" s="2"/>
      <c r="BD278" s="2"/>
      <c r="BE278" s="2"/>
      <c r="BF278" s="2"/>
    </row>
    <row r="279" spans="1:58" ht="35.1" hidden="1" customHeight="1">
      <c r="A279" s="2"/>
      <c r="B279" s="13" t="str">
        <f>+IFERROR(VLOOKUP(#REF!&amp;"-"&amp;ROW()-108,[2]ワークシート!$C$2:$BW$498,9,0),"")</f>
        <v/>
      </c>
      <c r="C279" s="24"/>
      <c r="D279" s="29" t="str">
        <f>+IFERROR(IF(VLOOKUP(#REF!&amp;"-"&amp;ROW()-108,[2]ワークシート!$C$2:$BW$498,10,0)="","",VLOOKUP(#REF!&amp;"-"&amp;ROW()-108,[2]ワークシート!$C$2:$BW$498,10,0)),"")</f>
        <v/>
      </c>
      <c r="E279" s="24"/>
      <c r="F279" s="13" t="str">
        <f>+IFERROR(VLOOKUP(#REF!&amp;"-"&amp;ROW()-108,[2]ワークシート!$C$2:$BW$498,11,0),"")</f>
        <v/>
      </c>
      <c r="G279" s="24"/>
      <c r="H279" s="40" t="str">
        <f>+IFERROR(VLOOKUP(#REF!&amp;"-"&amp;ROW()-108,[2]ワークシート!$C$2:$BW$498,12,0),"")</f>
        <v/>
      </c>
      <c r="I27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79" s="48"/>
      <c r="K279" s="13" t="str">
        <f>+IFERROR(VLOOKUP(#REF!&amp;"-"&amp;ROW()-108,[2]ワークシート!$C$2:$BW$498,19,0),"")</f>
        <v/>
      </c>
      <c r="L279" s="29"/>
      <c r="M279" s="24"/>
      <c r="N279" s="55" t="str">
        <f>+IFERROR(VLOOKUP(#REF!&amp;"-"&amp;ROW()-108,[2]ワークシート!$C$2:$BW$498,24,0),"")</f>
        <v/>
      </c>
      <c r="O279" s="62"/>
      <c r="P279" s="65" t="str">
        <f>+IFERROR(VLOOKUP(#REF!&amp;"-"&amp;ROW()-108,[2]ワークシート!$C$2:$BW$498,25,0),"")</f>
        <v/>
      </c>
      <c r="Q279" s="65"/>
      <c r="R279" s="74" t="str">
        <f>+IFERROR(VLOOKUP(#REF!&amp;"-"&amp;ROW()-108,[2]ワークシート!$C$2:$BW$498,55,0),"")</f>
        <v/>
      </c>
      <c r="S279" s="74"/>
      <c r="T279" s="74"/>
      <c r="U279" s="74"/>
      <c r="V279" s="65" t="str">
        <f>+IFERROR(VLOOKUP(#REF!&amp;"-"&amp;ROW()-108,[2]ワークシート!$C$2:$BW$498,60,0),"")</f>
        <v/>
      </c>
      <c r="W279" s="65"/>
      <c r="X279" s="65" t="str">
        <f>+IFERROR(VLOOKUP(#REF!&amp;"-"&amp;ROW()-108,[2]ワークシート!$C$2:$BW$498,61,0),"")</f>
        <v/>
      </c>
      <c r="Y279" s="65"/>
      <c r="Z279" s="65"/>
      <c r="AA279" s="40" t="str">
        <f t="shared" si="6"/>
        <v/>
      </c>
      <c r="AB279" s="40"/>
      <c r="AC279" s="98" t="str">
        <f>+IFERROR(IF(VLOOKUP(#REF!&amp;"-"&amp;ROW()-108,[2]ワークシート!$C$2:$BW$498,13,0)="","",VLOOKUP(#REF!&amp;"-"&amp;ROW()-108,[2]ワークシート!$C$2:$BW$498,13,0)),"")</f>
        <v/>
      </c>
      <c r="AD279" s="98"/>
      <c r="AE279" s="98" t="str">
        <f>+IFERROR(VLOOKUP(#REF!&amp;"-"&amp;ROW()-108,[2]ワークシート!$C$2:$BW$498,30,0),"")</f>
        <v/>
      </c>
      <c r="AF279" s="98"/>
      <c r="AG279" s="40" t="str">
        <f t="shared" si="7"/>
        <v/>
      </c>
      <c r="AH279" s="40"/>
      <c r="AI279" s="40"/>
      <c r="AJ279" s="40"/>
      <c r="AK279" s="98" t="str">
        <f>+IFERROR(IF(VLOOKUP(#REF!&amp;"-"&amp;ROW()-108,[2]ワークシート!$C$2:$BW$498,31,0)="","",VLOOKUP(#REF!&amp;"-"&amp;ROW()-108,[2]ワークシート!$C$2:$BW$498,31,0)),"")</f>
        <v/>
      </c>
      <c r="AL279" s="2"/>
      <c r="AM279" s="2"/>
      <c r="AN279" s="2"/>
      <c r="AO279" s="2"/>
      <c r="AP279" s="2"/>
      <c r="AQ279" s="2"/>
      <c r="AR279" s="2"/>
      <c r="AS279" s="2"/>
      <c r="AT279" s="2"/>
      <c r="AU279" s="2"/>
      <c r="AV279" s="2"/>
      <c r="AW279" s="2"/>
      <c r="AX279" s="2"/>
      <c r="AY279" s="2"/>
      <c r="AZ279" s="2"/>
      <c r="BA279" s="2"/>
      <c r="BB279" s="2"/>
      <c r="BC279" s="2"/>
      <c r="BD279" s="2"/>
      <c r="BE279" s="2"/>
      <c r="BF279" s="2"/>
    </row>
    <row r="280" spans="1:58" ht="35.1" hidden="1" customHeight="1">
      <c r="A280" s="2"/>
      <c r="B280" s="13" t="str">
        <f>+IFERROR(VLOOKUP(#REF!&amp;"-"&amp;ROW()-108,[2]ワークシート!$C$2:$BW$498,9,0),"")</f>
        <v/>
      </c>
      <c r="C280" s="24"/>
      <c r="D280" s="29" t="str">
        <f>+IFERROR(IF(VLOOKUP(#REF!&amp;"-"&amp;ROW()-108,[2]ワークシート!$C$2:$BW$498,10,0)="","",VLOOKUP(#REF!&amp;"-"&amp;ROW()-108,[2]ワークシート!$C$2:$BW$498,10,0)),"")</f>
        <v/>
      </c>
      <c r="E280" s="24"/>
      <c r="F280" s="13" t="str">
        <f>+IFERROR(VLOOKUP(#REF!&amp;"-"&amp;ROW()-108,[2]ワークシート!$C$2:$BW$498,11,0),"")</f>
        <v/>
      </c>
      <c r="G280" s="24"/>
      <c r="H280" s="40" t="str">
        <f>+IFERROR(VLOOKUP(#REF!&amp;"-"&amp;ROW()-108,[2]ワークシート!$C$2:$BW$498,12,0),"")</f>
        <v/>
      </c>
      <c r="I28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0" s="48"/>
      <c r="K280" s="13" t="str">
        <f>+IFERROR(VLOOKUP(#REF!&amp;"-"&amp;ROW()-108,[2]ワークシート!$C$2:$BW$498,19,0),"")</f>
        <v/>
      </c>
      <c r="L280" s="29"/>
      <c r="M280" s="24"/>
      <c r="N280" s="55" t="str">
        <f>+IFERROR(VLOOKUP(#REF!&amp;"-"&amp;ROW()-108,[2]ワークシート!$C$2:$BW$498,24,0),"")</f>
        <v/>
      </c>
      <c r="O280" s="62"/>
      <c r="P280" s="65" t="str">
        <f>+IFERROR(VLOOKUP(#REF!&amp;"-"&amp;ROW()-108,[2]ワークシート!$C$2:$BW$498,25,0),"")</f>
        <v/>
      </c>
      <c r="Q280" s="65"/>
      <c r="R280" s="74" t="str">
        <f>+IFERROR(VLOOKUP(#REF!&amp;"-"&amp;ROW()-108,[2]ワークシート!$C$2:$BW$498,55,0),"")</f>
        <v/>
      </c>
      <c r="S280" s="74"/>
      <c r="T280" s="74"/>
      <c r="U280" s="74"/>
      <c r="V280" s="65" t="str">
        <f>+IFERROR(VLOOKUP(#REF!&amp;"-"&amp;ROW()-108,[2]ワークシート!$C$2:$BW$498,60,0),"")</f>
        <v/>
      </c>
      <c r="W280" s="65"/>
      <c r="X280" s="65" t="str">
        <f>+IFERROR(VLOOKUP(#REF!&amp;"-"&amp;ROW()-108,[2]ワークシート!$C$2:$BW$498,61,0),"")</f>
        <v/>
      </c>
      <c r="Y280" s="65"/>
      <c r="Z280" s="65"/>
      <c r="AA280" s="40" t="str">
        <f t="shared" si="6"/>
        <v/>
      </c>
      <c r="AB280" s="40"/>
      <c r="AC280" s="98" t="str">
        <f>+IFERROR(IF(VLOOKUP(#REF!&amp;"-"&amp;ROW()-108,[2]ワークシート!$C$2:$BW$498,13,0)="","",VLOOKUP(#REF!&amp;"-"&amp;ROW()-108,[2]ワークシート!$C$2:$BW$498,13,0)),"")</f>
        <v/>
      </c>
      <c r="AD280" s="98"/>
      <c r="AE280" s="98" t="str">
        <f>+IFERROR(VLOOKUP(#REF!&amp;"-"&amp;ROW()-108,[2]ワークシート!$C$2:$BW$498,30,0),"")</f>
        <v/>
      </c>
      <c r="AF280" s="98"/>
      <c r="AG280" s="40" t="str">
        <f t="shared" si="7"/>
        <v/>
      </c>
      <c r="AH280" s="40"/>
      <c r="AI280" s="40"/>
      <c r="AJ280" s="40"/>
      <c r="AK280" s="98" t="str">
        <f>+IFERROR(IF(VLOOKUP(#REF!&amp;"-"&amp;ROW()-108,[2]ワークシート!$C$2:$BW$498,31,0)="","",VLOOKUP(#REF!&amp;"-"&amp;ROW()-108,[2]ワークシート!$C$2:$BW$498,31,0)),"")</f>
        <v/>
      </c>
      <c r="AL280" s="2"/>
      <c r="AM280" s="2"/>
      <c r="AN280" s="2"/>
      <c r="AO280" s="2"/>
      <c r="AP280" s="2"/>
      <c r="AQ280" s="2"/>
      <c r="AR280" s="2"/>
      <c r="AS280" s="2"/>
      <c r="AT280" s="2"/>
      <c r="AU280" s="2"/>
      <c r="AV280" s="2"/>
      <c r="AW280" s="2"/>
      <c r="AX280" s="2"/>
      <c r="AY280" s="2"/>
      <c r="AZ280" s="2"/>
      <c r="BA280" s="2"/>
      <c r="BB280" s="2"/>
      <c r="BC280" s="2"/>
      <c r="BD280" s="2"/>
      <c r="BE280" s="2"/>
      <c r="BF280" s="2"/>
    </row>
    <row r="281" spans="1:58" ht="35.1" hidden="1" customHeight="1">
      <c r="A281" s="2"/>
      <c r="B281" s="13" t="str">
        <f>+IFERROR(VLOOKUP(#REF!&amp;"-"&amp;ROW()-108,[2]ワークシート!$C$2:$BW$498,9,0),"")</f>
        <v/>
      </c>
      <c r="C281" s="24"/>
      <c r="D281" s="29" t="str">
        <f>+IFERROR(IF(VLOOKUP(#REF!&amp;"-"&amp;ROW()-108,[2]ワークシート!$C$2:$BW$498,10,0)="","",VLOOKUP(#REF!&amp;"-"&amp;ROW()-108,[2]ワークシート!$C$2:$BW$498,10,0)),"")</f>
        <v/>
      </c>
      <c r="E281" s="24"/>
      <c r="F281" s="13" t="str">
        <f>+IFERROR(VLOOKUP(#REF!&amp;"-"&amp;ROW()-108,[2]ワークシート!$C$2:$BW$498,11,0),"")</f>
        <v/>
      </c>
      <c r="G281" s="24"/>
      <c r="H281" s="40" t="str">
        <f>+IFERROR(VLOOKUP(#REF!&amp;"-"&amp;ROW()-108,[2]ワークシート!$C$2:$BW$498,12,0),"")</f>
        <v/>
      </c>
      <c r="I28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1" s="48"/>
      <c r="K281" s="13" t="str">
        <f>+IFERROR(VLOOKUP(#REF!&amp;"-"&amp;ROW()-108,[2]ワークシート!$C$2:$BW$498,19,0),"")</f>
        <v/>
      </c>
      <c r="L281" s="29"/>
      <c r="M281" s="24"/>
      <c r="N281" s="55" t="str">
        <f>+IFERROR(VLOOKUP(#REF!&amp;"-"&amp;ROW()-108,[2]ワークシート!$C$2:$BW$498,24,0),"")</f>
        <v/>
      </c>
      <c r="O281" s="62"/>
      <c r="P281" s="65" t="str">
        <f>+IFERROR(VLOOKUP(#REF!&amp;"-"&amp;ROW()-108,[2]ワークシート!$C$2:$BW$498,25,0),"")</f>
        <v/>
      </c>
      <c r="Q281" s="65"/>
      <c r="R281" s="74" t="str">
        <f>+IFERROR(VLOOKUP(#REF!&amp;"-"&amp;ROW()-108,[2]ワークシート!$C$2:$BW$498,55,0),"")</f>
        <v/>
      </c>
      <c r="S281" s="74"/>
      <c r="T281" s="74"/>
      <c r="U281" s="74"/>
      <c r="V281" s="65" t="str">
        <f>+IFERROR(VLOOKUP(#REF!&amp;"-"&amp;ROW()-108,[2]ワークシート!$C$2:$BW$498,60,0),"")</f>
        <v/>
      </c>
      <c r="W281" s="65"/>
      <c r="X281" s="65" t="str">
        <f>+IFERROR(VLOOKUP(#REF!&amp;"-"&amp;ROW()-108,[2]ワークシート!$C$2:$BW$498,61,0),"")</f>
        <v/>
      </c>
      <c r="Y281" s="65"/>
      <c r="Z281" s="65"/>
      <c r="AA281" s="40" t="str">
        <f t="shared" si="6"/>
        <v/>
      </c>
      <c r="AB281" s="40"/>
      <c r="AC281" s="98" t="str">
        <f>+IFERROR(IF(VLOOKUP(#REF!&amp;"-"&amp;ROW()-108,[2]ワークシート!$C$2:$BW$498,13,0)="","",VLOOKUP(#REF!&amp;"-"&amp;ROW()-108,[2]ワークシート!$C$2:$BW$498,13,0)),"")</f>
        <v/>
      </c>
      <c r="AD281" s="98"/>
      <c r="AE281" s="98" t="str">
        <f>+IFERROR(VLOOKUP(#REF!&amp;"-"&amp;ROW()-108,[2]ワークシート!$C$2:$BW$498,30,0),"")</f>
        <v/>
      </c>
      <c r="AF281" s="98"/>
      <c r="AG281" s="40" t="str">
        <f t="shared" si="7"/>
        <v/>
      </c>
      <c r="AH281" s="40"/>
      <c r="AI281" s="40"/>
      <c r="AJ281" s="40"/>
      <c r="AK281" s="98" t="str">
        <f>+IFERROR(IF(VLOOKUP(#REF!&amp;"-"&amp;ROW()-108,[2]ワークシート!$C$2:$BW$498,31,0)="","",VLOOKUP(#REF!&amp;"-"&amp;ROW()-108,[2]ワークシート!$C$2:$BW$498,31,0)),"")</f>
        <v/>
      </c>
      <c r="AL281" s="2"/>
      <c r="AM281" s="2"/>
      <c r="AN281" s="2"/>
      <c r="AO281" s="2"/>
      <c r="AP281" s="2"/>
      <c r="AQ281" s="2"/>
      <c r="AR281" s="2"/>
      <c r="AS281" s="2"/>
      <c r="AT281" s="2"/>
      <c r="AU281" s="2"/>
      <c r="AV281" s="2"/>
      <c r="AW281" s="2"/>
      <c r="AX281" s="2"/>
      <c r="AY281" s="2"/>
      <c r="AZ281" s="2"/>
      <c r="BA281" s="2"/>
      <c r="BB281" s="2"/>
      <c r="BC281" s="2"/>
      <c r="BD281" s="2"/>
      <c r="BE281" s="2"/>
      <c r="BF281" s="2"/>
    </row>
    <row r="282" spans="1:58" ht="35.1" hidden="1" customHeight="1">
      <c r="A282" s="2"/>
      <c r="B282" s="13" t="str">
        <f>+IFERROR(VLOOKUP(#REF!&amp;"-"&amp;ROW()-108,[2]ワークシート!$C$2:$BW$498,9,0),"")</f>
        <v/>
      </c>
      <c r="C282" s="24"/>
      <c r="D282" s="29" t="str">
        <f>+IFERROR(IF(VLOOKUP(#REF!&amp;"-"&amp;ROW()-108,[2]ワークシート!$C$2:$BW$498,10,0)="","",VLOOKUP(#REF!&amp;"-"&amp;ROW()-108,[2]ワークシート!$C$2:$BW$498,10,0)),"")</f>
        <v/>
      </c>
      <c r="E282" s="24"/>
      <c r="F282" s="13" t="str">
        <f>+IFERROR(VLOOKUP(#REF!&amp;"-"&amp;ROW()-108,[2]ワークシート!$C$2:$BW$498,11,0),"")</f>
        <v/>
      </c>
      <c r="G282" s="24"/>
      <c r="H282" s="40" t="str">
        <f>+IFERROR(VLOOKUP(#REF!&amp;"-"&amp;ROW()-108,[2]ワークシート!$C$2:$BW$498,12,0),"")</f>
        <v/>
      </c>
      <c r="I28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2" s="48"/>
      <c r="K282" s="13" t="str">
        <f>+IFERROR(VLOOKUP(#REF!&amp;"-"&amp;ROW()-108,[2]ワークシート!$C$2:$BW$498,19,0),"")</f>
        <v/>
      </c>
      <c r="L282" s="29"/>
      <c r="M282" s="24"/>
      <c r="N282" s="55" t="str">
        <f>+IFERROR(VLOOKUP(#REF!&amp;"-"&amp;ROW()-108,[2]ワークシート!$C$2:$BW$498,24,0),"")</f>
        <v/>
      </c>
      <c r="O282" s="62"/>
      <c r="P282" s="65" t="str">
        <f>+IFERROR(VLOOKUP(#REF!&amp;"-"&amp;ROW()-108,[2]ワークシート!$C$2:$BW$498,25,0),"")</f>
        <v/>
      </c>
      <c r="Q282" s="65"/>
      <c r="R282" s="74" t="str">
        <f>+IFERROR(VLOOKUP(#REF!&amp;"-"&amp;ROW()-108,[2]ワークシート!$C$2:$BW$498,55,0),"")</f>
        <v/>
      </c>
      <c r="S282" s="74"/>
      <c r="T282" s="74"/>
      <c r="U282" s="74"/>
      <c r="V282" s="65" t="str">
        <f>+IFERROR(VLOOKUP(#REF!&amp;"-"&amp;ROW()-108,[2]ワークシート!$C$2:$BW$498,60,0),"")</f>
        <v/>
      </c>
      <c r="W282" s="65"/>
      <c r="X282" s="65" t="str">
        <f>+IFERROR(VLOOKUP(#REF!&amp;"-"&amp;ROW()-108,[2]ワークシート!$C$2:$BW$498,61,0),"")</f>
        <v/>
      </c>
      <c r="Y282" s="65"/>
      <c r="Z282" s="65"/>
      <c r="AA282" s="40" t="str">
        <f t="shared" si="6"/>
        <v/>
      </c>
      <c r="AB282" s="40"/>
      <c r="AC282" s="98" t="str">
        <f>+IFERROR(IF(VLOOKUP(#REF!&amp;"-"&amp;ROW()-108,[2]ワークシート!$C$2:$BW$498,13,0)="","",VLOOKUP(#REF!&amp;"-"&amp;ROW()-108,[2]ワークシート!$C$2:$BW$498,13,0)),"")</f>
        <v/>
      </c>
      <c r="AD282" s="98"/>
      <c r="AE282" s="98" t="str">
        <f>+IFERROR(VLOOKUP(#REF!&amp;"-"&amp;ROW()-108,[2]ワークシート!$C$2:$BW$498,30,0),"")</f>
        <v/>
      </c>
      <c r="AF282" s="98"/>
      <c r="AG282" s="40" t="str">
        <f t="shared" si="7"/>
        <v/>
      </c>
      <c r="AH282" s="40"/>
      <c r="AI282" s="40"/>
      <c r="AJ282" s="40"/>
      <c r="AK282" s="98" t="str">
        <f>+IFERROR(IF(VLOOKUP(#REF!&amp;"-"&amp;ROW()-108,[2]ワークシート!$C$2:$BW$498,31,0)="","",VLOOKUP(#REF!&amp;"-"&amp;ROW()-108,[2]ワークシート!$C$2:$BW$498,31,0)),"")</f>
        <v/>
      </c>
      <c r="AL282" s="2"/>
      <c r="AM282" s="2"/>
      <c r="AN282" s="2"/>
      <c r="AO282" s="2"/>
      <c r="AP282" s="2"/>
      <c r="AQ282" s="2"/>
      <c r="AR282" s="2"/>
      <c r="AS282" s="2"/>
      <c r="AT282" s="2"/>
      <c r="AU282" s="2"/>
      <c r="AV282" s="2"/>
      <c r="AW282" s="2"/>
      <c r="AX282" s="2"/>
      <c r="AY282" s="2"/>
      <c r="AZ282" s="2"/>
      <c r="BA282" s="2"/>
      <c r="BB282" s="2"/>
      <c r="BC282" s="2"/>
      <c r="BD282" s="2"/>
      <c r="BE282" s="2"/>
      <c r="BF282" s="2"/>
    </row>
    <row r="283" spans="1:58" ht="35.1" hidden="1" customHeight="1">
      <c r="A283" s="2"/>
      <c r="B283" s="13" t="str">
        <f>+IFERROR(VLOOKUP(#REF!&amp;"-"&amp;ROW()-108,[2]ワークシート!$C$2:$BW$498,9,0),"")</f>
        <v/>
      </c>
      <c r="C283" s="24"/>
      <c r="D283" s="29" t="str">
        <f>+IFERROR(IF(VLOOKUP(#REF!&amp;"-"&amp;ROW()-108,[2]ワークシート!$C$2:$BW$498,10,0)="","",VLOOKUP(#REF!&amp;"-"&amp;ROW()-108,[2]ワークシート!$C$2:$BW$498,10,0)),"")</f>
        <v/>
      </c>
      <c r="E283" s="24"/>
      <c r="F283" s="13" t="str">
        <f>+IFERROR(VLOOKUP(#REF!&amp;"-"&amp;ROW()-108,[2]ワークシート!$C$2:$BW$498,11,0),"")</f>
        <v/>
      </c>
      <c r="G283" s="24"/>
      <c r="H283" s="40" t="str">
        <f>+IFERROR(VLOOKUP(#REF!&amp;"-"&amp;ROW()-108,[2]ワークシート!$C$2:$BW$498,12,0),"")</f>
        <v/>
      </c>
      <c r="I28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3" s="48"/>
      <c r="K283" s="13" t="str">
        <f>+IFERROR(VLOOKUP(#REF!&amp;"-"&amp;ROW()-108,[2]ワークシート!$C$2:$BW$498,19,0),"")</f>
        <v/>
      </c>
      <c r="L283" s="29"/>
      <c r="M283" s="24"/>
      <c r="N283" s="55" t="str">
        <f>+IFERROR(VLOOKUP(#REF!&amp;"-"&amp;ROW()-108,[2]ワークシート!$C$2:$BW$498,24,0),"")</f>
        <v/>
      </c>
      <c r="O283" s="62"/>
      <c r="P283" s="65" t="str">
        <f>+IFERROR(VLOOKUP(#REF!&amp;"-"&amp;ROW()-108,[2]ワークシート!$C$2:$BW$498,25,0),"")</f>
        <v/>
      </c>
      <c r="Q283" s="65"/>
      <c r="R283" s="74" t="str">
        <f>+IFERROR(VLOOKUP(#REF!&amp;"-"&amp;ROW()-108,[2]ワークシート!$C$2:$BW$498,55,0),"")</f>
        <v/>
      </c>
      <c r="S283" s="74"/>
      <c r="T283" s="74"/>
      <c r="U283" s="74"/>
      <c r="V283" s="65" t="str">
        <f>+IFERROR(VLOOKUP(#REF!&amp;"-"&amp;ROW()-108,[2]ワークシート!$C$2:$BW$498,60,0),"")</f>
        <v/>
      </c>
      <c r="W283" s="65"/>
      <c r="X283" s="65" t="str">
        <f>+IFERROR(VLOOKUP(#REF!&amp;"-"&amp;ROW()-108,[2]ワークシート!$C$2:$BW$498,61,0),"")</f>
        <v/>
      </c>
      <c r="Y283" s="65"/>
      <c r="Z283" s="65"/>
      <c r="AA283" s="40" t="str">
        <f t="shared" si="6"/>
        <v/>
      </c>
      <c r="AB283" s="40"/>
      <c r="AC283" s="98" t="str">
        <f>+IFERROR(IF(VLOOKUP(#REF!&amp;"-"&amp;ROW()-108,[2]ワークシート!$C$2:$BW$498,13,0)="","",VLOOKUP(#REF!&amp;"-"&amp;ROW()-108,[2]ワークシート!$C$2:$BW$498,13,0)),"")</f>
        <v/>
      </c>
      <c r="AD283" s="98"/>
      <c r="AE283" s="98" t="str">
        <f>+IFERROR(VLOOKUP(#REF!&amp;"-"&amp;ROW()-108,[2]ワークシート!$C$2:$BW$498,30,0),"")</f>
        <v/>
      </c>
      <c r="AF283" s="98"/>
      <c r="AG283" s="40" t="str">
        <f t="shared" si="7"/>
        <v/>
      </c>
      <c r="AH283" s="40"/>
      <c r="AI283" s="40"/>
      <c r="AJ283" s="40"/>
      <c r="AK283" s="98" t="str">
        <f>+IFERROR(IF(VLOOKUP(#REF!&amp;"-"&amp;ROW()-108,[2]ワークシート!$C$2:$BW$498,31,0)="","",VLOOKUP(#REF!&amp;"-"&amp;ROW()-108,[2]ワークシート!$C$2:$BW$498,31,0)),"")</f>
        <v/>
      </c>
      <c r="AL283" s="2"/>
      <c r="AM283" s="2"/>
      <c r="AN283" s="2"/>
      <c r="AO283" s="2"/>
      <c r="AP283" s="2"/>
      <c r="AQ283" s="2"/>
      <c r="AR283" s="2"/>
      <c r="AS283" s="2"/>
      <c r="AT283" s="2"/>
      <c r="AU283" s="2"/>
      <c r="AV283" s="2"/>
      <c r="AW283" s="2"/>
      <c r="AX283" s="2"/>
      <c r="AY283" s="2"/>
      <c r="AZ283" s="2"/>
      <c r="BA283" s="2"/>
      <c r="BB283" s="2"/>
      <c r="BC283" s="2"/>
      <c r="BD283" s="2"/>
      <c r="BE283" s="2"/>
      <c r="BF283" s="2"/>
    </row>
    <row r="284" spans="1:58" ht="35.1" hidden="1" customHeight="1">
      <c r="A284" s="2"/>
      <c r="B284" s="13" t="str">
        <f>+IFERROR(VLOOKUP(#REF!&amp;"-"&amp;ROW()-108,[2]ワークシート!$C$2:$BW$498,9,0),"")</f>
        <v/>
      </c>
      <c r="C284" s="24"/>
      <c r="D284" s="29" t="str">
        <f>+IFERROR(IF(VLOOKUP(#REF!&amp;"-"&amp;ROW()-108,[2]ワークシート!$C$2:$BW$498,10,0)="","",VLOOKUP(#REF!&amp;"-"&amp;ROW()-108,[2]ワークシート!$C$2:$BW$498,10,0)),"")</f>
        <v/>
      </c>
      <c r="E284" s="24"/>
      <c r="F284" s="13" t="str">
        <f>+IFERROR(VLOOKUP(#REF!&amp;"-"&amp;ROW()-108,[2]ワークシート!$C$2:$BW$498,11,0),"")</f>
        <v/>
      </c>
      <c r="G284" s="24"/>
      <c r="H284" s="40" t="str">
        <f>+IFERROR(VLOOKUP(#REF!&amp;"-"&amp;ROW()-108,[2]ワークシート!$C$2:$BW$498,12,0),"")</f>
        <v/>
      </c>
      <c r="I28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4" s="48"/>
      <c r="K284" s="13" t="str">
        <f>+IFERROR(VLOOKUP(#REF!&amp;"-"&amp;ROW()-108,[2]ワークシート!$C$2:$BW$498,19,0),"")</f>
        <v/>
      </c>
      <c r="L284" s="29"/>
      <c r="M284" s="24"/>
      <c r="N284" s="55" t="str">
        <f>+IFERROR(VLOOKUP(#REF!&amp;"-"&amp;ROW()-108,[2]ワークシート!$C$2:$BW$498,24,0),"")</f>
        <v/>
      </c>
      <c r="O284" s="62"/>
      <c r="P284" s="65" t="str">
        <f>+IFERROR(VLOOKUP(#REF!&amp;"-"&amp;ROW()-108,[2]ワークシート!$C$2:$BW$498,25,0),"")</f>
        <v/>
      </c>
      <c r="Q284" s="65"/>
      <c r="R284" s="74" t="str">
        <f>+IFERROR(VLOOKUP(#REF!&amp;"-"&amp;ROW()-108,[2]ワークシート!$C$2:$BW$498,55,0),"")</f>
        <v/>
      </c>
      <c r="S284" s="74"/>
      <c r="T284" s="74"/>
      <c r="U284" s="74"/>
      <c r="V284" s="65" t="str">
        <f>+IFERROR(VLOOKUP(#REF!&amp;"-"&amp;ROW()-108,[2]ワークシート!$C$2:$BW$498,60,0),"")</f>
        <v/>
      </c>
      <c r="W284" s="65"/>
      <c r="X284" s="65" t="str">
        <f>+IFERROR(VLOOKUP(#REF!&amp;"-"&amp;ROW()-108,[2]ワークシート!$C$2:$BW$498,61,0),"")</f>
        <v/>
      </c>
      <c r="Y284" s="65"/>
      <c r="Z284" s="65"/>
      <c r="AA284" s="40" t="str">
        <f t="shared" si="6"/>
        <v/>
      </c>
      <c r="AB284" s="40"/>
      <c r="AC284" s="98" t="str">
        <f>+IFERROR(IF(VLOOKUP(#REF!&amp;"-"&amp;ROW()-108,[2]ワークシート!$C$2:$BW$498,13,0)="","",VLOOKUP(#REF!&amp;"-"&amp;ROW()-108,[2]ワークシート!$C$2:$BW$498,13,0)),"")</f>
        <v/>
      </c>
      <c r="AD284" s="98"/>
      <c r="AE284" s="98" t="str">
        <f>+IFERROR(VLOOKUP(#REF!&amp;"-"&amp;ROW()-108,[2]ワークシート!$C$2:$BW$498,30,0),"")</f>
        <v/>
      </c>
      <c r="AF284" s="98"/>
      <c r="AG284" s="40" t="str">
        <f t="shared" si="7"/>
        <v/>
      </c>
      <c r="AH284" s="40"/>
      <c r="AI284" s="40"/>
      <c r="AJ284" s="40"/>
      <c r="AK284" s="98" t="str">
        <f>+IFERROR(IF(VLOOKUP(#REF!&amp;"-"&amp;ROW()-108,[2]ワークシート!$C$2:$BW$498,31,0)="","",VLOOKUP(#REF!&amp;"-"&amp;ROW()-108,[2]ワークシート!$C$2:$BW$498,31,0)),"")</f>
        <v/>
      </c>
      <c r="AL284" s="2"/>
      <c r="AM284" s="2"/>
      <c r="AN284" s="2"/>
      <c r="AO284" s="2"/>
      <c r="AP284" s="2"/>
      <c r="AQ284" s="2"/>
      <c r="AR284" s="2"/>
      <c r="AS284" s="2"/>
      <c r="AT284" s="2"/>
      <c r="AU284" s="2"/>
      <c r="AV284" s="2"/>
      <c r="AW284" s="2"/>
      <c r="AX284" s="2"/>
      <c r="AY284" s="2"/>
      <c r="AZ284" s="2"/>
      <c r="BA284" s="2"/>
      <c r="BB284" s="2"/>
      <c r="BC284" s="2"/>
      <c r="BD284" s="2"/>
      <c r="BE284" s="2"/>
      <c r="BF284" s="2"/>
    </row>
    <row r="285" spans="1:58" ht="35.1" hidden="1" customHeight="1">
      <c r="A285" s="2"/>
      <c r="B285" s="13" t="str">
        <f>+IFERROR(VLOOKUP(#REF!&amp;"-"&amp;ROW()-108,[2]ワークシート!$C$2:$BW$498,9,0),"")</f>
        <v/>
      </c>
      <c r="C285" s="24"/>
      <c r="D285" s="29" t="str">
        <f>+IFERROR(IF(VLOOKUP(#REF!&amp;"-"&amp;ROW()-108,[2]ワークシート!$C$2:$BW$498,10,0)="","",VLOOKUP(#REF!&amp;"-"&amp;ROW()-108,[2]ワークシート!$C$2:$BW$498,10,0)),"")</f>
        <v/>
      </c>
      <c r="E285" s="24"/>
      <c r="F285" s="13" t="str">
        <f>+IFERROR(VLOOKUP(#REF!&amp;"-"&amp;ROW()-108,[2]ワークシート!$C$2:$BW$498,11,0),"")</f>
        <v/>
      </c>
      <c r="G285" s="24"/>
      <c r="H285" s="40" t="str">
        <f>+IFERROR(VLOOKUP(#REF!&amp;"-"&amp;ROW()-108,[2]ワークシート!$C$2:$BW$498,12,0),"")</f>
        <v/>
      </c>
      <c r="I28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5" s="48"/>
      <c r="K285" s="13" t="str">
        <f>+IFERROR(VLOOKUP(#REF!&amp;"-"&amp;ROW()-108,[2]ワークシート!$C$2:$BW$498,19,0),"")</f>
        <v/>
      </c>
      <c r="L285" s="29"/>
      <c r="M285" s="24"/>
      <c r="N285" s="55" t="str">
        <f>+IFERROR(VLOOKUP(#REF!&amp;"-"&amp;ROW()-108,[2]ワークシート!$C$2:$BW$498,24,0),"")</f>
        <v/>
      </c>
      <c r="O285" s="62"/>
      <c r="P285" s="65" t="str">
        <f>+IFERROR(VLOOKUP(#REF!&amp;"-"&amp;ROW()-108,[2]ワークシート!$C$2:$BW$498,25,0),"")</f>
        <v/>
      </c>
      <c r="Q285" s="65"/>
      <c r="R285" s="74" t="str">
        <f>+IFERROR(VLOOKUP(#REF!&amp;"-"&amp;ROW()-108,[2]ワークシート!$C$2:$BW$498,55,0),"")</f>
        <v/>
      </c>
      <c r="S285" s="74"/>
      <c r="T285" s="74"/>
      <c r="U285" s="74"/>
      <c r="V285" s="65" t="str">
        <f>+IFERROR(VLOOKUP(#REF!&amp;"-"&amp;ROW()-108,[2]ワークシート!$C$2:$BW$498,60,0),"")</f>
        <v/>
      </c>
      <c r="W285" s="65"/>
      <c r="X285" s="65" t="str">
        <f>+IFERROR(VLOOKUP(#REF!&amp;"-"&amp;ROW()-108,[2]ワークシート!$C$2:$BW$498,61,0),"")</f>
        <v/>
      </c>
      <c r="Y285" s="65"/>
      <c r="Z285" s="65"/>
      <c r="AA285" s="40" t="str">
        <f t="shared" si="6"/>
        <v/>
      </c>
      <c r="AB285" s="40"/>
      <c r="AC285" s="98" t="str">
        <f>+IFERROR(IF(VLOOKUP(#REF!&amp;"-"&amp;ROW()-108,[2]ワークシート!$C$2:$BW$498,13,0)="","",VLOOKUP(#REF!&amp;"-"&amp;ROW()-108,[2]ワークシート!$C$2:$BW$498,13,0)),"")</f>
        <v/>
      </c>
      <c r="AD285" s="98"/>
      <c r="AE285" s="98" t="str">
        <f>+IFERROR(VLOOKUP(#REF!&amp;"-"&amp;ROW()-108,[2]ワークシート!$C$2:$BW$498,30,0),"")</f>
        <v/>
      </c>
      <c r="AF285" s="98"/>
      <c r="AG285" s="40" t="str">
        <f t="shared" si="7"/>
        <v/>
      </c>
      <c r="AH285" s="40"/>
      <c r="AI285" s="40"/>
      <c r="AJ285" s="40"/>
      <c r="AK285" s="98" t="str">
        <f>+IFERROR(IF(VLOOKUP(#REF!&amp;"-"&amp;ROW()-108,[2]ワークシート!$C$2:$BW$498,31,0)="","",VLOOKUP(#REF!&amp;"-"&amp;ROW()-108,[2]ワークシート!$C$2:$BW$498,31,0)),"")</f>
        <v/>
      </c>
      <c r="AL285" s="2"/>
      <c r="AM285" s="2"/>
      <c r="AN285" s="2"/>
      <c r="AO285" s="2"/>
      <c r="AP285" s="2"/>
      <c r="AQ285" s="2"/>
      <c r="AR285" s="2"/>
      <c r="AS285" s="2"/>
      <c r="AT285" s="2"/>
      <c r="AU285" s="2"/>
      <c r="AV285" s="2"/>
      <c r="AW285" s="2"/>
      <c r="AX285" s="2"/>
      <c r="AY285" s="2"/>
      <c r="AZ285" s="2"/>
      <c r="BA285" s="2"/>
      <c r="BB285" s="2"/>
      <c r="BC285" s="2"/>
      <c r="BD285" s="2"/>
      <c r="BE285" s="2"/>
      <c r="BF285" s="2"/>
    </row>
    <row r="286" spans="1:58" ht="35.1" hidden="1" customHeight="1">
      <c r="A286" s="2"/>
      <c r="B286" s="13" t="str">
        <f>+IFERROR(VLOOKUP(#REF!&amp;"-"&amp;ROW()-108,[2]ワークシート!$C$2:$BW$498,9,0),"")</f>
        <v/>
      </c>
      <c r="C286" s="24"/>
      <c r="D286" s="29" t="str">
        <f>+IFERROR(IF(VLOOKUP(#REF!&amp;"-"&amp;ROW()-108,[2]ワークシート!$C$2:$BW$498,10,0)="","",VLOOKUP(#REF!&amp;"-"&amp;ROW()-108,[2]ワークシート!$C$2:$BW$498,10,0)),"")</f>
        <v/>
      </c>
      <c r="E286" s="24"/>
      <c r="F286" s="13" t="str">
        <f>+IFERROR(VLOOKUP(#REF!&amp;"-"&amp;ROW()-108,[2]ワークシート!$C$2:$BW$498,11,0),"")</f>
        <v/>
      </c>
      <c r="G286" s="24"/>
      <c r="H286" s="40" t="str">
        <f>+IFERROR(VLOOKUP(#REF!&amp;"-"&amp;ROW()-108,[2]ワークシート!$C$2:$BW$498,12,0),"")</f>
        <v/>
      </c>
      <c r="I28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6" s="48"/>
      <c r="K286" s="13" t="str">
        <f>+IFERROR(VLOOKUP(#REF!&amp;"-"&amp;ROW()-108,[2]ワークシート!$C$2:$BW$498,19,0),"")</f>
        <v/>
      </c>
      <c r="L286" s="29"/>
      <c r="M286" s="24"/>
      <c r="N286" s="55" t="str">
        <f>+IFERROR(VLOOKUP(#REF!&amp;"-"&amp;ROW()-108,[2]ワークシート!$C$2:$BW$498,24,0),"")</f>
        <v/>
      </c>
      <c r="O286" s="62"/>
      <c r="P286" s="65" t="str">
        <f>+IFERROR(VLOOKUP(#REF!&amp;"-"&amp;ROW()-108,[2]ワークシート!$C$2:$BW$498,25,0),"")</f>
        <v/>
      </c>
      <c r="Q286" s="65"/>
      <c r="R286" s="74" t="str">
        <f>+IFERROR(VLOOKUP(#REF!&amp;"-"&amp;ROW()-108,[2]ワークシート!$C$2:$BW$498,55,0),"")</f>
        <v/>
      </c>
      <c r="S286" s="74"/>
      <c r="T286" s="74"/>
      <c r="U286" s="74"/>
      <c r="V286" s="65" t="str">
        <f>+IFERROR(VLOOKUP(#REF!&amp;"-"&amp;ROW()-108,[2]ワークシート!$C$2:$BW$498,60,0),"")</f>
        <v/>
      </c>
      <c r="W286" s="65"/>
      <c r="X286" s="65" t="str">
        <f>+IFERROR(VLOOKUP(#REF!&amp;"-"&amp;ROW()-108,[2]ワークシート!$C$2:$BW$498,61,0),"")</f>
        <v/>
      </c>
      <c r="Y286" s="65"/>
      <c r="Z286" s="65"/>
      <c r="AA286" s="40" t="str">
        <f t="shared" si="6"/>
        <v/>
      </c>
      <c r="AB286" s="40"/>
      <c r="AC286" s="98" t="str">
        <f>+IFERROR(IF(VLOOKUP(#REF!&amp;"-"&amp;ROW()-108,[2]ワークシート!$C$2:$BW$498,13,0)="","",VLOOKUP(#REF!&amp;"-"&amp;ROW()-108,[2]ワークシート!$C$2:$BW$498,13,0)),"")</f>
        <v/>
      </c>
      <c r="AD286" s="98"/>
      <c r="AE286" s="98" t="str">
        <f>+IFERROR(VLOOKUP(#REF!&amp;"-"&amp;ROW()-108,[2]ワークシート!$C$2:$BW$498,30,0),"")</f>
        <v/>
      </c>
      <c r="AF286" s="98"/>
      <c r="AG286" s="40" t="str">
        <f t="shared" si="7"/>
        <v/>
      </c>
      <c r="AH286" s="40"/>
      <c r="AI286" s="40"/>
      <c r="AJ286" s="40"/>
      <c r="AK286" s="98" t="str">
        <f>+IFERROR(IF(VLOOKUP(#REF!&amp;"-"&amp;ROW()-108,[2]ワークシート!$C$2:$BW$498,31,0)="","",VLOOKUP(#REF!&amp;"-"&amp;ROW()-108,[2]ワークシート!$C$2:$BW$498,31,0)),"")</f>
        <v/>
      </c>
      <c r="AL286" s="2"/>
      <c r="AM286" s="2"/>
      <c r="AN286" s="2"/>
      <c r="AO286" s="2"/>
      <c r="AP286" s="2"/>
      <c r="AQ286" s="2"/>
      <c r="AR286" s="2"/>
      <c r="AS286" s="2"/>
      <c r="AT286" s="2"/>
      <c r="AU286" s="2"/>
      <c r="AV286" s="2"/>
      <c r="AW286" s="2"/>
      <c r="AX286" s="2"/>
      <c r="AY286" s="2"/>
      <c r="AZ286" s="2"/>
      <c r="BA286" s="2"/>
      <c r="BB286" s="2"/>
      <c r="BC286" s="2"/>
      <c r="BD286" s="2"/>
      <c r="BE286" s="2"/>
      <c r="BF286" s="2"/>
    </row>
    <row r="287" spans="1:58" ht="35.1" hidden="1" customHeight="1">
      <c r="A287" s="2"/>
      <c r="B287" s="13" t="str">
        <f>+IFERROR(VLOOKUP(#REF!&amp;"-"&amp;ROW()-108,[2]ワークシート!$C$2:$BW$498,9,0),"")</f>
        <v/>
      </c>
      <c r="C287" s="24"/>
      <c r="D287" s="29" t="str">
        <f>+IFERROR(IF(VLOOKUP(#REF!&amp;"-"&amp;ROW()-108,[2]ワークシート!$C$2:$BW$498,10,0)="","",VLOOKUP(#REF!&amp;"-"&amp;ROW()-108,[2]ワークシート!$C$2:$BW$498,10,0)),"")</f>
        <v/>
      </c>
      <c r="E287" s="24"/>
      <c r="F287" s="13" t="str">
        <f>+IFERROR(VLOOKUP(#REF!&amp;"-"&amp;ROW()-108,[2]ワークシート!$C$2:$BW$498,11,0),"")</f>
        <v/>
      </c>
      <c r="G287" s="24"/>
      <c r="H287" s="40" t="str">
        <f>+IFERROR(VLOOKUP(#REF!&amp;"-"&amp;ROW()-108,[2]ワークシート!$C$2:$BW$498,12,0),"")</f>
        <v/>
      </c>
      <c r="I28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7" s="48"/>
      <c r="K287" s="13" t="str">
        <f>+IFERROR(VLOOKUP(#REF!&amp;"-"&amp;ROW()-108,[2]ワークシート!$C$2:$BW$498,19,0),"")</f>
        <v/>
      </c>
      <c r="L287" s="29"/>
      <c r="M287" s="24"/>
      <c r="N287" s="55" t="str">
        <f>+IFERROR(VLOOKUP(#REF!&amp;"-"&amp;ROW()-108,[2]ワークシート!$C$2:$BW$498,24,0),"")</f>
        <v/>
      </c>
      <c r="O287" s="62"/>
      <c r="P287" s="65" t="str">
        <f>+IFERROR(VLOOKUP(#REF!&amp;"-"&amp;ROW()-108,[2]ワークシート!$C$2:$BW$498,25,0),"")</f>
        <v/>
      </c>
      <c r="Q287" s="65"/>
      <c r="R287" s="74" t="str">
        <f>+IFERROR(VLOOKUP(#REF!&amp;"-"&amp;ROW()-108,[2]ワークシート!$C$2:$BW$498,55,0),"")</f>
        <v/>
      </c>
      <c r="S287" s="74"/>
      <c r="T287" s="74"/>
      <c r="U287" s="74"/>
      <c r="V287" s="65" t="str">
        <f>+IFERROR(VLOOKUP(#REF!&amp;"-"&amp;ROW()-108,[2]ワークシート!$C$2:$BW$498,60,0),"")</f>
        <v/>
      </c>
      <c r="W287" s="65"/>
      <c r="X287" s="65" t="str">
        <f>+IFERROR(VLOOKUP(#REF!&amp;"-"&amp;ROW()-108,[2]ワークシート!$C$2:$BW$498,61,0),"")</f>
        <v/>
      </c>
      <c r="Y287" s="65"/>
      <c r="Z287" s="65"/>
      <c r="AA287" s="40" t="str">
        <f t="shared" si="6"/>
        <v/>
      </c>
      <c r="AB287" s="40"/>
      <c r="AC287" s="98" t="str">
        <f>+IFERROR(IF(VLOOKUP(#REF!&amp;"-"&amp;ROW()-108,[2]ワークシート!$C$2:$BW$498,13,0)="","",VLOOKUP(#REF!&amp;"-"&amp;ROW()-108,[2]ワークシート!$C$2:$BW$498,13,0)),"")</f>
        <v/>
      </c>
      <c r="AD287" s="98"/>
      <c r="AE287" s="98" t="str">
        <f>+IFERROR(VLOOKUP(#REF!&amp;"-"&amp;ROW()-108,[2]ワークシート!$C$2:$BW$498,30,0),"")</f>
        <v/>
      </c>
      <c r="AF287" s="98"/>
      <c r="AG287" s="40" t="str">
        <f t="shared" si="7"/>
        <v/>
      </c>
      <c r="AH287" s="40"/>
      <c r="AI287" s="40"/>
      <c r="AJ287" s="40"/>
      <c r="AK287" s="98" t="str">
        <f>+IFERROR(IF(VLOOKUP(#REF!&amp;"-"&amp;ROW()-108,[2]ワークシート!$C$2:$BW$498,31,0)="","",VLOOKUP(#REF!&amp;"-"&amp;ROW()-108,[2]ワークシート!$C$2:$BW$498,31,0)),"")</f>
        <v/>
      </c>
      <c r="AL287" s="2"/>
      <c r="AM287" s="2"/>
      <c r="AN287" s="2"/>
      <c r="AO287" s="2"/>
      <c r="AP287" s="2"/>
      <c r="AQ287" s="2"/>
      <c r="AR287" s="2"/>
      <c r="AS287" s="2"/>
      <c r="AT287" s="2"/>
      <c r="AU287" s="2"/>
      <c r="AV287" s="2"/>
      <c r="AW287" s="2"/>
      <c r="AX287" s="2"/>
      <c r="AY287" s="2"/>
      <c r="AZ287" s="2"/>
      <c r="BA287" s="2"/>
      <c r="BB287" s="2"/>
      <c r="BC287" s="2"/>
      <c r="BD287" s="2"/>
      <c r="BE287" s="2"/>
      <c r="BF287" s="2"/>
    </row>
    <row r="288" spans="1:58" ht="35.1" hidden="1" customHeight="1">
      <c r="A288" s="2"/>
      <c r="B288" s="13" t="str">
        <f>+IFERROR(VLOOKUP(#REF!&amp;"-"&amp;ROW()-108,[2]ワークシート!$C$2:$BW$498,9,0),"")</f>
        <v/>
      </c>
      <c r="C288" s="24"/>
      <c r="D288" s="29" t="str">
        <f>+IFERROR(IF(VLOOKUP(#REF!&amp;"-"&amp;ROW()-108,[2]ワークシート!$C$2:$BW$498,10,0)="","",VLOOKUP(#REF!&amp;"-"&amp;ROW()-108,[2]ワークシート!$C$2:$BW$498,10,0)),"")</f>
        <v/>
      </c>
      <c r="E288" s="24"/>
      <c r="F288" s="13" t="str">
        <f>+IFERROR(VLOOKUP(#REF!&amp;"-"&amp;ROW()-108,[2]ワークシート!$C$2:$BW$498,11,0),"")</f>
        <v/>
      </c>
      <c r="G288" s="24"/>
      <c r="H288" s="40" t="str">
        <f>+IFERROR(VLOOKUP(#REF!&amp;"-"&amp;ROW()-108,[2]ワークシート!$C$2:$BW$498,12,0),"")</f>
        <v/>
      </c>
      <c r="I28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8" s="48"/>
      <c r="K288" s="13" t="str">
        <f>+IFERROR(VLOOKUP(#REF!&amp;"-"&amp;ROW()-108,[2]ワークシート!$C$2:$BW$498,19,0),"")</f>
        <v/>
      </c>
      <c r="L288" s="29"/>
      <c r="M288" s="24"/>
      <c r="N288" s="55" t="str">
        <f>+IFERROR(VLOOKUP(#REF!&amp;"-"&amp;ROW()-108,[2]ワークシート!$C$2:$BW$498,24,0),"")</f>
        <v/>
      </c>
      <c r="O288" s="62"/>
      <c r="P288" s="65" t="str">
        <f>+IFERROR(VLOOKUP(#REF!&amp;"-"&amp;ROW()-108,[2]ワークシート!$C$2:$BW$498,25,0),"")</f>
        <v/>
      </c>
      <c r="Q288" s="65"/>
      <c r="R288" s="74" t="str">
        <f>+IFERROR(VLOOKUP(#REF!&amp;"-"&amp;ROW()-108,[2]ワークシート!$C$2:$BW$498,55,0),"")</f>
        <v/>
      </c>
      <c r="S288" s="74"/>
      <c r="T288" s="74"/>
      <c r="U288" s="74"/>
      <c r="V288" s="65" t="str">
        <f>+IFERROR(VLOOKUP(#REF!&amp;"-"&amp;ROW()-108,[2]ワークシート!$C$2:$BW$498,60,0),"")</f>
        <v/>
      </c>
      <c r="W288" s="65"/>
      <c r="X288" s="65" t="str">
        <f>+IFERROR(VLOOKUP(#REF!&amp;"-"&amp;ROW()-108,[2]ワークシート!$C$2:$BW$498,61,0),"")</f>
        <v/>
      </c>
      <c r="Y288" s="65"/>
      <c r="Z288" s="65"/>
      <c r="AA288" s="40" t="str">
        <f t="shared" si="6"/>
        <v/>
      </c>
      <c r="AB288" s="40"/>
      <c r="AC288" s="98" t="str">
        <f>+IFERROR(IF(VLOOKUP(#REF!&amp;"-"&amp;ROW()-108,[2]ワークシート!$C$2:$BW$498,13,0)="","",VLOOKUP(#REF!&amp;"-"&amp;ROW()-108,[2]ワークシート!$C$2:$BW$498,13,0)),"")</f>
        <v/>
      </c>
      <c r="AD288" s="98"/>
      <c r="AE288" s="98" t="str">
        <f>+IFERROR(VLOOKUP(#REF!&amp;"-"&amp;ROW()-108,[2]ワークシート!$C$2:$BW$498,30,0),"")</f>
        <v/>
      </c>
      <c r="AF288" s="98"/>
      <c r="AG288" s="40" t="str">
        <f t="shared" si="7"/>
        <v/>
      </c>
      <c r="AH288" s="40"/>
      <c r="AI288" s="40"/>
      <c r="AJ288" s="40"/>
      <c r="AK288" s="98" t="str">
        <f>+IFERROR(IF(VLOOKUP(#REF!&amp;"-"&amp;ROW()-108,[2]ワークシート!$C$2:$BW$498,31,0)="","",VLOOKUP(#REF!&amp;"-"&amp;ROW()-108,[2]ワークシート!$C$2:$BW$498,31,0)),"")</f>
        <v/>
      </c>
      <c r="AL288" s="2"/>
      <c r="AM288" s="2"/>
      <c r="AN288" s="2"/>
      <c r="AO288" s="2"/>
      <c r="AP288" s="2"/>
      <c r="AQ288" s="2"/>
      <c r="AR288" s="2"/>
      <c r="AS288" s="2"/>
      <c r="AT288" s="2"/>
      <c r="AU288" s="2"/>
      <c r="AV288" s="2"/>
      <c r="AW288" s="2"/>
      <c r="AX288" s="2"/>
      <c r="AY288" s="2"/>
      <c r="AZ288" s="2"/>
      <c r="BA288" s="2"/>
      <c r="BB288" s="2"/>
      <c r="BC288" s="2"/>
      <c r="BD288" s="2"/>
      <c r="BE288" s="2"/>
      <c r="BF288" s="2"/>
    </row>
    <row r="289" spans="1:58" ht="35.1" hidden="1" customHeight="1">
      <c r="A289" s="2"/>
      <c r="B289" s="13" t="str">
        <f>+IFERROR(VLOOKUP(#REF!&amp;"-"&amp;ROW()-108,[2]ワークシート!$C$2:$BW$498,9,0),"")</f>
        <v/>
      </c>
      <c r="C289" s="24"/>
      <c r="D289" s="29" t="str">
        <f>+IFERROR(IF(VLOOKUP(#REF!&amp;"-"&amp;ROW()-108,[2]ワークシート!$C$2:$BW$498,10,0)="","",VLOOKUP(#REF!&amp;"-"&amp;ROW()-108,[2]ワークシート!$C$2:$BW$498,10,0)),"")</f>
        <v/>
      </c>
      <c r="E289" s="24"/>
      <c r="F289" s="13" t="str">
        <f>+IFERROR(VLOOKUP(#REF!&amp;"-"&amp;ROW()-108,[2]ワークシート!$C$2:$BW$498,11,0),"")</f>
        <v/>
      </c>
      <c r="G289" s="24"/>
      <c r="H289" s="40" t="str">
        <f>+IFERROR(VLOOKUP(#REF!&amp;"-"&amp;ROW()-108,[2]ワークシート!$C$2:$BW$498,12,0),"")</f>
        <v/>
      </c>
      <c r="I28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89" s="48"/>
      <c r="K289" s="13" t="str">
        <f>+IFERROR(VLOOKUP(#REF!&amp;"-"&amp;ROW()-108,[2]ワークシート!$C$2:$BW$498,19,0),"")</f>
        <v/>
      </c>
      <c r="L289" s="29"/>
      <c r="M289" s="24"/>
      <c r="N289" s="55" t="str">
        <f>+IFERROR(VLOOKUP(#REF!&amp;"-"&amp;ROW()-108,[2]ワークシート!$C$2:$BW$498,24,0),"")</f>
        <v/>
      </c>
      <c r="O289" s="62"/>
      <c r="P289" s="65" t="str">
        <f>+IFERROR(VLOOKUP(#REF!&amp;"-"&amp;ROW()-108,[2]ワークシート!$C$2:$BW$498,25,0),"")</f>
        <v/>
      </c>
      <c r="Q289" s="65"/>
      <c r="R289" s="74" t="str">
        <f>+IFERROR(VLOOKUP(#REF!&amp;"-"&amp;ROW()-108,[2]ワークシート!$C$2:$BW$498,55,0),"")</f>
        <v/>
      </c>
      <c r="S289" s="74"/>
      <c r="T289" s="74"/>
      <c r="U289" s="74"/>
      <c r="V289" s="65" t="str">
        <f>+IFERROR(VLOOKUP(#REF!&amp;"-"&amp;ROW()-108,[2]ワークシート!$C$2:$BW$498,60,0),"")</f>
        <v/>
      </c>
      <c r="W289" s="65"/>
      <c r="X289" s="65" t="str">
        <f>+IFERROR(VLOOKUP(#REF!&amp;"-"&amp;ROW()-108,[2]ワークシート!$C$2:$BW$498,61,0),"")</f>
        <v/>
      </c>
      <c r="Y289" s="65"/>
      <c r="Z289" s="65"/>
      <c r="AA289" s="40" t="str">
        <f t="shared" si="6"/>
        <v/>
      </c>
      <c r="AB289" s="40"/>
      <c r="AC289" s="98" t="str">
        <f>+IFERROR(IF(VLOOKUP(#REF!&amp;"-"&amp;ROW()-108,[2]ワークシート!$C$2:$BW$498,13,0)="","",VLOOKUP(#REF!&amp;"-"&amp;ROW()-108,[2]ワークシート!$C$2:$BW$498,13,0)),"")</f>
        <v/>
      </c>
      <c r="AD289" s="98"/>
      <c r="AE289" s="98" t="str">
        <f>+IFERROR(VLOOKUP(#REF!&amp;"-"&amp;ROW()-108,[2]ワークシート!$C$2:$BW$498,30,0),"")</f>
        <v/>
      </c>
      <c r="AF289" s="98"/>
      <c r="AG289" s="40" t="str">
        <f t="shared" si="7"/>
        <v/>
      </c>
      <c r="AH289" s="40"/>
      <c r="AI289" s="40"/>
      <c r="AJ289" s="40"/>
      <c r="AK289" s="98" t="str">
        <f>+IFERROR(IF(VLOOKUP(#REF!&amp;"-"&amp;ROW()-108,[2]ワークシート!$C$2:$BW$498,31,0)="","",VLOOKUP(#REF!&amp;"-"&amp;ROW()-108,[2]ワークシート!$C$2:$BW$498,31,0)),"")</f>
        <v/>
      </c>
      <c r="AL289" s="2"/>
      <c r="AM289" s="2"/>
      <c r="AN289" s="2"/>
      <c r="AO289" s="2"/>
      <c r="AP289" s="2"/>
      <c r="AQ289" s="2"/>
      <c r="AR289" s="2"/>
      <c r="AS289" s="2"/>
      <c r="AT289" s="2"/>
      <c r="AU289" s="2"/>
      <c r="AV289" s="2"/>
      <c r="AW289" s="2"/>
      <c r="AX289" s="2"/>
      <c r="AY289" s="2"/>
      <c r="AZ289" s="2"/>
      <c r="BA289" s="2"/>
      <c r="BB289" s="2"/>
      <c r="BC289" s="2"/>
      <c r="BD289" s="2"/>
      <c r="BE289" s="2"/>
      <c r="BF289" s="2"/>
    </row>
    <row r="290" spans="1:58" ht="35.1" hidden="1" customHeight="1">
      <c r="A290" s="2"/>
      <c r="B290" s="13" t="str">
        <f>+IFERROR(VLOOKUP(#REF!&amp;"-"&amp;ROW()-108,[2]ワークシート!$C$2:$BW$498,9,0),"")</f>
        <v/>
      </c>
      <c r="C290" s="24"/>
      <c r="D290" s="29" t="str">
        <f>+IFERROR(IF(VLOOKUP(#REF!&amp;"-"&amp;ROW()-108,[2]ワークシート!$C$2:$BW$498,10,0)="","",VLOOKUP(#REF!&amp;"-"&amp;ROW()-108,[2]ワークシート!$C$2:$BW$498,10,0)),"")</f>
        <v/>
      </c>
      <c r="E290" s="24"/>
      <c r="F290" s="13" t="str">
        <f>+IFERROR(VLOOKUP(#REF!&amp;"-"&amp;ROW()-108,[2]ワークシート!$C$2:$BW$498,11,0),"")</f>
        <v/>
      </c>
      <c r="G290" s="24"/>
      <c r="H290" s="40" t="str">
        <f>+IFERROR(VLOOKUP(#REF!&amp;"-"&amp;ROW()-108,[2]ワークシート!$C$2:$BW$498,12,0),"")</f>
        <v/>
      </c>
      <c r="I29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0" s="48"/>
      <c r="K290" s="13" t="str">
        <f>+IFERROR(VLOOKUP(#REF!&amp;"-"&amp;ROW()-108,[2]ワークシート!$C$2:$BW$498,19,0),"")</f>
        <v/>
      </c>
      <c r="L290" s="29"/>
      <c r="M290" s="24"/>
      <c r="N290" s="55" t="str">
        <f>+IFERROR(VLOOKUP(#REF!&amp;"-"&amp;ROW()-108,[2]ワークシート!$C$2:$BW$498,24,0),"")</f>
        <v/>
      </c>
      <c r="O290" s="62"/>
      <c r="P290" s="65" t="str">
        <f>+IFERROR(VLOOKUP(#REF!&amp;"-"&amp;ROW()-108,[2]ワークシート!$C$2:$BW$498,25,0),"")</f>
        <v/>
      </c>
      <c r="Q290" s="65"/>
      <c r="R290" s="74" t="str">
        <f>+IFERROR(VLOOKUP(#REF!&amp;"-"&amp;ROW()-108,[2]ワークシート!$C$2:$BW$498,55,0),"")</f>
        <v/>
      </c>
      <c r="S290" s="74"/>
      <c r="T290" s="74"/>
      <c r="U290" s="74"/>
      <c r="V290" s="65" t="str">
        <f>+IFERROR(VLOOKUP(#REF!&amp;"-"&amp;ROW()-108,[2]ワークシート!$C$2:$BW$498,60,0),"")</f>
        <v/>
      </c>
      <c r="W290" s="65"/>
      <c r="X290" s="65" t="str">
        <f>+IFERROR(VLOOKUP(#REF!&amp;"-"&amp;ROW()-108,[2]ワークシート!$C$2:$BW$498,61,0),"")</f>
        <v/>
      </c>
      <c r="Y290" s="65"/>
      <c r="Z290" s="65"/>
      <c r="AA290" s="40" t="str">
        <f t="shared" si="6"/>
        <v/>
      </c>
      <c r="AB290" s="40"/>
      <c r="AC290" s="98" t="str">
        <f>+IFERROR(IF(VLOOKUP(#REF!&amp;"-"&amp;ROW()-108,[2]ワークシート!$C$2:$BW$498,13,0)="","",VLOOKUP(#REF!&amp;"-"&amp;ROW()-108,[2]ワークシート!$C$2:$BW$498,13,0)),"")</f>
        <v/>
      </c>
      <c r="AD290" s="98"/>
      <c r="AE290" s="98" t="str">
        <f>+IFERROR(VLOOKUP(#REF!&amp;"-"&amp;ROW()-108,[2]ワークシート!$C$2:$BW$498,30,0),"")</f>
        <v/>
      </c>
      <c r="AF290" s="98"/>
      <c r="AG290" s="40" t="str">
        <f t="shared" si="7"/>
        <v/>
      </c>
      <c r="AH290" s="40"/>
      <c r="AI290" s="40"/>
      <c r="AJ290" s="40"/>
      <c r="AK290" s="98" t="str">
        <f>+IFERROR(IF(VLOOKUP(#REF!&amp;"-"&amp;ROW()-108,[2]ワークシート!$C$2:$BW$498,31,0)="","",VLOOKUP(#REF!&amp;"-"&amp;ROW()-108,[2]ワークシート!$C$2:$BW$498,31,0)),"")</f>
        <v/>
      </c>
      <c r="AL290" s="2"/>
      <c r="AM290" s="2"/>
      <c r="AN290" s="2"/>
      <c r="AO290" s="2"/>
      <c r="AP290" s="2"/>
      <c r="AQ290" s="2"/>
      <c r="AR290" s="2"/>
      <c r="AS290" s="2"/>
      <c r="AT290" s="2"/>
      <c r="AU290" s="2"/>
      <c r="AV290" s="2"/>
      <c r="AW290" s="2"/>
      <c r="AX290" s="2"/>
      <c r="AY290" s="2"/>
      <c r="AZ290" s="2"/>
      <c r="BA290" s="2"/>
      <c r="BB290" s="2"/>
      <c r="BC290" s="2"/>
      <c r="BD290" s="2"/>
      <c r="BE290" s="2"/>
      <c r="BF290" s="2"/>
    </row>
    <row r="291" spans="1:58" ht="35.1" hidden="1" customHeight="1">
      <c r="A291" s="2"/>
      <c r="B291" s="13" t="str">
        <f>+IFERROR(VLOOKUP(#REF!&amp;"-"&amp;ROW()-108,[2]ワークシート!$C$2:$BW$498,9,0),"")</f>
        <v/>
      </c>
      <c r="C291" s="24"/>
      <c r="D291" s="29" t="str">
        <f>+IFERROR(IF(VLOOKUP(#REF!&amp;"-"&amp;ROW()-108,[2]ワークシート!$C$2:$BW$498,10,0)="","",VLOOKUP(#REF!&amp;"-"&amp;ROW()-108,[2]ワークシート!$C$2:$BW$498,10,0)),"")</f>
        <v/>
      </c>
      <c r="E291" s="24"/>
      <c r="F291" s="13" t="str">
        <f>+IFERROR(VLOOKUP(#REF!&amp;"-"&amp;ROW()-108,[2]ワークシート!$C$2:$BW$498,11,0),"")</f>
        <v/>
      </c>
      <c r="G291" s="24"/>
      <c r="H291" s="40" t="str">
        <f>+IFERROR(VLOOKUP(#REF!&amp;"-"&amp;ROW()-108,[2]ワークシート!$C$2:$BW$498,12,0),"")</f>
        <v/>
      </c>
      <c r="I29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1" s="48"/>
      <c r="K291" s="13" t="str">
        <f>+IFERROR(VLOOKUP(#REF!&amp;"-"&amp;ROW()-108,[2]ワークシート!$C$2:$BW$498,19,0),"")</f>
        <v/>
      </c>
      <c r="L291" s="29"/>
      <c r="M291" s="24"/>
      <c r="N291" s="55" t="str">
        <f>+IFERROR(VLOOKUP(#REF!&amp;"-"&amp;ROW()-108,[2]ワークシート!$C$2:$BW$498,24,0),"")</f>
        <v/>
      </c>
      <c r="O291" s="62"/>
      <c r="P291" s="65" t="str">
        <f>+IFERROR(VLOOKUP(#REF!&amp;"-"&amp;ROW()-108,[2]ワークシート!$C$2:$BW$498,25,0),"")</f>
        <v/>
      </c>
      <c r="Q291" s="65"/>
      <c r="R291" s="74" t="str">
        <f>+IFERROR(VLOOKUP(#REF!&amp;"-"&amp;ROW()-108,[2]ワークシート!$C$2:$BW$498,55,0),"")</f>
        <v/>
      </c>
      <c r="S291" s="74"/>
      <c r="T291" s="74"/>
      <c r="U291" s="74"/>
      <c r="V291" s="65" t="str">
        <f>+IFERROR(VLOOKUP(#REF!&amp;"-"&amp;ROW()-108,[2]ワークシート!$C$2:$BW$498,60,0),"")</f>
        <v/>
      </c>
      <c r="W291" s="65"/>
      <c r="X291" s="65" t="str">
        <f>+IFERROR(VLOOKUP(#REF!&amp;"-"&amp;ROW()-108,[2]ワークシート!$C$2:$BW$498,61,0),"")</f>
        <v/>
      </c>
      <c r="Y291" s="65"/>
      <c r="Z291" s="65"/>
      <c r="AA291" s="40" t="str">
        <f t="shared" si="6"/>
        <v/>
      </c>
      <c r="AB291" s="40"/>
      <c r="AC291" s="98" t="str">
        <f>+IFERROR(IF(VLOOKUP(#REF!&amp;"-"&amp;ROW()-108,[2]ワークシート!$C$2:$BW$498,13,0)="","",VLOOKUP(#REF!&amp;"-"&amp;ROW()-108,[2]ワークシート!$C$2:$BW$498,13,0)),"")</f>
        <v/>
      </c>
      <c r="AD291" s="98"/>
      <c r="AE291" s="98" t="str">
        <f>+IFERROR(VLOOKUP(#REF!&amp;"-"&amp;ROW()-108,[2]ワークシート!$C$2:$BW$498,30,0),"")</f>
        <v/>
      </c>
      <c r="AF291" s="98"/>
      <c r="AG291" s="40" t="str">
        <f t="shared" si="7"/>
        <v/>
      </c>
      <c r="AH291" s="40"/>
      <c r="AI291" s="40"/>
      <c r="AJ291" s="40"/>
      <c r="AK291" s="98" t="str">
        <f>+IFERROR(IF(VLOOKUP(#REF!&amp;"-"&amp;ROW()-108,[2]ワークシート!$C$2:$BW$498,31,0)="","",VLOOKUP(#REF!&amp;"-"&amp;ROW()-108,[2]ワークシート!$C$2:$BW$498,31,0)),"")</f>
        <v/>
      </c>
      <c r="AL291" s="2"/>
      <c r="AM291" s="2"/>
      <c r="AN291" s="2"/>
      <c r="AO291" s="2"/>
      <c r="AP291" s="2"/>
      <c r="AQ291" s="2"/>
      <c r="AR291" s="2"/>
      <c r="AS291" s="2"/>
      <c r="AT291" s="2"/>
      <c r="AU291" s="2"/>
      <c r="AV291" s="2"/>
      <c r="AW291" s="2"/>
      <c r="AX291" s="2"/>
      <c r="AY291" s="2"/>
      <c r="AZ291" s="2"/>
      <c r="BA291" s="2"/>
      <c r="BB291" s="2"/>
      <c r="BC291" s="2"/>
      <c r="BD291" s="2"/>
      <c r="BE291" s="2"/>
      <c r="BF291" s="2"/>
    </row>
    <row r="292" spans="1:58" ht="35.1" hidden="1" customHeight="1">
      <c r="A292" s="2"/>
      <c r="B292" s="13" t="str">
        <f>+IFERROR(VLOOKUP(#REF!&amp;"-"&amp;ROW()-108,[2]ワークシート!$C$2:$BW$498,9,0),"")</f>
        <v/>
      </c>
      <c r="C292" s="24"/>
      <c r="D292" s="29" t="str">
        <f>+IFERROR(IF(VLOOKUP(#REF!&amp;"-"&amp;ROW()-108,[2]ワークシート!$C$2:$BW$498,10,0)="","",VLOOKUP(#REF!&amp;"-"&amp;ROW()-108,[2]ワークシート!$C$2:$BW$498,10,0)),"")</f>
        <v/>
      </c>
      <c r="E292" s="24"/>
      <c r="F292" s="13" t="str">
        <f>+IFERROR(VLOOKUP(#REF!&amp;"-"&amp;ROW()-108,[2]ワークシート!$C$2:$BW$498,11,0),"")</f>
        <v/>
      </c>
      <c r="G292" s="24"/>
      <c r="H292" s="40" t="str">
        <f>+IFERROR(VLOOKUP(#REF!&amp;"-"&amp;ROW()-108,[2]ワークシート!$C$2:$BW$498,12,0),"")</f>
        <v/>
      </c>
      <c r="I29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2" s="48"/>
      <c r="K292" s="13" t="str">
        <f>+IFERROR(VLOOKUP(#REF!&amp;"-"&amp;ROW()-108,[2]ワークシート!$C$2:$BW$498,19,0),"")</f>
        <v/>
      </c>
      <c r="L292" s="29"/>
      <c r="M292" s="24"/>
      <c r="N292" s="55" t="str">
        <f>+IFERROR(VLOOKUP(#REF!&amp;"-"&amp;ROW()-108,[2]ワークシート!$C$2:$BW$498,24,0),"")</f>
        <v/>
      </c>
      <c r="O292" s="62"/>
      <c r="P292" s="65" t="str">
        <f>+IFERROR(VLOOKUP(#REF!&amp;"-"&amp;ROW()-108,[2]ワークシート!$C$2:$BW$498,25,0),"")</f>
        <v/>
      </c>
      <c r="Q292" s="65"/>
      <c r="R292" s="74" t="str">
        <f>+IFERROR(VLOOKUP(#REF!&amp;"-"&amp;ROW()-108,[2]ワークシート!$C$2:$BW$498,55,0),"")</f>
        <v/>
      </c>
      <c r="S292" s="74"/>
      <c r="T292" s="74"/>
      <c r="U292" s="74"/>
      <c r="V292" s="65" t="str">
        <f>+IFERROR(VLOOKUP(#REF!&amp;"-"&amp;ROW()-108,[2]ワークシート!$C$2:$BW$498,60,0),"")</f>
        <v/>
      </c>
      <c r="W292" s="65"/>
      <c r="X292" s="65" t="str">
        <f>+IFERROR(VLOOKUP(#REF!&amp;"-"&amp;ROW()-108,[2]ワークシート!$C$2:$BW$498,61,0),"")</f>
        <v/>
      </c>
      <c r="Y292" s="65"/>
      <c r="Z292" s="65"/>
      <c r="AA292" s="40" t="str">
        <f t="shared" si="6"/>
        <v/>
      </c>
      <c r="AB292" s="40"/>
      <c r="AC292" s="98" t="str">
        <f>+IFERROR(IF(VLOOKUP(#REF!&amp;"-"&amp;ROW()-108,[2]ワークシート!$C$2:$BW$498,13,0)="","",VLOOKUP(#REF!&amp;"-"&amp;ROW()-108,[2]ワークシート!$C$2:$BW$498,13,0)),"")</f>
        <v/>
      </c>
      <c r="AD292" s="98"/>
      <c r="AE292" s="98" t="str">
        <f>+IFERROR(VLOOKUP(#REF!&amp;"-"&amp;ROW()-108,[2]ワークシート!$C$2:$BW$498,30,0),"")</f>
        <v/>
      </c>
      <c r="AF292" s="98"/>
      <c r="AG292" s="40" t="str">
        <f t="shared" si="7"/>
        <v/>
      </c>
      <c r="AH292" s="40"/>
      <c r="AI292" s="40"/>
      <c r="AJ292" s="40"/>
      <c r="AK292" s="98" t="str">
        <f>+IFERROR(IF(VLOOKUP(#REF!&amp;"-"&amp;ROW()-108,[2]ワークシート!$C$2:$BW$498,31,0)="","",VLOOKUP(#REF!&amp;"-"&amp;ROW()-108,[2]ワークシート!$C$2:$BW$498,31,0)),"")</f>
        <v/>
      </c>
      <c r="AL292" s="2"/>
      <c r="AM292" s="2"/>
      <c r="AN292" s="2"/>
      <c r="AO292" s="2"/>
      <c r="AP292" s="2"/>
      <c r="AQ292" s="2"/>
      <c r="AR292" s="2"/>
      <c r="AS292" s="2"/>
      <c r="AT292" s="2"/>
      <c r="AU292" s="2"/>
      <c r="AV292" s="2"/>
      <c r="AW292" s="2"/>
      <c r="AX292" s="2"/>
      <c r="AY292" s="2"/>
      <c r="AZ292" s="2"/>
      <c r="BA292" s="2"/>
      <c r="BB292" s="2"/>
      <c r="BC292" s="2"/>
      <c r="BD292" s="2"/>
      <c r="BE292" s="2"/>
      <c r="BF292" s="2"/>
    </row>
    <row r="293" spans="1:58" ht="35.1" hidden="1" customHeight="1">
      <c r="A293" s="2"/>
      <c r="B293" s="13" t="str">
        <f>+IFERROR(VLOOKUP(#REF!&amp;"-"&amp;ROW()-108,[2]ワークシート!$C$2:$BW$498,9,0),"")</f>
        <v/>
      </c>
      <c r="C293" s="24"/>
      <c r="D293" s="29" t="str">
        <f>+IFERROR(IF(VLOOKUP(#REF!&amp;"-"&amp;ROW()-108,[2]ワークシート!$C$2:$BW$498,10,0)="","",VLOOKUP(#REF!&amp;"-"&amp;ROW()-108,[2]ワークシート!$C$2:$BW$498,10,0)),"")</f>
        <v/>
      </c>
      <c r="E293" s="24"/>
      <c r="F293" s="13" t="str">
        <f>+IFERROR(VLOOKUP(#REF!&amp;"-"&amp;ROW()-108,[2]ワークシート!$C$2:$BW$498,11,0),"")</f>
        <v/>
      </c>
      <c r="G293" s="24"/>
      <c r="H293" s="40" t="str">
        <f>+IFERROR(VLOOKUP(#REF!&amp;"-"&amp;ROW()-108,[2]ワークシート!$C$2:$BW$498,12,0),"")</f>
        <v/>
      </c>
      <c r="I29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3" s="48"/>
      <c r="K293" s="13" t="str">
        <f>+IFERROR(VLOOKUP(#REF!&amp;"-"&amp;ROW()-108,[2]ワークシート!$C$2:$BW$498,19,0),"")</f>
        <v/>
      </c>
      <c r="L293" s="29"/>
      <c r="M293" s="24"/>
      <c r="N293" s="55" t="str">
        <f>+IFERROR(VLOOKUP(#REF!&amp;"-"&amp;ROW()-108,[2]ワークシート!$C$2:$BW$498,24,0),"")</f>
        <v/>
      </c>
      <c r="O293" s="62"/>
      <c r="P293" s="65" t="str">
        <f>+IFERROR(VLOOKUP(#REF!&amp;"-"&amp;ROW()-108,[2]ワークシート!$C$2:$BW$498,25,0),"")</f>
        <v/>
      </c>
      <c r="Q293" s="65"/>
      <c r="R293" s="74" t="str">
        <f>+IFERROR(VLOOKUP(#REF!&amp;"-"&amp;ROW()-108,[2]ワークシート!$C$2:$BW$498,55,0),"")</f>
        <v/>
      </c>
      <c r="S293" s="74"/>
      <c r="T293" s="74"/>
      <c r="U293" s="74"/>
      <c r="V293" s="65" t="str">
        <f>+IFERROR(VLOOKUP(#REF!&amp;"-"&amp;ROW()-108,[2]ワークシート!$C$2:$BW$498,60,0),"")</f>
        <v/>
      </c>
      <c r="W293" s="65"/>
      <c r="X293" s="65" t="str">
        <f>+IFERROR(VLOOKUP(#REF!&amp;"-"&amp;ROW()-108,[2]ワークシート!$C$2:$BW$498,61,0),"")</f>
        <v/>
      </c>
      <c r="Y293" s="65"/>
      <c r="Z293" s="65"/>
      <c r="AA293" s="40" t="str">
        <f t="shared" si="6"/>
        <v/>
      </c>
      <c r="AB293" s="40"/>
      <c r="AC293" s="98" t="str">
        <f>+IFERROR(IF(VLOOKUP(#REF!&amp;"-"&amp;ROW()-108,[2]ワークシート!$C$2:$BW$498,13,0)="","",VLOOKUP(#REF!&amp;"-"&amp;ROW()-108,[2]ワークシート!$C$2:$BW$498,13,0)),"")</f>
        <v/>
      </c>
      <c r="AD293" s="98"/>
      <c r="AE293" s="98" t="str">
        <f>+IFERROR(VLOOKUP(#REF!&amp;"-"&amp;ROW()-108,[2]ワークシート!$C$2:$BW$498,30,0),"")</f>
        <v/>
      </c>
      <c r="AF293" s="98"/>
      <c r="AG293" s="40" t="str">
        <f t="shared" si="7"/>
        <v/>
      </c>
      <c r="AH293" s="40"/>
      <c r="AI293" s="40"/>
      <c r="AJ293" s="40"/>
      <c r="AK293" s="98" t="str">
        <f>+IFERROR(IF(VLOOKUP(#REF!&amp;"-"&amp;ROW()-108,[2]ワークシート!$C$2:$BW$498,31,0)="","",VLOOKUP(#REF!&amp;"-"&amp;ROW()-108,[2]ワークシート!$C$2:$BW$498,31,0)),"")</f>
        <v/>
      </c>
      <c r="AL293" s="2"/>
      <c r="AM293" s="2"/>
      <c r="AN293" s="2"/>
      <c r="AO293" s="2"/>
      <c r="AP293" s="2"/>
      <c r="AQ293" s="2"/>
      <c r="AR293" s="2"/>
      <c r="AS293" s="2"/>
      <c r="AT293" s="2"/>
      <c r="AU293" s="2"/>
      <c r="AV293" s="2"/>
      <c r="AW293" s="2"/>
      <c r="AX293" s="2"/>
      <c r="AY293" s="2"/>
      <c r="AZ293" s="2"/>
      <c r="BA293" s="2"/>
      <c r="BB293" s="2"/>
      <c r="BC293" s="2"/>
      <c r="BD293" s="2"/>
      <c r="BE293" s="2"/>
      <c r="BF293" s="2"/>
    </row>
    <row r="294" spans="1:58" ht="35.1" hidden="1" customHeight="1">
      <c r="A294" s="2"/>
      <c r="B294" s="13" t="str">
        <f>+IFERROR(VLOOKUP(#REF!&amp;"-"&amp;ROW()-108,[2]ワークシート!$C$2:$BW$498,9,0),"")</f>
        <v/>
      </c>
      <c r="C294" s="24"/>
      <c r="D294" s="29" t="str">
        <f>+IFERROR(IF(VLOOKUP(#REF!&amp;"-"&amp;ROW()-108,[2]ワークシート!$C$2:$BW$498,10,0)="","",VLOOKUP(#REF!&amp;"-"&amp;ROW()-108,[2]ワークシート!$C$2:$BW$498,10,0)),"")</f>
        <v/>
      </c>
      <c r="E294" s="24"/>
      <c r="F294" s="13" t="str">
        <f>+IFERROR(VLOOKUP(#REF!&amp;"-"&amp;ROW()-108,[2]ワークシート!$C$2:$BW$498,11,0),"")</f>
        <v/>
      </c>
      <c r="G294" s="24"/>
      <c r="H294" s="40" t="str">
        <f>+IFERROR(VLOOKUP(#REF!&amp;"-"&amp;ROW()-108,[2]ワークシート!$C$2:$BW$498,12,0),"")</f>
        <v/>
      </c>
      <c r="I29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4" s="48"/>
      <c r="K294" s="13" t="str">
        <f>+IFERROR(VLOOKUP(#REF!&amp;"-"&amp;ROW()-108,[2]ワークシート!$C$2:$BW$498,19,0),"")</f>
        <v/>
      </c>
      <c r="L294" s="29"/>
      <c r="M294" s="24"/>
      <c r="N294" s="55" t="str">
        <f>+IFERROR(VLOOKUP(#REF!&amp;"-"&amp;ROW()-108,[2]ワークシート!$C$2:$BW$498,24,0),"")</f>
        <v/>
      </c>
      <c r="O294" s="62"/>
      <c r="P294" s="65" t="str">
        <f>+IFERROR(VLOOKUP(#REF!&amp;"-"&amp;ROW()-108,[2]ワークシート!$C$2:$BW$498,25,0),"")</f>
        <v/>
      </c>
      <c r="Q294" s="65"/>
      <c r="R294" s="74" t="str">
        <f>+IFERROR(VLOOKUP(#REF!&amp;"-"&amp;ROW()-108,[2]ワークシート!$C$2:$BW$498,55,0),"")</f>
        <v/>
      </c>
      <c r="S294" s="74"/>
      <c r="T294" s="74"/>
      <c r="U294" s="74"/>
      <c r="V294" s="65" t="str">
        <f>+IFERROR(VLOOKUP(#REF!&amp;"-"&amp;ROW()-108,[2]ワークシート!$C$2:$BW$498,60,0),"")</f>
        <v/>
      </c>
      <c r="W294" s="65"/>
      <c r="X294" s="65" t="str">
        <f>+IFERROR(VLOOKUP(#REF!&amp;"-"&amp;ROW()-108,[2]ワークシート!$C$2:$BW$498,61,0),"")</f>
        <v/>
      </c>
      <c r="Y294" s="65"/>
      <c r="Z294" s="65"/>
      <c r="AA294" s="40" t="str">
        <f t="shared" si="6"/>
        <v/>
      </c>
      <c r="AB294" s="40"/>
      <c r="AC294" s="98" t="str">
        <f>+IFERROR(IF(VLOOKUP(#REF!&amp;"-"&amp;ROW()-108,[2]ワークシート!$C$2:$BW$498,13,0)="","",VLOOKUP(#REF!&amp;"-"&amp;ROW()-108,[2]ワークシート!$C$2:$BW$498,13,0)),"")</f>
        <v/>
      </c>
      <c r="AD294" s="98"/>
      <c r="AE294" s="98" t="str">
        <f>+IFERROR(VLOOKUP(#REF!&amp;"-"&amp;ROW()-108,[2]ワークシート!$C$2:$BW$498,30,0),"")</f>
        <v/>
      </c>
      <c r="AF294" s="98"/>
      <c r="AG294" s="40" t="str">
        <f t="shared" si="7"/>
        <v/>
      </c>
      <c r="AH294" s="40"/>
      <c r="AI294" s="40"/>
      <c r="AJ294" s="40"/>
      <c r="AK294" s="98" t="str">
        <f>+IFERROR(IF(VLOOKUP(#REF!&amp;"-"&amp;ROW()-108,[2]ワークシート!$C$2:$BW$498,31,0)="","",VLOOKUP(#REF!&amp;"-"&amp;ROW()-108,[2]ワークシート!$C$2:$BW$498,31,0)),"")</f>
        <v/>
      </c>
      <c r="AL294" s="2"/>
      <c r="AM294" s="2"/>
      <c r="AN294" s="2"/>
      <c r="AO294" s="2"/>
      <c r="AP294" s="2"/>
      <c r="AQ294" s="2"/>
      <c r="AR294" s="2"/>
      <c r="AS294" s="2"/>
      <c r="AT294" s="2"/>
      <c r="AU294" s="2"/>
      <c r="AV294" s="2"/>
      <c r="AW294" s="2"/>
      <c r="AX294" s="2"/>
      <c r="AY294" s="2"/>
      <c r="AZ294" s="2"/>
      <c r="BA294" s="2"/>
      <c r="BB294" s="2"/>
      <c r="BC294" s="2"/>
      <c r="BD294" s="2"/>
      <c r="BE294" s="2"/>
      <c r="BF294" s="2"/>
    </row>
    <row r="295" spans="1:58" ht="35.1" hidden="1" customHeight="1">
      <c r="A295" s="2"/>
      <c r="B295" s="13" t="str">
        <f>+IFERROR(VLOOKUP(#REF!&amp;"-"&amp;ROW()-108,[2]ワークシート!$C$2:$BW$498,9,0),"")</f>
        <v/>
      </c>
      <c r="C295" s="24"/>
      <c r="D295" s="29" t="str">
        <f>+IFERROR(IF(VLOOKUP(#REF!&amp;"-"&amp;ROW()-108,[2]ワークシート!$C$2:$BW$498,10,0)="","",VLOOKUP(#REF!&amp;"-"&amp;ROW()-108,[2]ワークシート!$C$2:$BW$498,10,0)),"")</f>
        <v/>
      </c>
      <c r="E295" s="24"/>
      <c r="F295" s="13" t="str">
        <f>+IFERROR(VLOOKUP(#REF!&amp;"-"&amp;ROW()-108,[2]ワークシート!$C$2:$BW$498,11,0),"")</f>
        <v/>
      </c>
      <c r="G295" s="24"/>
      <c r="H295" s="40" t="str">
        <f>+IFERROR(VLOOKUP(#REF!&amp;"-"&amp;ROW()-108,[2]ワークシート!$C$2:$BW$498,12,0),"")</f>
        <v/>
      </c>
      <c r="I29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5" s="48"/>
      <c r="K295" s="13" t="str">
        <f>+IFERROR(VLOOKUP(#REF!&amp;"-"&amp;ROW()-108,[2]ワークシート!$C$2:$BW$498,19,0),"")</f>
        <v/>
      </c>
      <c r="L295" s="29"/>
      <c r="M295" s="24"/>
      <c r="N295" s="55" t="str">
        <f>+IFERROR(VLOOKUP(#REF!&amp;"-"&amp;ROW()-108,[2]ワークシート!$C$2:$BW$498,24,0),"")</f>
        <v/>
      </c>
      <c r="O295" s="62"/>
      <c r="P295" s="65" t="str">
        <f>+IFERROR(VLOOKUP(#REF!&amp;"-"&amp;ROW()-108,[2]ワークシート!$C$2:$BW$498,25,0),"")</f>
        <v/>
      </c>
      <c r="Q295" s="65"/>
      <c r="R295" s="74" t="str">
        <f>+IFERROR(VLOOKUP(#REF!&amp;"-"&amp;ROW()-108,[2]ワークシート!$C$2:$BW$498,55,0),"")</f>
        <v/>
      </c>
      <c r="S295" s="74"/>
      <c r="T295" s="74"/>
      <c r="U295" s="74"/>
      <c r="V295" s="65" t="str">
        <f>+IFERROR(VLOOKUP(#REF!&amp;"-"&amp;ROW()-108,[2]ワークシート!$C$2:$BW$498,60,0),"")</f>
        <v/>
      </c>
      <c r="W295" s="65"/>
      <c r="X295" s="65" t="str">
        <f>+IFERROR(VLOOKUP(#REF!&amp;"-"&amp;ROW()-108,[2]ワークシート!$C$2:$BW$498,61,0),"")</f>
        <v/>
      </c>
      <c r="Y295" s="65"/>
      <c r="Z295" s="65"/>
      <c r="AA295" s="40" t="str">
        <f t="shared" si="6"/>
        <v/>
      </c>
      <c r="AB295" s="40"/>
      <c r="AC295" s="98" t="str">
        <f>+IFERROR(IF(VLOOKUP(#REF!&amp;"-"&amp;ROW()-108,[2]ワークシート!$C$2:$BW$498,13,0)="","",VLOOKUP(#REF!&amp;"-"&amp;ROW()-108,[2]ワークシート!$C$2:$BW$498,13,0)),"")</f>
        <v/>
      </c>
      <c r="AD295" s="98"/>
      <c r="AE295" s="98" t="str">
        <f>+IFERROR(VLOOKUP(#REF!&amp;"-"&amp;ROW()-108,[2]ワークシート!$C$2:$BW$498,30,0),"")</f>
        <v/>
      </c>
      <c r="AF295" s="98"/>
      <c r="AG295" s="40" t="str">
        <f t="shared" si="7"/>
        <v/>
      </c>
      <c r="AH295" s="40"/>
      <c r="AI295" s="40"/>
      <c r="AJ295" s="40"/>
      <c r="AK295" s="98" t="str">
        <f>+IFERROR(IF(VLOOKUP(#REF!&amp;"-"&amp;ROW()-108,[2]ワークシート!$C$2:$BW$498,31,0)="","",VLOOKUP(#REF!&amp;"-"&amp;ROW()-108,[2]ワークシート!$C$2:$BW$498,31,0)),"")</f>
        <v/>
      </c>
      <c r="AL295" s="2"/>
      <c r="AM295" s="2"/>
      <c r="AN295" s="2"/>
      <c r="AO295" s="2"/>
      <c r="AP295" s="2"/>
      <c r="AQ295" s="2"/>
      <c r="AR295" s="2"/>
      <c r="AS295" s="2"/>
      <c r="AT295" s="2"/>
      <c r="AU295" s="2"/>
      <c r="AV295" s="2"/>
      <c r="AW295" s="2"/>
      <c r="AX295" s="2"/>
      <c r="AY295" s="2"/>
      <c r="AZ295" s="2"/>
      <c r="BA295" s="2"/>
      <c r="BB295" s="2"/>
      <c r="BC295" s="2"/>
      <c r="BD295" s="2"/>
      <c r="BE295" s="2"/>
      <c r="BF295" s="2"/>
    </row>
    <row r="296" spans="1:58" ht="35.1" hidden="1" customHeight="1">
      <c r="A296" s="2"/>
      <c r="B296" s="13" t="str">
        <f>+IFERROR(VLOOKUP(#REF!&amp;"-"&amp;ROW()-108,[2]ワークシート!$C$2:$BW$498,9,0),"")</f>
        <v/>
      </c>
      <c r="C296" s="24"/>
      <c r="D296" s="29" t="str">
        <f>+IFERROR(IF(VLOOKUP(#REF!&amp;"-"&amp;ROW()-108,[2]ワークシート!$C$2:$BW$498,10,0)="","",VLOOKUP(#REF!&amp;"-"&amp;ROW()-108,[2]ワークシート!$C$2:$BW$498,10,0)),"")</f>
        <v/>
      </c>
      <c r="E296" s="24"/>
      <c r="F296" s="13" t="str">
        <f>+IFERROR(VLOOKUP(#REF!&amp;"-"&amp;ROW()-108,[2]ワークシート!$C$2:$BW$498,11,0),"")</f>
        <v/>
      </c>
      <c r="G296" s="24"/>
      <c r="H296" s="40" t="str">
        <f>+IFERROR(VLOOKUP(#REF!&amp;"-"&amp;ROW()-108,[2]ワークシート!$C$2:$BW$498,12,0),"")</f>
        <v/>
      </c>
      <c r="I29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6" s="48"/>
      <c r="K296" s="13" t="str">
        <f>+IFERROR(VLOOKUP(#REF!&amp;"-"&amp;ROW()-108,[2]ワークシート!$C$2:$BW$498,19,0),"")</f>
        <v/>
      </c>
      <c r="L296" s="29"/>
      <c r="M296" s="24"/>
      <c r="N296" s="55" t="str">
        <f>+IFERROR(VLOOKUP(#REF!&amp;"-"&amp;ROW()-108,[2]ワークシート!$C$2:$BW$498,24,0),"")</f>
        <v/>
      </c>
      <c r="O296" s="62"/>
      <c r="P296" s="65" t="str">
        <f>+IFERROR(VLOOKUP(#REF!&amp;"-"&amp;ROW()-108,[2]ワークシート!$C$2:$BW$498,25,0),"")</f>
        <v/>
      </c>
      <c r="Q296" s="65"/>
      <c r="R296" s="74" t="str">
        <f>+IFERROR(VLOOKUP(#REF!&amp;"-"&amp;ROW()-108,[2]ワークシート!$C$2:$BW$498,55,0),"")</f>
        <v/>
      </c>
      <c r="S296" s="74"/>
      <c r="T296" s="74"/>
      <c r="U296" s="74"/>
      <c r="V296" s="65" t="str">
        <f>+IFERROR(VLOOKUP(#REF!&amp;"-"&amp;ROW()-108,[2]ワークシート!$C$2:$BW$498,60,0),"")</f>
        <v/>
      </c>
      <c r="W296" s="65"/>
      <c r="X296" s="65" t="str">
        <f>+IFERROR(VLOOKUP(#REF!&amp;"-"&amp;ROW()-108,[2]ワークシート!$C$2:$BW$498,61,0),"")</f>
        <v/>
      </c>
      <c r="Y296" s="65"/>
      <c r="Z296" s="65"/>
      <c r="AA296" s="40" t="str">
        <f t="shared" si="6"/>
        <v/>
      </c>
      <c r="AB296" s="40"/>
      <c r="AC296" s="98" t="str">
        <f>+IFERROR(IF(VLOOKUP(#REF!&amp;"-"&amp;ROW()-108,[2]ワークシート!$C$2:$BW$498,13,0)="","",VLOOKUP(#REF!&amp;"-"&amp;ROW()-108,[2]ワークシート!$C$2:$BW$498,13,0)),"")</f>
        <v/>
      </c>
      <c r="AD296" s="98"/>
      <c r="AE296" s="98" t="str">
        <f>+IFERROR(VLOOKUP(#REF!&amp;"-"&amp;ROW()-108,[2]ワークシート!$C$2:$BW$498,30,0),"")</f>
        <v/>
      </c>
      <c r="AF296" s="98"/>
      <c r="AG296" s="40" t="str">
        <f t="shared" si="7"/>
        <v/>
      </c>
      <c r="AH296" s="40"/>
      <c r="AI296" s="40"/>
      <c r="AJ296" s="40"/>
      <c r="AK296" s="98" t="str">
        <f>+IFERROR(IF(VLOOKUP(#REF!&amp;"-"&amp;ROW()-108,[2]ワークシート!$C$2:$BW$498,31,0)="","",VLOOKUP(#REF!&amp;"-"&amp;ROW()-108,[2]ワークシート!$C$2:$BW$498,31,0)),"")</f>
        <v/>
      </c>
      <c r="AL296" s="2"/>
      <c r="AM296" s="2"/>
      <c r="AN296" s="2"/>
      <c r="AO296" s="2"/>
      <c r="AP296" s="2"/>
      <c r="AQ296" s="2"/>
      <c r="AR296" s="2"/>
      <c r="AS296" s="2"/>
      <c r="AT296" s="2"/>
      <c r="AU296" s="2"/>
      <c r="AV296" s="2"/>
      <c r="AW296" s="2"/>
      <c r="AX296" s="2"/>
      <c r="AY296" s="2"/>
      <c r="AZ296" s="2"/>
      <c r="BA296" s="2"/>
      <c r="BB296" s="2"/>
      <c r="BC296" s="2"/>
      <c r="BD296" s="2"/>
      <c r="BE296" s="2"/>
      <c r="BF296" s="2"/>
    </row>
    <row r="297" spans="1:58" ht="35.1" hidden="1" customHeight="1">
      <c r="A297" s="2"/>
      <c r="B297" s="13" t="str">
        <f>+IFERROR(VLOOKUP(#REF!&amp;"-"&amp;ROW()-108,[2]ワークシート!$C$2:$BW$498,9,0),"")</f>
        <v/>
      </c>
      <c r="C297" s="24"/>
      <c r="D297" s="29" t="str">
        <f>+IFERROR(IF(VLOOKUP(#REF!&amp;"-"&amp;ROW()-108,[2]ワークシート!$C$2:$BW$498,10,0)="","",VLOOKUP(#REF!&amp;"-"&amp;ROW()-108,[2]ワークシート!$C$2:$BW$498,10,0)),"")</f>
        <v/>
      </c>
      <c r="E297" s="24"/>
      <c r="F297" s="13" t="str">
        <f>+IFERROR(VLOOKUP(#REF!&amp;"-"&amp;ROW()-108,[2]ワークシート!$C$2:$BW$498,11,0),"")</f>
        <v/>
      </c>
      <c r="G297" s="24"/>
      <c r="H297" s="40" t="str">
        <f>+IFERROR(VLOOKUP(#REF!&amp;"-"&amp;ROW()-108,[2]ワークシート!$C$2:$BW$498,12,0),"")</f>
        <v/>
      </c>
      <c r="I29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7" s="48"/>
      <c r="K297" s="13" t="str">
        <f>+IFERROR(VLOOKUP(#REF!&amp;"-"&amp;ROW()-108,[2]ワークシート!$C$2:$BW$498,19,0),"")</f>
        <v/>
      </c>
      <c r="L297" s="29"/>
      <c r="M297" s="24"/>
      <c r="N297" s="55" t="str">
        <f>+IFERROR(VLOOKUP(#REF!&amp;"-"&amp;ROW()-108,[2]ワークシート!$C$2:$BW$498,24,0),"")</f>
        <v/>
      </c>
      <c r="O297" s="62"/>
      <c r="P297" s="65" t="str">
        <f>+IFERROR(VLOOKUP(#REF!&amp;"-"&amp;ROW()-108,[2]ワークシート!$C$2:$BW$498,25,0),"")</f>
        <v/>
      </c>
      <c r="Q297" s="65"/>
      <c r="R297" s="74" t="str">
        <f>+IFERROR(VLOOKUP(#REF!&amp;"-"&amp;ROW()-108,[2]ワークシート!$C$2:$BW$498,55,0),"")</f>
        <v/>
      </c>
      <c r="S297" s="74"/>
      <c r="T297" s="74"/>
      <c r="U297" s="74"/>
      <c r="V297" s="65" t="str">
        <f>+IFERROR(VLOOKUP(#REF!&amp;"-"&amp;ROW()-108,[2]ワークシート!$C$2:$BW$498,60,0),"")</f>
        <v/>
      </c>
      <c r="W297" s="65"/>
      <c r="X297" s="65" t="str">
        <f>+IFERROR(VLOOKUP(#REF!&amp;"-"&amp;ROW()-108,[2]ワークシート!$C$2:$BW$498,61,0),"")</f>
        <v/>
      </c>
      <c r="Y297" s="65"/>
      <c r="Z297" s="65"/>
      <c r="AA297" s="40" t="str">
        <f t="shared" si="6"/>
        <v/>
      </c>
      <c r="AB297" s="40"/>
      <c r="AC297" s="98" t="str">
        <f>+IFERROR(IF(VLOOKUP(#REF!&amp;"-"&amp;ROW()-108,[2]ワークシート!$C$2:$BW$498,13,0)="","",VLOOKUP(#REF!&amp;"-"&amp;ROW()-108,[2]ワークシート!$C$2:$BW$498,13,0)),"")</f>
        <v/>
      </c>
      <c r="AD297" s="98"/>
      <c r="AE297" s="98" t="str">
        <f>+IFERROR(VLOOKUP(#REF!&amp;"-"&amp;ROW()-108,[2]ワークシート!$C$2:$BW$498,30,0),"")</f>
        <v/>
      </c>
      <c r="AF297" s="98"/>
      <c r="AG297" s="40" t="str">
        <f t="shared" si="7"/>
        <v/>
      </c>
      <c r="AH297" s="40"/>
      <c r="AI297" s="40"/>
      <c r="AJ297" s="40"/>
      <c r="AK297" s="98" t="str">
        <f>+IFERROR(IF(VLOOKUP(#REF!&amp;"-"&amp;ROW()-108,[2]ワークシート!$C$2:$BW$498,31,0)="","",VLOOKUP(#REF!&amp;"-"&amp;ROW()-108,[2]ワークシート!$C$2:$BW$498,31,0)),"")</f>
        <v/>
      </c>
      <c r="AL297" s="2"/>
      <c r="AM297" s="2"/>
      <c r="AN297" s="2"/>
      <c r="AO297" s="2"/>
      <c r="AP297" s="2"/>
      <c r="AQ297" s="2"/>
      <c r="AR297" s="2"/>
      <c r="AS297" s="2"/>
      <c r="AT297" s="2"/>
      <c r="AU297" s="2"/>
      <c r="AV297" s="2"/>
      <c r="AW297" s="2"/>
      <c r="AX297" s="2"/>
      <c r="AY297" s="2"/>
      <c r="AZ297" s="2"/>
      <c r="BA297" s="2"/>
      <c r="BB297" s="2"/>
      <c r="BC297" s="2"/>
      <c r="BD297" s="2"/>
      <c r="BE297" s="2"/>
      <c r="BF297" s="2"/>
    </row>
    <row r="298" spans="1:58" ht="35.1" hidden="1" customHeight="1">
      <c r="A298" s="2"/>
      <c r="B298" s="13" t="str">
        <f>+IFERROR(VLOOKUP(#REF!&amp;"-"&amp;ROW()-108,[2]ワークシート!$C$2:$BW$498,9,0),"")</f>
        <v/>
      </c>
      <c r="C298" s="24"/>
      <c r="D298" s="29" t="str">
        <f>+IFERROR(IF(VLOOKUP(#REF!&amp;"-"&amp;ROW()-108,[2]ワークシート!$C$2:$BW$498,10,0)="","",VLOOKUP(#REF!&amp;"-"&amp;ROW()-108,[2]ワークシート!$C$2:$BW$498,10,0)),"")</f>
        <v/>
      </c>
      <c r="E298" s="24"/>
      <c r="F298" s="13" t="str">
        <f>+IFERROR(VLOOKUP(#REF!&amp;"-"&amp;ROW()-108,[2]ワークシート!$C$2:$BW$498,11,0),"")</f>
        <v/>
      </c>
      <c r="G298" s="24"/>
      <c r="H298" s="40" t="str">
        <f>+IFERROR(VLOOKUP(#REF!&amp;"-"&amp;ROW()-108,[2]ワークシート!$C$2:$BW$498,12,0),"")</f>
        <v/>
      </c>
      <c r="I29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8" s="48"/>
      <c r="K298" s="13" t="str">
        <f>+IFERROR(VLOOKUP(#REF!&amp;"-"&amp;ROW()-108,[2]ワークシート!$C$2:$BW$498,19,0),"")</f>
        <v/>
      </c>
      <c r="L298" s="29"/>
      <c r="M298" s="24"/>
      <c r="N298" s="55" t="str">
        <f>+IFERROR(VLOOKUP(#REF!&amp;"-"&amp;ROW()-108,[2]ワークシート!$C$2:$BW$498,24,0),"")</f>
        <v/>
      </c>
      <c r="O298" s="62"/>
      <c r="P298" s="65" t="str">
        <f>+IFERROR(VLOOKUP(#REF!&amp;"-"&amp;ROW()-108,[2]ワークシート!$C$2:$BW$498,25,0),"")</f>
        <v/>
      </c>
      <c r="Q298" s="65"/>
      <c r="R298" s="74" t="str">
        <f>+IFERROR(VLOOKUP(#REF!&amp;"-"&amp;ROW()-108,[2]ワークシート!$C$2:$BW$498,55,0),"")</f>
        <v/>
      </c>
      <c r="S298" s="74"/>
      <c r="T298" s="74"/>
      <c r="U298" s="74"/>
      <c r="V298" s="65" t="str">
        <f>+IFERROR(VLOOKUP(#REF!&amp;"-"&amp;ROW()-108,[2]ワークシート!$C$2:$BW$498,60,0),"")</f>
        <v/>
      </c>
      <c r="W298" s="65"/>
      <c r="X298" s="65" t="str">
        <f>+IFERROR(VLOOKUP(#REF!&amp;"-"&amp;ROW()-108,[2]ワークシート!$C$2:$BW$498,61,0),"")</f>
        <v/>
      </c>
      <c r="Y298" s="65"/>
      <c r="Z298" s="65"/>
      <c r="AA298" s="40" t="str">
        <f t="shared" si="6"/>
        <v/>
      </c>
      <c r="AB298" s="40"/>
      <c r="AC298" s="98" t="str">
        <f>+IFERROR(IF(VLOOKUP(#REF!&amp;"-"&amp;ROW()-108,[2]ワークシート!$C$2:$BW$498,13,0)="","",VLOOKUP(#REF!&amp;"-"&amp;ROW()-108,[2]ワークシート!$C$2:$BW$498,13,0)),"")</f>
        <v/>
      </c>
      <c r="AD298" s="98"/>
      <c r="AE298" s="98" t="str">
        <f>+IFERROR(VLOOKUP(#REF!&amp;"-"&amp;ROW()-108,[2]ワークシート!$C$2:$BW$498,30,0),"")</f>
        <v/>
      </c>
      <c r="AF298" s="98"/>
      <c r="AG298" s="40" t="str">
        <f t="shared" si="7"/>
        <v/>
      </c>
      <c r="AH298" s="40"/>
      <c r="AI298" s="40"/>
      <c r="AJ298" s="40"/>
      <c r="AK298" s="98" t="str">
        <f>+IFERROR(IF(VLOOKUP(#REF!&amp;"-"&amp;ROW()-108,[2]ワークシート!$C$2:$BW$498,31,0)="","",VLOOKUP(#REF!&amp;"-"&amp;ROW()-108,[2]ワークシート!$C$2:$BW$498,31,0)),"")</f>
        <v/>
      </c>
      <c r="AL298" s="2"/>
      <c r="AM298" s="2"/>
      <c r="AN298" s="2"/>
      <c r="AO298" s="2"/>
      <c r="AP298" s="2"/>
      <c r="AQ298" s="2"/>
      <c r="AR298" s="2"/>
      <c r="AS298" s="2"/>
      <c r="AT298" s="2"/>
      <c r="AU298" s="2"/>
      <c r="AV298" s="2"/>
      <c r="AW298" s="2"/>
      <c r="AX298" s="2"/>
      <c r="AY298" s="2"/>
      <c r="AZ298" s="2"/>
      <c r="BA298" s="2"/>
      <c r="BB298" s="2"/>
      <c r="BC298" s="2"/>
      <c r="BD298" s="2"/>
      <c r="BE298" s="2"/>
      <c r="BF298" s="2"/>
    </row>
    <row r="299" spans="1:58" ht="35.1" hidden="1" customHeight="1">
      <c r="A299" s="2"/>
      <c r="B299" s="13" t="str">
        <f>+IFERROR(VLOOKUP(#REF!&amp;"-"&amp;ROW()-108,[2]ワークシート!$C$2:$BW$498,9,0),"")</f>
        <v/>
      </c>
      <c r="C299" s="24"/>
      <c r="D299" s="29" t="str">
        <f>+IFERROR(IF(VLOOKUP(#REF!&amp;"-"&amp;ROW()-108,[2]ワークシート!$C$2:$BW$498,10,0)="","",VLOOKUP(#REF!&amp;"-"&amp;ROW()-108,[2]ワークシート!$C$2:$BW$498,10,0)),"")</f>
        <v/>
      </c>
      <c r="E299" s="24"/>
      <c r="F299" s="13" t="str">
        <f>+IFERROR(VLOOKUP(#REF!&amp;"-"&amp;ROW()-108,[2]ワークシート!$C$2:$BW$498,11,0),"")</f>
        <v/>
      </c>
      <c r="G299" s="24"/>
      <c r="H299" s="40" t="str">
        <f>+IFERROR(VLOOKUP(#REF!&amp;"-"&amp;ROW()-108,[2]ワークシート!$C$2:$BW$498,12,0),"")</f>
        <v/>
      </c>
      <c r="I29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299" s="48"/>
      <c r="K299" s="13" t="str">
        <f>+IFERROR(VLOOKUP(#REF!&amp;"-"&amp;ROW()-108,[2]ワークシート!$C$2:$BW$498,19,0),"")</f>
        <v/>
      </c>
      <c r="L299" s="29"/>
      <c r="M299" s="24"/>
      <c r="N299" s="55" t="str">
        <f>+IFERROR(VLOOKUP(#REF!&amp;"-"&amp;ROW()-108,[2]ワークシート!$C$2:$BW$498,24,0),"")</f>
        <v/>
      </c>
      <c r="O299" s="62"/>
      <c r="P299" s="65" t="str">
        <f>+IFERROR(VLOOKUP(#REF!&amp;"-"&amp;ROW()-108,[2]ワークシート!$C$2:$BW$498,25,0),"")</f>
        <v/>
      </c>
      <c r="Q299" s="65"/>
      <c r="R299" s="74" t="str">
        <f>+IFERROR(VLOOKUP(#REF!&amp;"-"&amp;ROW()-108,[2]ワークシート!$C$2:$BW$498,55,0),"")</f>
        <v/>
      </c>
      <c r="S299" s="74"/>
      <c r="T299" s="74"/>
      <c r="U299" s="74"/>
      <c r="V299" s="65" t="str">
        <f>+IFERROR(VLOOKUP(#REF!&amp;"-"&amp;ROW()-108,[2]ワークシート!$C$2:$BW$498,60,0),"")</f>
        <v/>
      </c>
      <c r="W299" s="65"/>
      <c r="X299" s="65" t="str">
        <f>+IFERROR(VLOOKUP(#REF!&amp;"-"&amp;ROW()-108,[2]ワークシート!$C$2:$BW$498,61,0),"")</f>
        <v/>
      </c>
      <c r="Y299" s="65"/>
      <c r="Z299" s="65"/>
      <c r="AA299" s="40" t="str">
        <f t="shared" si="6"/>
        <v/>
      </c>
      <c r="AB299" s="40"/>
      <c r="AC299" s="98" t="str">
        <f>+IFERROR(IF(VLOOKUP(#REF!&amp;"-"&amp;ROW()-108,[2]ワークシート!$C$2:$BW$498,13,0)="","",VLOOKUP(#REF!&amp;"-"&amp;ROW()-108,[2]ワークシート!$C$2:$BW$498,13,0)),"")</f>
        <v/>
      </c>
      <c r="AD299" s="98"/>
      <c r="AE299" s="98" t="str">
        <f>+IFERROR(VLOOKUP(#REF!&amp;"-"&amp;ROW()-108,[2]ワークシート!$C$2:$BW$498,30,0),"")</f>
        <v/>
      </c>
      <c r="AF299" s="98"/>
      <c r="AG299" s="40" t="str">
        <f t="shared" si="7"/>
        <v/>
      </c>
      <c r="AH299" s="40"/>
      <c r="AI299" s="40"/>
      <c r="AJ299" s="40"/>
      <c r="AK299" s="98" t="str">
        <f>+IFERROR(IF(VLOOKUP(#REF!&amp;"-"&amp;ROW()-108,[2]ワークシート!$C$2:$BW$498,31,0)="","",VLOOKUP(#REF!&amp;"-"&amp;ROW()-108,[2]ワークシート!$C$2:$BW$498,31,0)),"")</f>
        <v/>
      </c>
      <c r="AL299" s="2"/>
      <c r="AM299" s="2"/>
      <c r="AN299" s="2"/>
      <c r="AO299" s="2"/>
      <c r="AP299" s="2"/>
      <c r="AQ299" s="2"/>
      <c r="AR299" s="2"/>
      <c r="AS299" s="2"/>
      <c r="AT299" s="2"/>
      <c r="AU299" s="2"/>
      <c r="AV299" s="2"/>
      <c r="AW299" s="2"/>
      <c r="AX299" s="2"/>
      <c r="AY299" s="2"/>
      <c r="AZ299" s="2"/>
      <c r="BA299" s="2"/>
      <c r="BB299" s="2"/>
      <c r="BC299" s="2"/>
      <c r="BD299" s="2"/>
      <c r="BE299" s="2"/>
      <c r="BF299" s="2"/>
    </row>
    <row r="300" spans="1:58" ht="35.1" hidden="1" customHeight="1">
      <c r="A300" s="2"/>
      <c r="B300" s="13" t="str">
        <f>+IFERROR(VLOOKUP(#REF!&amp;"-"&amp;ROW()-108,[2]ワークシート!$C$2:$BW$498,9,0),"")</f>
        <v/>
      </c>
      <c r="C300" s="24"/>
      <c r="D300" s="29" t="str">
        <f>+IFERROR(IF(VLOOKUP(#REF!&amp;"-"&amp;ROW()-108,[2]ワークシート!$C$2:$BW$498,10,0)="","",VLOOKUP(#REF!&amp;"-"&amp;ROW()-108,[2]ワークシート!$C$2:$BW$498,10,0)),"")</f>
        <v/>
      </c>
      <c r="E300" s="24"/>
      <c r="F300" s="13" t="str">
        <f>+IFERROR(VLOOKUP(#REF!&amp;"-"&amp;ROW()-108,[2]ワークシート!$C$2:$BW$498,11,0),"")</f>
        <v/>
      </c>
      <c r="G300" s="24"/>
      <c r="H300" s="40" t="str">
        <f>+IFERROR(VLOOKUP(#REF!&amp;"-"&amp;ROW()-108,[2]ワークシート!$C$2:$BW$498,12,0),"")</f>
        <v/>
      </c>
      <c r="I30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0" s="48"/>
      <c r="K300" s="13" t="str">
        <f>+IFERROR(VLOOKUP(#REF!&amp;"-"&amp;ROW()-108,[2]ワークシート!$C$2:$BW$498,19,0),"")</f>
        <v/>
      </c>
      <c r="L300" s="29"/>
      <c r="M300" s="24"/>
      <c r="N300" s="55" t="str">
        <f>+IFERROR(VLOOKUP(#REF!&amp;"-"&amp;ROW()-108,[2]ワークシート!$C$2:$BW$498,24,0),"")</f>
        <v/>
      </c>
      <c r="O300" s="62"/>
      <c r="P300" s="65" t="str">
        <f>+IFERROR(VLOOKUP(#REF!&amp;"-"&amp;ROW()-108,[2]ワークシート!$C$2:$BW$498,25,0),"")</f>
        <v/>
      </c>
      <c r="Q300" s="65"/>
      <c r="R300" s="74" t="str">
        <f>+IFERROR(VLOOKUP(#REF!&amp;"-"&amp;ROW()-108,[2]ワークシート!$C$2:$BW$498,55,0),"")</f>
        <v/>
      </c>
      <c r="S300" s="74"/>
      <c r="T300" s="74"/>
      <c r="U300" s="74"/>
      <c r="V300" s="65" t="str">
        <f>+IFERROR(VLOOKUP(#REF!&amp;"-"&amp;ROW()-108,[2]ワークシート!$C$2:$BW$498,60,0),"")</f>
        <v/>
      </c>
      <c r="W300" s="65"/>
      <c r="X300" s="65" t="str">
        <f>+IFERROR(VLOOKUP(#REF!&amp;"-"&amp;ROW()-108,[2]ワークシート!$C$2:$BW$498,61,0),"")</f>
        <v/>
      </c>
      <c r="Y300" s="65"/>
      <c r="Z300" s="65"/>
      <c r="AA300" s="40" t="str">
        <f t="shared" si="6"/>
        <v/>
      </c>
      <c r="AB300" s="40"/>
      <c r="AC300" s="98" t="str">
        <f>+IFERROR(IF(VLOOKUP(#REF!&amp;"-"&amp;ROW()-108,[2]ワークシート!$C$2:$BW$498,13,0)="","",VLOOKUP(#REF!&amp;"-"&amp;ROW()-108,[2]ワークシート!$C$2:$BW$498,13,0)),"")</f>
        <v/>
      </c>
      <c r="AD300" s="98"/>
      <c r="AE300" s="98" t="str">
        <f>+IFERROR(VLOOKUP(#REF!&amp;"-"&amp;ROW()-108,[2]ワークシート!$C$2:$BW$498,30,0),"")</f>
        <v/>
      </c>
      <c r="AF300" s="98"/>
      <c r="AG300" s="40" t="str">
        <f t="shared" si="7"/>
        <v/>
      </c>
      <c r="AH300" s="40"/>
      <c r="AI300" s="40"/>
      <c r="AJ300" s="40"/>
      <c r="AK300" s="98" t="str">
        <f>+IFERROR(IF(VLOOKUP(#REF!&amp;"-"&amp;ROW()-108,[2]ワークシート!$C$2:$BW$498,31,0)="","",VLOOKUP(#REF!&amp;"-"&amp;ROW()-108,[2]ワークシート!$C$2:$BW$498,31,0)),"")</f>
        <v/>
      </c>
      <c r="AL300" s="2"/>
      <c r="AM300" s="2"/>
      <c r="AN300" s="2"/>
      <c r="AO300" s="2"/>
      <c r="AP300" s="2"/>
      <c r="AQ300" s="2"/>
      <c r="AR300" s="2"/>
      <c r="AS300" s="2"/>
      <c r="AT300" s="2"/>
      <c r="AU300" s="2"/>
      <c r="AV300" s="2"/>
      <c r="AW300" s="2"/>
      <c r="AX300" s="2"/>
      <c r="AY300" s="2"/>
      <c r="AZ300" s="2"/>
      <c r="BA300" s="2"/>
      <c r="BB300" s="2"/>
      <c r="BC300" s="2"/>
      <c r="BD300" s="2"/>
      <c r="BE300" s="2"/>
      <c r="BF300" s="2"/>
    </row>
    <row r="301" spans="1:58" ht="35.1" hidden="1" customHeight="1">
      <c r="A301" s="2"/>
      <c r="B301" s="13" t="str">
        <f>+IFERROR(VLOOKUP(#REF!&amp;"-"&amp;ROW()-108,[2]ワークシート!$C$2:$BW$498,9,0),"")</f>
        <v/>
      </c>
      <c r="C301" s="24"/>
      <c r="D301" s="29" t="str">
        <f>+IFERROR(IF(VLOOKUP(#REF!&amp;"-"&amp;ROW()-108,[2]ワークシート!$C$2:$BW$498,10,0)="","",VLOOKUP(#REF!&amp;"-"&amp;ROW()-108,[2]ワークシート!$C$2:$BW$498,10,0)),"")</f>
        <v/>
      </c>
      <c r="E301" s="24"/>
      <c r="F301" s="13" t="str">
        <f>+IFERROR(VLOOKUP(#REF!&amp;"-"&amp;ROW()-108,[2]ワークシート!$C$2:$BW$498,11,0),"")</f>
        <v/>
      </c>
      <c r="G301" s="24"/>
      <c r="H301" s="40" t="str">
        <f>+IFERROR(VLOOKUP(#REF!&amp;"-"&amp;ROW()-108,[2]ワークシート!$C$2:$BW$498,12,0),"")</f>
        <v/>
      </c>
      <c r="I30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1" s="48"/>
      <c r="K301" s="13" t="str">
        <f>+IFERROR(VLOOKUP(#REF!&amp;"-"&amp;ROW()-108,[2]ワークシート!$C$2:$BW$498,19,0),"")</f>
        <v/>
      </c>
      <c r="L301" s="29"/>
      <c r="M301" s="24"/>
      <c r="N301" s="55" t="str">
        <f>+IFERROR(VLOOKUP(#REF!&amp;"-"&amp;ROW()-108,[2]ワークシート!$C$2:$BW$498,24,0),"")</f>
        <v/>
      </c>
      <c r="O301" s="62"/>
      <c r="P301" s="65" t="str">
        <f>+IFERROR(VLOOKUP(#REF!&amp;"-"&amp;ROW()-108,[2]ワークシート!$C$2:$BW$498,25,0),"")</f>
        <v/>
      </c>
      <c r="Q301" s="65"/>
      <c r="R301" s="74" t="str">
        <f>+IFERROR(VLOOKUP(#REF!&amp;"-"&amp;ROW()-108,[2]ワークシート!$C$2:$BW$498,55,0),"")</f>
        <v/>
      </c>
      <c r="S301" s="74"/>
      <c r="T301" s="74"/>
      <c r="U301" s="74"/>
      <c r="V301" s="65" t="str">
        <f>+IFERROR(VLOOKUP(#REF!&amp;"-"&amp;ROW()-108,[2]ワークシート!$C$2:$BW$498,60,0),"")</f>
        <v/>
      </c>
      <c r="W301" s="65"/>
      <c r="X301" s="65" t="str">
        <f>+IFERROR(VLOOKUP(#REF!&amp;"-"&amp;ROW()-108,[2]ワークシート!$C$2:$BW$498,61,0),"")</f>
        <v/>
      </c>
      <c r="Y301" s="65"/>
      <c r="Z301" s="65"/>
      <c r="AA301" s="40" t="str">
        <f t="shared" si="6"/>
        <v/>
      </c>
      <c r="AB301" s="40"/>
      <c r="AC301" s="98" t="str">
        <f>+IFERROR(IF(VLOOKUP(#REF!&amp;"-"&amp;ROW()-108,[2]ワークシート!$C$2:$BW$498,13,0)="","",VLOOKUP(#REF!&amp;"-"&amp;ROW()-108,[2]ワークシート!$C$2:$BW$498,13,0)),"")</f>
        <v/>
      </c>
      <c r="AD301" s="98"/>
      <c r="AE301" s="98" t="str">
        <f>+IFERROR(VLOOKUP(#REF!&amp;"-"&amp;ROW()-108,[2]ワークシート!$C$2:$BW$498,30,0),"")</f>
        <v/>
      </c>
      <c r="AF301" s="98"/>
      <c r="AG301" s="40" t="str">
        <f t="shared" si="7"/>
        <v/>
      </c>
      <c r="AH301" s="40"/>
      <c r="AI301" s="40"/>
      <c r="AJ301" s="40"/>
      <c r="AK301" s="98" t="str">
        <f>+IFERROR(IF(VLOOKUP(#REF!&amp;"-"&amp;ROW()-108,[2]ワークシート!$C$2:$BW$498,31,0)="","",VLOOKUP(#REF!&amp;"-"&amp;ROW()-108,[2]ワークシート!$C$2:$BW$498,31,0)),"")</f>
        <v/>
      </c>
      <c r="AL301" s="2"/>
      <c r="AM301" s="2"/>
      <c r="AN301" s="2"/>
      <c r="AO301" s="2"/>
      <c r="AP301" s="2"/>
      <c r="AQ301" s="2"/>
      <c r="AR301" s="2"/>
      <c r="AS301" s="2"/>
      <c r="AT301" s="2"/>
      <c r="AU301" s="2"/>
      <c r="AV301" s="2"/>
      <c r="AW301" s="2"/>
      <c r="AX301" s="2"/>
      <c r="AY301" s="2"/>
      <c r="AZ301" s="2"/>
      <c r="BA301" s="2"/>
      <c r="BB301" s="2"/>
      <c r="BC301" s="2"/>
      <c r="BD301" s="2"/>
      <c r="BE301" s="2"/>
      <c r="BF301" s="2"/>
    </row>
    <row r="302" spans="1:58" ht="35.1" hidden="1" customHeight="1">
      <c r="A302" s="2"/>
      <c r="B302" s="13" t="str">
        <f>+IFERROR(VLOOKUP(#REF!&amp;"-"&amp;ROW()-108,[2]ワークシート!$C$2:$BW$498,9,0),"")</f>
        <v/>
      </c>
      <c r="C302" s="24"/>
      <c r="D302" s="29" t="str">
        <f>+IFERROR(IF(VLOOKUP(#REF!&amp;"-"&amp;ROW()-108,[2]ワークシート!$C$2:$BW$498,10,0)="","",VLOOKUP(#REF!&amp;"-"&amp;ROW()-108,[2]ワークシート!$C$2:$BW$498,10,0)),"")</f>
        <v/>
      </c>
      <c r="E302" s="24"/>
      <c r="F302" s="13" t="str">
        <f>+IFERROR(VLOOKUP(#REF!&amp;"-"&amp;ROW()-108,[2]ワークシート!$C$2:$BW$498,11,0),"")</f>
        <v/>
      </c>
      <c r="G302" s="24"/>
      <c r="H302" s="40" t="str">
        <f>+IFERROR(VLOOKUP(#REF!&amp;"-"&amp;ROW()-108,[2]ワークシート!$C$2:$BW$498,12,0),"")</f>
        <v/>
      </c>
      <c r="I30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2" s="48"/>
      <c r="K302" s="13" t="str">
        <f>+IFERROR(VLOOKUP(#REF!&amp;"-"&amp;ROW()-108,[2]ワークシート!$C$2:$BW$498,19,0),"")</f>
        <v/>
      </c>
      <c r="L302" s="29"/>
      <c r="M302" s="24"/>
      <c r="N302" s="55" t="str">
        <f>+IFERROR(VLOOKUP(#REF!&amp;"-"&amp;ROW()-108,[2]ワークシート!$C$2:$BW$498,24,0),"")</f>
        <v/>
      </c>
      <c r="O302" s="62"/>
      <c r="P302" s="65" t="str">
        <f>+IFERROR(VLOOKUP(#REF!&amp;"-"&amp;ROW()-108,[2]ワークシート!$C$2:$BW$498,25,0),"")</f>
        <v/>
      </c>
      <c r="Q302" s="65"/>
      <c r="R302" s="74" t="str">
        <f>+IFERROR(VLOOKUP(#REF!&amp;"-"&amp;ROW()-108,[2]ワークシート!$C$2:$BW$498,55,0),"")</f>
        <v/>
      </c>
      <c r="S302" s="74"/>
      <c r="T302" s="74"/>
      <c r="U302" s="74"/>
      <c r="V302" s="65" t="str">
        <f>+IFERROR(VLOOKUP(#REF!&amp;"-"&amp;ROW()-108,[2]ワークシート!$C$2:$BW$498,60,0),"")</f>
        <v/>
      </c>
      <c r="W302" s="65"/>
      <c r="X302" s="65" t="str">
        <f>+IFERROR(VLOOKUP(#REF!&amp;"-"&amp;ROW()-108,[2]ワークシート!$C$2:$BW$498,61,0),"")</f>
        <v/>
      </c>
      <c r="Y302" s="65"/>
      <c r="Z302" s="65"/>
      <c r="AA302" s="40" t="str">
        <f t="shared" si="6"/>
        <v/>
      </c>
      <c r="AB302" s="40"/>
      <c r="AC302" s="98" t="str">
        <f>+IFERROR(IF(VLOOKUP(#REF!&amp;"-"&amp;ROW()-108,[2]ワークシート!$C$2:$BW$498,13,0)="","",VLOOKUP(#REF!&amp;"-"&amp;ROW()-108,[2]ワークシート!$C$2:$BW$498,13,0)),"")</f>
        <v/>
      </c>
      <c r="AD302" s="98"/>
      <c r="AE302" s="98" t="str">
        <f>+IFERROR(VLOOKUP(#REF!&amp;"-"&amp;ROW()-108,[2]ワークシート!$C$2:$BW$498,30,0),"")</f>
        <v/>
      </c>
      <c r="AF302" s="98"/>
      <c r="AG302" s="40" t="str">
        <f t="shared" si="7"/>
        <v/>
      </c>
      <c r="AH302" s="40"/>
      <c r="AI302" s="40"/>
      <c r="AJ302" s="40"/>
      <c r="AK302" s="98" t="str">
        <f>+IFERROR(IF(VLOOKUP(#REF!&amp;"-"&amp;ROW()-108,[2]ワークシート!$C$2:$BW$498,31,0)="","",VLOOKUP(#REF!&amp;"-"&amp;ROW()-108,[2]ワークシート!$C$2:$BW$498,31,0)),"")</f>
        <v/>
      </c>
      <c r="AL302" s="2"/>
      <c r="AM302" s="2"/>
      <c r="AN302" s="2"/>
      <c r="AO302" s="2"/>
      <c r="AP302" s="2"/>
      <c r="AQ302" s="2"/>
      <c r="AR302" s="2"/>
      <c r="AS302" s="2"/>
      <c r="AT302" s="2"/>
      <c r="AU302" s="2"/>
      <c r="AV302" s="2"/>
      <c r="AW302" s="2"/>
      <c r="AX302" s="2"/>
      <c r="AY302" s="2"/>
      <c r="AZ302" s="2"/>
      <c r="BA302" s="2"/>
      <c r="BB302" s="2"/>
      <c r="BC302" s="2"/>
      <c r="BD302" s="2"/>
      <c r="BE302" s="2"/>
      <c r="BF302" s="2"/>
    </row>
    <row r="303" spans="1:58" ht="35.1" hidden="1" customHeight="1">
      <c r="A303" s="2"/>
      <c r="B303" s="13" t="str">
        <f>+IFERROR(VLOOKUP(#REF!&amp;"-"&amp;ROW()-108,[2]ワークシート!$C$2:$BW$498,9,0),"")</f>
        <v/>
      </c>
      <c r="C303" s="24"/>
      <c r="D303" s="29" t="str">
        <f>+IFERROR(IF(VLOOKUP(#REF!&amp;"-"&amp;ROW()-108,[2]ワークシート!$C$2:$BW$498,10,0)="","",VLOOKUP(#REF!&amp;"-"&amp;ROW()-108,[2]ワークシート!$C$2:$BW$498,10,0)),"")</f>
        <v/>
      </c>
      <c r="E303" s="24"/>
      <c r="F303" s="13" t="str">
        <f>+IFERROR(VLOOKUP(#REF!&amp;"-"&amp;ROW()-108,[2]ワークシート!$C$2:$BW$498,11,0),"")</f>
        <v/>
      </c>
      <c r="G303" s="24"/>
      <c r="H303" s="40" t="str">
        <f>+IFERROR(VLOOKUP(#REF!&amp;"-"&amp;ROW()-108,[2]ワークシート!$C$2:$BW$498,12,0),"")</f>
        <v/>
      </c>
      <c r="I30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3" s="48"/>
      <c r="K303" s="13" t="str">
        <f>+IFERROR(VLOOKUP(#REF!&amp;"-"&amp;ROW()-108,[2]ワークシート!$C$2:$BW$498,19,0),"")</f>
        <v/>
      </c>
      <c r="L303" s="29"/>
      <c r="M303" s="24"/>
      <c r="N303" s="55" t="str">
        <f>+IFERROR(VLOOKUP(#REF!&amp;"-"&amp;ROW()-108,[2]ワークシート!$C$2:$BW$498,24,0),"")</f>
        <v/>
      </c>
      <c r="O303" s="62"/>
      <c r="P303" s="65" t="str">
        <f>+IFERROR(VLOOKUP(#REF!&amp;"-"&amp;ROW()-108,[2]ワークシート!$C$2:$BW$498,25,0),"")</f>
        <v/>
      </c>
      <c r="Q303" s="65"/>
      <c r="R303" s="74" t="str">
        <f>+IFERROR(VLOOKUP(#REF!&amp;"-"&amp;ROW()-108,[2]ワークシート!$C$2:$BW$498,55,0),"")</f>
        <v/>
      </c>
      <c r="S303" s="74"/>
      <c r="T303" s="74"/>
      <c r="U303" s="74"/>
      <c r="V303" s="65" t="str">
        <f>+IFERROR(VLOOKUP(#REF!&amp;"-"&amp;ROW()-108,[2]ワークシート!$C$2:$BW$498,60,0),"")</f>
        <v/>
      </c>
      <c r="W303" s="65"/>
      <c r="X303" s="65" t="str">
        <f>+IFERROR(VLOOKUP(#REF!&amp;"-"&amp;ROW()-108,[2]ワークシート!$C$2:$BW$498,61,0),"")</f>
        <v/>
      </c>
      <c r="Y303" s="65"/>
      <c r="Z303" s="65"/>
      <c r="AA303" s="40" t="str">
        <f t="shared" si="6"/>
        <v/>
      </c>
      <c r="AB303" s="40"/>
      <c r="AC303" s="98" t="str">
        <f>+IFERROR(IF(VLOOKUP(#REF!&amp;"-"&amp;ROW()-108,[2]ワークシート!$C$2:$BW$498,13,0)="","",VLOOKUP(#REF!&amp;"-"&amp;ROW()-108,[2]ワークシート!$C$2:$BW$498,13,0)),"")</f>
        <v/>
      </c>
      <c r="AD303" s="98"/>
      <c r="AE303" s="98" t="str">
        <f>+IFERROR(VLOOKUP(#REF!&amp;"-"&amp;ROW()-108,[2]ワークシート!$C$2:$BW$498,30,0),"")</f>
        <v/>
      </c>
      <c r="AF303" s="98"/>
      <c r="AG303" s="40" t="str">
        <f t="shared" si="7"/>
        <v/>
      </c>
      <c r="AH303" s="40"/>
      <c r="AI303" s="40"/>
      <c r="AJ303" s="40"/>
      <c r="AK303" s="98" t="str">
        <f>+IFERROR(IF(VLOOKUP(#REF!&amp;"-"&amp;ROW()-108,[2]ワークシート!$C$2:$BW$498,31,0)="","",VLOOKUP(#REF!&amp;"-"&amp;ROW()-108,[2]ワークシート!$C$2:$BW$498,31,0)),"")</f>
        <v/>
      </c>
      <c r="AL303" s="2"/>
      <c r="AM303" s="2"/>
      <c r="AN303" s="2"/>
      <c r="AO303" s="2"/>
      <c r="AP303" s="2"/>
      <c r="AQ303" s="2"/>
      <c r="AR303" s="2"/>
      <c r="AS303" s="2"/>
      <c r="AT303" s="2"/>
      <c r="AU303" s="2"/>
      <c r="AV303" s="2"/>
      <c r="AW303" s="2"/>
      <c r="AX303" s="2"/>
      <c r="AY303" s="2"/>
      <c r="AZ303" s="2"/>
      <c r="BA303" s="2"/>
      <c r="BB303" s="2"/>
      <c r="BC303" s="2"/>
      <c r="BD303" s="2"/>
      <c r="BE303" s="2"/>
      <c r="BF303" s="2"/>
    </row>
    <row r="304" spans="1:58" ht="35.1" hidden="1" customHeight="1">
      <c r="A304" s="2"/>
      <c r="B304" s="13" t="str">
        <f>+IFERROR(VLOOKUP(#REF!&amp;"-"&amp;ROW()-108,[2]ワークシート!$C$2:$BW$498,9,0),"")</f>
        <v/>
      </c>
      <c r="C304" s="24"/>
      <c r="D304" s="29" t="str">
        <f>+IFERROR(IF(VLOOKUP(#REF!&amp;"-"&amp;ROW()-108,[2]ワークシート!$C$2:$BW$498,10,0)="","",VLOOKUP(#REF!&amp;"-"&amp;ROW()-108,[2]ワークシート!$C$2:$BW$498,10,0)),"")</f>
        <v/>
      </c>
      <c r="E304" s="24"/>
      <c r="F304" s="13" t="str">
        <f>+IFERROR(VLOOKUP(#REF!&amp;"-"&amp;ROW()-108,[2]ワークシート!$C$2:$BW$498,11,0),"")</f>
        <v/>
      </c>
      <c r="G304" s="24"/>
      <c r="H304" s="40" t="str">
        <f>+IFERROR(VLOOKUP(#REF!&amp;"-"&amp;ROW()-108,[2]ワークシート!$C$2:$BW$498,12,0),"")</f>
        <v/>
      </c>
      <c r="I30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4" s="48"/>
      <c r="K304" s="13" t="str">
        <f>+IFERROR(VLOOKUP(#REF!&amp;"-"&amp;ROW()-108,[2]ワークシート!$C$2:$BW$498,19,0),"")</f>
        <v/>
      </c>
      <c r="L304" s="29"/>
      <c r="M304" s="24"/>
      <c r="N304" s="55" t="str">
        <f>+IFERROR(VLOOKUP(#REF!&amp;"-"&amp;ROW()-108,[2]ワークシート!$C$2:$BW$498,24,0),"")</f>
        <v/>
      </c>
      <c r="O304" s="62"/>
      <c r="P304" s="65" t="str">
        <f>+IFERROR(VLOOKUP(#REF!&amp;"-"&amp;ROW()-108,[2]ワークシート!$C$2:$BW$498,25,0),"")</f>
        <v/>
      </c>
      <c r="Q304" s="65"/>
      <c r="R304" s="74" t="str">
        <f>+IFERROR(VLOOKUP(#REF!&amp;"-"&amp;ROW()-108,[2]ワークシート!$C$2:$BW$498,55,0),"")</f>
        <v/>
      </c>
      <c r="S304" s="74"/>
      <c r="T304" s="74"/>
      <c r="U304" s="74"/>
      <c r="V304" s="65" t="str">
        <f>+IFERROR(VLOOKUP(#REF!&amp;"-"&amp;ROW()-108,[2]ワークシート!$C$2:$BW$498,60,0),"")</f>
        <v/>
      </c>
      <c r="W304" s="65"/>
      <c r="X304" s="65" t="str">
        <f>+IFERROR(VLOOKUP(#REF!&amp;"-"&amp;ROW()-108,[2]ワークシート!$C$2:$BW$498,61,0),"")</f>
        <v/>
      </c>
      <c r="Y304" s="65"/>
      <c r="Z304" s="65"/>
      <c r="AA304" s="40" t="str">
        <f t="shared" si="6"/>
        <v/>
      </c>
      <c r="AB304" s="40"/>
      <c r="AC304" s="98" t="str">
        <f>+IFERROR(IF(VLOOKUP(#REF!&amp;"-"&amp;ROW()-108,[2]ワークシート!$C$2:$BW$498,13,0)="","",VLOOKUP(#REF!&amp;"-"&amp;ROW()-108,[2]ワークシート!$C$2:$BW$498,13,0)),"")</f>
        <v/>
      </c>
      <c r="AD304" s="98"/>
      <c r="AE304" s="98" t="str">
        <f>+IFERROR(VLOOKUP(#REF!&amp;"-"&amp;ROW()-108,[2]ワークシート!$C$2:$BW$498,30,0),"")</f>
        <v/>
      </c>
      <c r="AF304" s="98"/>
      <c r="AG304" s="40" t="str">
        <f t="shared" si="7"/>
        <v/>
      </c>
      <c r="AH304" s="40"/>
      <c r="AI304" s="40"/>
      <c r="AJ304" s="40"/>
      <c r="AK304" s="98" t="str">
        <f>+IFERROR(IF(VLOOKUP(#REF!&amp;"-"&amp;ROW()-108,[2]ワークシート!$C$2:$BW$498,31,0)="","",VLOOKUP(#REF!&amp;"-"&amp;ROW()-108,[2]ワークシート!$C$2:$BW$498,31,0)),"")</f>
        <v/>
      </c>
      <c r="AL304" s="2"/>
      <c r="AM304" s="2"/>
      <c r="AN304" s="2"/>
      <c r="AO304" s="2"/>
      <c r="AP304" s="2"/>
      <c r="AQ304" s="2"/>
      <c r="AR304" s="2"/>
      <c r="AS304" s="2"/>
      <c r="AT304" s="2"/>
      <c r="AU304" s="2"/>
      <c r="AV304" s="2"/>
      <c r="AW304" s="2"/>
      <c r="AX304" s="2"/>
      <c r="AY304" s="2"/>
      <c r="AZ304" s="2"/>
      <c r="BA304" s="2"/>
      <c r="BB304" s="2"/>
      <c r="BC304" s="2"/>
      <c r="BD304" s="2"/>
      <c r="BE304" s="2"/>
      <c r="BF304" s="2"/>
    </row>
    <row r="305" spans="1:58" ht="35.1" hidden="1" customHeight="1">
      <c r="A305" s="2"/>
      <c r="B305" s="13" t="str">
        <f>+IFERROR(VLOOKUP(#REF!&amp;"-"&amp;ROW()-108,[2]ワークシート!$C$2:$BW$498,9,0),"")</f>
        <v/>
      </c>
      <c r="C305" s="24"/>
      <c r="D305" s="29" t="str">
        <f>+IFERROR(IF(VLOOKUP(#REF!&amp;"-"&amp;ROW()-108,[2]ワークシート!$C$2:$BW$498,10,0)="","",VLOOKUP(#REF!&amp;"-"&amp;ROW()-108,[2]ワークシート!$C$2:$BW$498,10,0)),"")</f>
        <v/>
      </c>
      <c r="E305" s="24"/>
      <c r="F305" s="13" t="str">
        <f>+IFERROR(VLOOKUP(#REF!&amp;"-"&amp;ROW()-108,[2]ワークシート!$C$2:$BW$498,11,0),"")</f>
        <v/>
      </c>
      <c r="G305" s="24"/>
      <c r="H305" s="40" t="str">
        <f>+IFERROR(VLOOKUP(#REF!&amp;"-"&amp;ROW()-108,[2]ワークシート!$C$2:$BW$498,12,0),"")</f>
        <v/>
      </c>
      <c r="I30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5" s="48"/>
      <c r="K305" s="13" t="str">
        <f>+IFERROR(VLOOKUP(#REF!&amp;"-"&amp;ROW()-108,[2]ワークシート!$C$2:$BW$498,19,0),"")</f>
        <v/>
      </c>
      <c r="L305" s="29"/>
      <c r="M305" s="24"/>
      <c r="N305" s="55" t="str">
        <f>+IFERROR(VLOOKUP(#REF!&amp;"-"&amp;ROW()-108,[2]ワークシート!$C$2:$BW$498,24,0),"")</f>
        <v/>
      </c>
      <c r="O305" s="62"/>
      <c r="P305" s="65" t="str">
        <f>+IFERROR(VLOOKUP(#REF!&amp;"-"&amp;ROW()-108,[2]ワークシート!$C$2:$BW$498,25,0),"")</f>
        <v/>
      </c>
      <c r="Q305" s="65"/>
      <c r="R305" s="74" t="str">
        <f>+IFERROR(VLOOKUP(#REF!&amp;"-"&amp;ROW()-108,[2]ワークシート!$C$2:$BW$498,55,0),"")</f>
        <v/>
      </c>
      <c r="S305" s="74"/>
      <c r="T305" s="74"/>
      <c r="U305" s="74"/>
      <c r="V305" s="65" t="str">
        <f>+IFERROR(VLOOKUP(#REF!&amp;"-"&amp;ROW()-108,[2]ワークシート!$C$2:$BW$498,60,0),"")</f>
        <v/>
      </c>
      <c r="W305" s="65"/>
      <c r="X305" s="65" t="str">
        <f>+IFERROR(VLOOKUP(#REF!&amp;"-"&amp;ROW()-108,[2]ワークシート!$C$2:$BW$498,61,0),"")</f>
        <v/>
      </c>
      <c r="Y305" s="65"/>
      <c r="Z305" s="65"/>
      <c r="AA305" s="40" t="str">
        <f t="shared" si="6"/>
        <v/>
      </c>
      <c r="AB305" s="40"/>
      <c r="AC305" s="98" t="str">
        <f>+IFERROR(IF(VLOOKUP(#REF!&amp;"-"&amp;ROW()-108,[2]ワークシート!$C$2:$BW$498,13,0)="","",VLOOKUP(#REF!&amp;"-"&amp;ROW()-108,[2]ワークシート!$C$2:$BW$498,13,0)),"")</f>
        <v/>
      </c>
      <c r="AD305" s="98"/>
      <c r="AE305" s="98" t="str">
        <f>+IFERROR(VLOOKUP(#REF!&amp;"-"&amp;ROW()-108,[2]ワークシート!$C$2:$BW$498,30,0),"")</f>
        <v/>
      </c>
      <c r="AF305" s="98"/>
      <c r="AG305" s="40" t="str">
        <f t="shared" si="7"/>
        <v/>
      </c>
      <c r="AH305" s="40"/>
      <c r="AI305" s="40"/>
      <c r="AJ305" s="40"/>
      <c r="AK305" s="98" t="str">
        <f>+IFERROR(IF(VLOOKUP(#REF!&amp;"-"&amp;ROW()-108,[2]ワークシート!$C$2:$BW$498,31,0)="","",VLOOKUP(#REF!&amp;"-"&amp;ROW()-108,[2]ワークシート!$C$2:$BW$498,31,0)),"")</f>
        <v/>
      </c>
      <c r="AL305" s="2"/>
      <c r="AM305" s="2"/>
      <c r="AN305" s="2"/>
      <c r="AO305" s="2"/>
      <c r="AP305" s="2"/>
      <c r="AQ305" s="2"/>
      <c r="AR305" s="2"/>
      <c r="AS305" s="2"/>
      <c r="AT305" s="2"/>
      <c r="AU305" s="2"/>
      <c r="AV305" s="2"/>
      <c r="AW305" s="2"/>
      <c r="AX305" s="2"/>
      <c r="AY305" s="2"/>
      <c r="AZ305" s="2"/>
      <c r="BA305" s="2"/>
      <c r="BB305" s="2"/>
      <c r="BC305" s="2"/>
      <c r="BD305" s="2"/>
      <c r="BE305" s="2"/>
      <c r="BF305" s="2"/>
    </row>
    <row r="306" spans="1:58" ht="35.1" hidden="1" customHeight="1">
      <c r="A306" s="2"/>
      <c r="B306" s="13" t="str">
        <f>+IFERROR(VLOOKUP(#REF!&amp;"-"&amp;ROW()-108,[2]ワークシート!$C$2:$BW$498,9,0),"")</f>
        <v/>
      </c>
      <c r="C306" s="24"/>
      <c r="D306" s="29" t="str">
        <f>+IFERROR(IF(VLOOKUP(#REF!&amp;"-"&amp;ROW()-108,[2]ワークシート!$C$2:$BW$498,10,0)="","",VLOOKUP(#REF!&amp;"-"&amp;ROW()-108,[2]ワークシート!$C$2:$BW$498,10,0)),"")</f>
        <v/>
      </c>
      <c r="E306" s="24"/>
      <c r="F306" s="13" t="str">
        <f>+IFERROR(VLOOKUP(#REF!&amp;"-"&amp;ROW()-108,[2]ワークシート!$C$2:$BW$498,11,0),"")</f>
        <v/>
      </c>
      <c r="G306" s="24"/>
      <c r="H306" s="40" t="str">
        <f>+IFERROR(VLOOKUP(#REF!&amp;"-"&amp;ROW()-108,[2]ワークシート!$C$2:$BW$498,12,0),"")</f>
        <v/>
      </c>
      <c r="I30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6" s="48"/>
      <c r="K306" s="13" t="str">
        <f>+IFERROR(VLOOKUP(#REF!&amp;"-"&amp;ROW()-108,[2]ワークシート!$C$2:$BW$498,19,0),"")</f>
        <v/>
      </c>
      <c r="L306" s="29"/>
      <c r="M306" s="24"/>
      <c r="N306" s="55" t="str">
        <f>+IFERROR(VLOOKUP(#REF!&amp;"-"&amp;ROW()-108,[2]ワークシート!$C$2:$BW$498,24,0),"")</f>
        <v/>
      </c>
      <c r="O306" s="62"/>
      <c r="P306" s="65" t="str">
        <f>+IFERROR(VLOOKUP(#REF!&amp;"-"&amp;ROW()-108,[2]ワークシート!$C$2:$BW$498,25,0),"")</f>
        <v/>
      </c>
      <c r="Q306" s="65"/>
      <c r="R306" s="74" t="str">
        <f>+IFERROR(VLOOKUP(#REF!&amp;"-"&amp;ROW()-108,[2]ワークシート!$C$2:$BW$498,55,0),"")</f>
        <v/>
      </c>
      <c r="S306" s="74"/>
      <c r="T306" s="74"/>
      <c r="U306" s="74"/>
      <c r="V306" s="65" t="str">
        <f>+IFERROR(VLOOKUP(#REF!&amp;"-"&amp;ROW()-108,[2]ワークシート!$C$2:$BW$498,60,0),"")</f>
        <v/>
      </c>
      <c r="W306" s="65"/>
      <c r="X306" s="65" t="str">
        <f>+IFERROR(VLOOKUP(#REF!&amp;"-"&amp;ROW()-108,[2]ワークシート!$C$2:$BW$498,61,0),"")</f>
        <v/>
      </c>
      <c r="Y306" s="65"/>
      <c r="Z306" s="65"/>
      <c r="AA306" s="40" t="str">
        <f t="shared" si="6"/>
        <v/>
      </c>
      <c r="AB306" s="40"/>
      <c r="AC306" s="98" t="str">
        <f>+IFERROR(IF(VLOOKUP(#REF!&amp;"-"&amp;ROW()-108,[2]ワークシート!$C$2:$BW$498,13,0)="","",VLOOKUP(#REF!&amp;"-"&amp;ROW()-108,[2]ワークシート!$C$2:$BW$498,13,0)),"")</f>
        <v/>
      </c>
      <c r="AD306" s="98"/>
      <c r="AE306" s="98" t="str">
        <f>+IFERROR(VLOOKUP(#REF!&amp;"-"&amp;ROW()-108,[2]ワークシート!$C$2:$BW$498,30,0),"")</f>
        <v/>
      </c>
      <c r="AF306" s="98"/>
      <c r="AG306" s="40" t="str">
        <f t="shared" si="7"/>
        <v/>
      </c>
      <c r="AH306" s="40"/>
      <c r="AI306" s="40"/>
      <c r="AJ306" s="40"/>
      <c r="AK306" s="98" t="str">
        <f>+IFERROR(IF(VLOOKUP(#REF!&amp;"-"&amp;ROW()-108,[2]ワークシート!$C$2:$BW$498,31,0)="","",VLOOKUP(#REF!&amp;"-"&amp;ROW()-108,[2]ワークシート!$C$2:$BW$498,31,0)),"")</f>
        <v/>
      </c>
      <c r="AL306" s="2"/>
      <c r="AM306" s="2"/>
      <c r="AN306" s="2"/>
      <c r="AO306" s="2"/>
      <c r="AP306" s="2"/>
      <c r="AQ306" s="2"/>
      <c r="AR306" s="2"/>
      <c r="AS306" s="2"/>
      <c r="AT306" s="2"/>
      <c r="AU306" s="2"/>
      <c r="AV306" s="2"/>
      <c r="AW306" s="2"/>
      <c r="AX306" s="2"/>
      <c r="AY306" s="2"/>
      <c r="AZ306" s="2"/>
      <c r="BA306" s="2"/>
      <c r="BB306" s="2"/>
      <c r="BC306" s="2"/>
      <c r="BD306" s="2"/>
      <c r="BE306" s="2"/>
      <c r="BF306" s="2"/>
    </row>
    <row r="307" spans="1:58" ht="35.1" hidden="1" customHeight="1">
      <c r="A307" s="2"/>
      <c r="B307" s="13" t="str">
        <f>+IFERROR(VLOOKUP(#REF!&amp;"-"&amp;ROW()-108,[2]ワークシート!$C$2:$BW$498,9,0),"")</f>
        <v/>
      </c>
      <c r="C307" s="24"/>
      <c r="D307" s="29" t="str">
        <f>+IFERROR(IF(VLOOKUP(#REF!&amp;"-"&amp;ROW()-108,[2]ワークシート!$C$2:$BW$498,10,0)="","",VLOOKUP(#REF!&amp;"-"&amp;ROW()-108,[2]ワークシート!$C$2:$BW$498,10,0)),"")</f>
        <v/>
      </c>
      <c r="E307" s="24"/>
      <c r="F307" s="13" t="str">
        <f>+IFERROR(VLOOKUP(#REF!&amp;"-"&amp;ROW()-108,[2]ワークシート!$C$2:$BW$498,11,0),"")</f>
        <v/>
      </c>
      <c r="G307" s="24"/>
      <c r="H307" s="40" t="str">
        <f>+IFERROR(VLOOKUP(#REF!&amp;"-"&amp;ROW()-108,[2]ワークシート!$C$2:$BW$498,12,0),"")</f>
        <v/>
      </c>
      <c r="I30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7" s="48"/>
      <c r="K307" s="13" t="str">
        <f>+IFERROR(VLOOKUP(#REF!&amp;"-"&amp;ROW()-108,[2]ワークシート!$C$2:$BW$498,19,0),"")</f>
        <v/>
      </c>
      <c r="L307" s="29"/>
      <c r="M307" s="24"/>
      <c r="N307" s="55" t="str">
        <f>+IFERROR(VLOOKUP(#REF!&amp;"-"&amp;ROW()-108,[2]ワークシート!$C$2:$BW$498,24,0),"")</f>
        <v/>
      </c>
      <c r="O307" s="62"/>
      <c r="P307" s="65" t="str">
        <f>+IFERROR(VLOOKUP(#REF!&amp;"-"&amp;ROW()-108,[2]ワークシート!$C$2:$BW$498,25,0),"")</f>
        <v/>
      </c>
      <c r="Q307" s="65"/>
      <c r="R307" s="74" t="str">
        <f>+IFERROR(VLOOKUP(#REF!&amp;"-"&amp;ROW()-108,[2]ワークシート!$C$2:$BW$498,55,0),"")</f>
        <v/>
      </c>
      <c r="S307" s="74"/>
      <c r="T307" s="74"/>
      <c r="U307" s="74"/>
      <c r="V307" s="65" t="str">
        <f>+IFERROR(VLOOKUP(#REF!&amp;"-"&amp;ROW()-108,[2]ワークシート!$C$2:$BW$498,60,0),"")</f>
        <v/>
      </c>
      <c r="W307" s="65"/>
      <c r="X307" s="65" t="str">
        <f>+IFERROR(VLOOKUP(#REF!&amp;"-"&amp;ROW()-108,[2]ワークシート!$C$2:$BW$498,61,0),"")</f>
        <v/>
      </c>
      <c r="Y307" s="65"/>
      <c r="Z307" s="65"/>
      <c r="AA307" s="40" t="str">
        <f t="shared" si="6"/>
        <v/>
      </c>
      <c r="AB307" s="40"/>
      <c r="AC307" s="98" t="str">
        <f>+IFERROR(IF(VLOOKUP(#REF!&amp;"-"&amp;ROW()-108,[2]ワークシート!$C$2:$BW$498,13,0)="","",VLOOKUP(#REF!&amp;"-"&amp;ROW()-108,[2]ワークシート!$C$2:$BW$498,13,0)),"")</f>
        <v/>
      </c>
      <c r="AD307" s="98"/>
      <c r="AE307" s="98" t="str">
        <f>+IFERROR(VLOOKUP(#REF!&amp;"-"&amp;ROW()-108,[2]ワークシート!$C$2:$BW$498,30,0),"")</f>
        <v/>
      </c>
      <c r="AF307" s="98"/>
      <c r="AG307" s="40" t="str">
        <f t="shared" si="7"/>
        <v/>
      </c>
      <c r="AH307" s="40"/>
      <c r="AI307" s="40"/>
      <c r="AJ307" s="40"/>
      <c r="AK307" s="98" t="str">
        <f>+IFERROR(IF(VLOOKUP(#REF!&amp;"-"&amp;ROW()-108,[2]ワークシート!$C$2:$BW$498,31,0)="","",VLOOKUP(#REF!&amp;"-"&amp;ROW()-108,[2]ワークシート!$C$2:$BW$498,31,0)),"")</f>
        <v/>
      </c>
      <c r="AL307" s="2"/>
      <c r="AM307" s="2"/>
      <c r="AN307" s="2"/>
      <c r="AO307" s="2"/>
      <c r="AP307" s="2"/>
      <c r="AQ307" s="2"/>
      <c r="AR307" s="2"/>
      <c r="AS307" s="2"/>
      <c r="AT307" s="2"/>
      <c r="AU307" s="2"/>
      <c r="AV307" s="2"/>
      <c r="AW307" s="2"/>
      <c r="AX307" s="2"/>
      <c r="AY307" s="2"/>
      <c r="AZ307" s="2"/>
      <c r="BA307" s="2"/>
      <c r="BB307" s="2"/>
      <c r="BC307" s="2"/>
      <c r="BD307" s="2"/>
      <c r="BE307" s="2"/>
      <c r="BF307" s="2"/>
    </row>
    <row r="308" spans="1:58" ht="35.1" hidden="1" customHeight="1">
      <c r="A308" s="2"/>
      <c r="B308" s="13" t="str">
        <f>+IFERROR(VLOOKUP(#REF!&amp;"-"&amp;ROW()-108,[2]ワークシート!$C$2:$BW$498,9,0),"")</f>
        <v/>
      </c>
      <c r="C308" s="24"/>
      <c r="D308" s="29" t="str">
        <f>+IFERROR(IF(VLOOKUP(#REF!&amp;"-"&amp;ROW()-108,[2]ワークシート!$C$2:$BW$498,10,0)="","",VLOOKUP(#REF!&amp;"-"&amp;ROW()-108,[2]ワークシート!$C$2:$BW$498,10,0)),"")</f>
        <v/>
      </c>
      <c r="E308" s="24"/>
      <c r="F308" s="13" t="str">
        <f>+IFERROR(VLOOKUP(#REF!&amp;"-"&amp;ROW()-108,[2]ワークシート!$C$2:$BW$498,11,0),"")</f>
        <v/>
      </c>
      <c r="G308" s="24"/>
      <c r="H308" s="40" t="str">
        <f>+IFERROR(VLOOKUP(#REF!&amp;"-"&amp;ROW()-108,[2]ワークシート!$C$2:$BW$498,12,0),"")</f>
        <v/>
      </c>
      <c r="I30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8" s="48"/>
      <c r="K308" s="13" t="str">
        <f>+IFERROR(VLOOKUP(#REF!&amp;"-"&amp;ROW()-108,[2]ワークシート!$C$2:$BW$498,19,0),"")</f>
        <v/>
      </c>
      <c r="L308" s="29"/>
      <c r="M308" s="24"/>
      <c r="N308" s="55" t="str">
        <f>+IFERROR(VLOOKUP(#REF!&amp;"-"&amp;ROW()-108,[2]ワークシート!$C$2:$BW$498,24,0),"")</f>
        <v/>
      </c>
      <c r="O308" s="62"/>
      <c r="P308" s="65" t="str">
        <f>+IFERROR(VLOOKUP(#REF!&amp;"-"&amp;ROW()-108,[2]ワークシート!$C$2:$BW$498,25,0),"")</f>
        <v/>
      </c>
      <c r="Q308" s="65"/>
      <c r="R308" s="74" t="str">
        <f>+IFERROR(VLOOKUP(#REF!&amp;"-"&amp;ROW()-108,[2]ワークシート!$C$2:$BW$498,55,0),"")</f>
        <v/>
      </c>
      <c r="S308" s="74"/>
      <c r="T308" s="74"/>
      <c r="U308" s="74"/>
      <c r="V308" s="65" t="str">
        <f>+IFERROR(VLOOKUP(#REF!&amp;"-"&amp;ROW()-108,[2]ワークシート!$C$2:$BW$498,60,0),"")</f>
        <v/>
      </c>
      <c r="W308" s="65"/>
      <c r="X308" s="65" t="str">
        <f>+IFERROR(VLOOKUP(#REF!&amp;"-"&amp;ROW()-108,[2]ワークシート!$C$2:$BW$498,61,0),"")</f>
        <v/>
      </c>
      <c r="Y308" s="65"/>
      <c r="Z308" s="65"/>
      <c r="AA308" s="40" t="str">
        <f t="shared" si="6"/>
        <v/>
      </c>
      <c r="AB308" s="40"/>
      <c r="AC308" s="98" t="str">
        <f>+IFERROR(IF(VLOOKUP(#REF!&amp;"-"&amp;ROW()-108,[2]ワークシート!$C$2:$BW$498,13,0)="","",VLOOKUP(#REF!&amp;"-"&amp;ROW()-108,[2]ワークシート!$C$2:$BW$498,13,0)),"")</f>
        <v/>
      </c>
      <c r="AD308" s="98"/>
      <c r="AE308" s="98" t="str">
        <f>+IFERROR(VLOOKUP(#REF!&amp;"-"&amp;ROW()-108,[2]ワークシート!$C$2:$BW$498,30,0),"")</f>
        <v/>
      </c>
      <c r="AF308" s="98"/>
      <c r="AG308" s="40" t="str">
        <f t="shared" si="7"/>
        <v/>
      </c>
      <c r="AH308" s="40"/>
      <c r="AI308" s="40"/>
      <c r="AJ308" s="40"/>
      <c r="AK308" s="98" t="str">
        <f>+IFERROR(IF(VLOOKUP(#REF!&amp;"-"&amp;ROW()-108,[2]ワークシート!$C$2:$BW$498,31,0)="","",VLOOKUP(#REF!&amp;"-"&amp;ROW()-108,[2]ワークシート!$C$2:$BW$498,31,0)),"")</f>
        <v/>
      </c>
      <c r="AL308" s="2"/>
      <c r="AM308" s="2"/>
      <c r="AN308" s="2"/>
      <c r="AO308" s="2"/>
      <c r="AP308" s="2"/>
      <c r="AQ308" s="2"/>
      <c r="AR308" s="2"/>
      <c r="AS308" s="2"/>
      <c r="AT308" s="2"/>
      <c r="AU308" s="2"/>
      <c r="AV308" s="2"/>
      <c r="AW308" s="2"/>
      <c r="AX308" s="2"/>
      <c r="AY308" s="2"/>
      <c r="AZ308" s="2"/>
      <c r="BA308" s="2"/>
      <c r="BB308" s="2"/>
      <c r="BC308" s="2"/>
      <c r="BD308" s="2"/>
      <c r="BE308" s="2"/>
      <c r="BF308" s="2"/>
    </row>
    <row r="309" spans="1:58" ht="35.1" hidden="1" customHeight="1">
      <c r="A309" s="2"/>
      <c r="B309" s="13" t="str">
        <f>+IFERROR(VLOOKUP(#REF!&amp;"-"&amp;ROW()-108,[2]ワークシート!$C$2:$BW$498,9,0),"")</f>
        <v/>
      </c>
      <c r="C309" s="24"/>
      <c r="D309" s="29" t="str">
        <f>+IFERROR(IF(VLOOKUP(#REF!&amp;"-"&amp;ROW()-108,[2]ワークシート!$C$2:$BW$498,10,0)="","",VLOOKUP(#REF!&amp;"-"&amp;ROW()-108,[2]ワークシート!$C$2:$BW$498,10,0)),"")</f>
        <v/>
      </c>
      <c r="E309" s="24"/>
      <c r="F309" s="13" t="str">
        <f>+IFERROR(VLOOKUP(#REF!&amp;"-"&amp;ROW()-108,[2]ワークシート!$C$2:$BW$498,11,0),"")</f>
        <v/>
      </c>
      <c r="G309" s="24"/>
      <c r="H309" s="40" t="str">
        <f>+IFERROR(VLOOKUP(#REF!&amp;"-"&amp;ROW()-108,[2]ワークシート!$C$2:$BW$498,12,0),"")</f>
        <v/>
      </c>
      <c r="I30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09" s="48"/>
      <c r="K309" s="13" t="str">
        <f>+IFERROR(VLOOKUP(#REF!&amp;"-"&amp;ROW()-108,[2]ワークシート!$C$2:$BW$498,19,0),"")</f>
        <v/>
      </c>
      <c r="L309" s="29"/>
      <c r="M309" s="24"/>
      <c r="N309" s="55" t="str">
        <f>+IFERROR(VLOOKUP(#REF!&amp;"-"&amp;ROW()-108,[2]ワークシート!$C$2:$BW$498,24,0),"")</f>
        <v/>
      </c>
      <c r="O309" s="62"/>
      <c r="P309" s="65" t="str">
        <f>+IFERROR(VLOOKUP(#REF!&amp;"-"&amp;ROW()-108,[2]ワークシート!$C$2:$BW$498,25,0),"")</f>
        <v/>
      </c>
      <c r="Q309" s="65"/>
      <c r="R309" s="74" t="str">
        <f>+IFERROR(VLOOKUP(#REF!&amp;"-"&amp;ROW()-108,[2]ワークシート!$C$2:$BW$498,55,0),"")</f>
        <v/>
      </c>
      <c r="S309" s="74"/>
      <c r="T309" s="74"/>
      <c r="U309" s="74"/>
      <c r="V309" s="65" t="str">
        <f>+IFERROR(VLOOKUP(#REF!&amp;"-"&amp;ROW()-108,[2]ワークシート!$C$2:$BW$498,60,0),"")</f>
        <v/>
      </c>
      <c r="W309" s="65"/>
      <c r="X309" s="65" t="str">
        <f>+IFERROR(VLOOKUP(#REF!&amp;"-"&amp;ROW()-108,[2]ワークシート!$C$2:$BW$498,61,0),"")</f>
        <v/>
      </c>
      <c r="Y309" s="65"/>
      <c r="Z309" s="65"/>
      <c r="AA309" s="40" t="str">
        <f t="shared" si="6"/>
        <v/>
      </c>
      <c r="AB309" s="40"/>
      <c r="AC309" s="98" t="str">
        <f>+IFERROR(IF(VLOOKUP(#REF!&amp;"-"&amp;ROW()-108,[2]ワークシート!$C$2:$BW$498,13,0)="","",VLOOKUP(#REF!&amp;"-"&amp;ROW()-108,[2]ワークシート!$C$2:$BW$498,13,0)),"")</f>
        <v/>
      </c>
      <c r="AD309" s="98"/>
      <c r="AE309" s="98" t="str">
        <f>+IFERROR(VLOOKUP(#REF!&amp;"-"&amp;ROW()-108,[2]ワークシート!$C$2:$BW$498,30,0),"")</f>
        <v/>
      </c>
      <c r="AF309" s="98"/>
      <c r="AG309" s="40" t="str">
        <f t="shared" si="7"/>
        <v/>
      </c>
      <c r="AH309" s="40"/>
      <c r="AI309" s="40"/>
      <c r="AJ309" s="40"/>
      <c r="AK309" s="98" t="str">
        <f>+IFERROR(IF(VLOOKUP(#REF!&amp;"-"&amp;ROW()-108,[2]ワークシート!$C$2:$BW$498,31,0)="","",VLOOKUP(#REF!&amp;"-"&amp;ROW()-108,[2]ワークシート!$C$2:$BW$498,31,0)),"")</f>
        <v/>
      </c>
      <c r="AL309" s="2"/>
      <c r="AM309" s="2"/>
      <c r="AN309" s="2"/>
      <c r="AO309" s="2"/>
      <c r="AP309" s="2"/>
      <c r="AQ309" s="2"/>
      <c r="AR309" s="2"/>
      <c r="AS309" s="2"/>
      <c r="AT309" s="2"/>
      <c r="AU309" s="2"/>
      <c r="AV309" s="2"/>
      <c r="AW309" s="2"/>
      <c r="AX309" s="2"/>
      <c r="AY309" s="2"/>
      <c r="AZ309" s="2"/>
      <c r="BA309" s="2"/>
      <c r="BB309" s="2"/>
      <c r="BC309" s="2"/>
      <c r="BD309" s="2"/>
      <c r="BE309" s="2"/>
      <c r="BF309" s="2"/>
    </row>
    <row r="310" spans="1:58" ht="35.1" hidden="1" customHeight="1">
      <c r="A310" s="2"/>
      <c r="B310" s="13" t="str">
        <f>+IFERROR(VLOOKUP(#REF!&amp;"-"&amp;ROW()-108,[2]ワークシート!$C$2:$BW$498,9,0),"")</f>
        <v/>
      </c>
      <c r="C310" s="24"/>
      <c r="D310" s="29" t="str">
        <f>+IFERROR(IF(VLOOKUP(#REF!&amp;"-"&amp;ROW()-108,[2]ワークシート!$C$2:$BW$498,10,0)="","",VLOOKUP(#REF!&amp;"-"&amp;ROW()-108,[2]ワークシート!$C$2:$BW$498,10,0)),"")</f>
        <v/>
      </c>
      <c r="E310" s="24"/>
      <c r="F310" s="13" t="str">
        <f>+IFERROR(VLOOKUP(#REF!&amp;"-"&amp;ROW()-108,[2]ワークシート!$C$2:$BW$498,11,0),"")</f>
        <v/>
      </c>
      <c r="G310" s="24"/>
      <c r="H310" s="40" t="str">
        <f>+IFERROR(VLOOKUP(#REF!&amp;"-"&amp;ROW()-108,[2]ワークシート!$C$2:$BW$498,12,0),"")</f>
        <v/>
      </c>
      <c r="I31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0" s="48"/>
      <c r="K310" s="13" t="str">
        <f>+IFERROR(VLOOKUP(#REF!&amp;"-"&amp;ROW()-108,[2]ワークシート!$C$2:$BW$498,19,0),"")</f>
        <v/>
      </c>
      <c r="L310" s="29"/>
      <c r="M310" s="24"/>
      <c r="N310" s="55" t="str">
        <f>+IFERROR(VLOOKUP(#REF!&amp;"-"&amp;ROW()-108,[2]ワークシート!$C$2:$BW$498,24,0),"")</f>
        <v/>
      </c>
      <c r="O310" s="62"/>
      <c r="P310" s="65" t="str">
        <f>+IFERROR(VLOOKUP(#REF!&amp;"-"&amp;ROW()-108,[2]ワークシート!$C$2:$BW$498,25,0),"")</f>
        <v/>
      </c>
      <c r="Q310" s="65"/>
      <c r="R310" s="74" t="str">
        <f>+IFERROR(VLOOKUP(#REF!&amp;"-"&amp;ROW()-108,[2]ワークシート!$C$2:$BW$498,55,0),"")</f>
        <v/>
      </c>
      <c r="S310" s="74"/>
      <c r="T310" s="74"/>
      <c r="U310" s="74"/>
      <c r="V310" s="65" t="str">
        <f>+IFERROR(VLOOKUP(#REF!&amp;"-"&amp;ROW()-108,[2]ワークシート!$C$2:$BW$498,60,0),"")</f>
        <v/>
      </c>
      <c r="W310" s="65"/>
      <c r="X310" s="65" t="str">
        <f>+IFERROR(VLOOKUP(#REF!&amp;"-"&amp;ROW()-108,[2]ワークシート!$C$2:$BW$498,61,0),"")</f>
        <v/>
      </c>
      <c r="Y310" s="65"/>
      <c r="Z310" s="65"/>
      <c r="AA310" s="40" t="str">
        <f t="shared" si="6"/>
        <v/>
      </c>
      <c r="AB310" s="40"/>
      <c r="AC310" s="98" t="str">
        <f>+IFERROR(IF(VLOOKUP(#REF!&amp;"-"&amp;ROW()-108,[2]ワークシート!$C$2:$BW$498,13,0)="","",VLOOKUP(#REF!&amp;"-"&amp;ROW()-108,[2]ワークシート!$C$2:$BW$498,13,0)),"")</f>
        <v/>
      </c>
      <c r="AD310" s="98"/>
      <c r="AE310" s="98" t="str">
        <f>+IFERROR(VLOOKUP(#REF!&amp;"-"&amp;ROW()-108,[2]ワークシート!$C$2:$BW$498,30,0),"")</f>
        <v/>
      </c>
      <c r="AF310" s="98"/>
      <c r="AG310" s="40" t="str">
        <f t="shared" si="7"/>
        <v/>
      </c>
      <c r="AH310" s="40"/>
      <c r="AI310" s="40"/>
      <c r="AJ310" s="40"/>
      <c r="AK310" s="98" t="str">
        <f>+IFERROR(IF(VLOOKUP(#REF!&amp;"-"&amp;ROW()-108,[2]ワークシート!$C$2:$BW$498,31,0)="","",VLOOKUP(#REF!&amp;"-"&amp;ROW()-108,[2]ワークシート!$C$2:$BW$498,31,0)),"")</f>
        <v/>
      </c>
      <c r="AL310" s="2"/>
      <c r="AM310" s="2"/>
      <c r="AN310" s="2"/>
      <c r="AO310" s="2"/>
      <c r="AP310" s="2"/>
      <c r="AQ310" s="2"/>
      <c r="AR310" s="2"/>
      <c r="AS310" s="2"/>
      <c r="AT310" s="2"/>
      <c r="AU310" s="2"/>
      <c r="AV310" s="2"/>
      <c r="AW310" s="2"/>
      <c r="AX310" s="2"/>
      <c r="AY310" s="2"/>
      <c r="AZ310" s="2"/>
      <c r="BA310" s="2"/>
      <c r="BB310" s="2"/>
      <c r="BC310" s="2"/>
      <c r="BD310" s="2"/>
      <c r="BE310" s="2"/>
      <c r="BF310" s="2"/>
    </row>
    <row r="311" spans="1:58" ht="35.1" hidden="1" customHeight="1">
      <c r="A311" s="2"/>
      <c r="B311" s="13" t="str">
        <f>+IFERROR(VLOOKUP(#REF!&amp;"-"&amp;ROW()-108,[2]ワークシート!$C$2:$BW$498,9,0),"")</f>
        <v/>
      </c>
      <c r="C311" s="24"/>
      <c r="D311" s="29" t="str">
        <f>+IFERROR(IF(VLOOKUP(#REF!&amp;"-"&amp;ROW()-108,[2]ワークシート!$C$2:$BW$498,10,0)="","",VLOOKUP(#REF!&amp;"-"&amp;ROW()-108,[2]ワークシート!$C$2:$BW$498,10,0)),"")</f>
        <v/>
      </c>
      <c r="E311" s="24"/>
      <c r="F311" s="13" t="str">
        <f>+IFERROR(VLOOKUP(#REF!&amp;"-"&amp;ROW()-108,[2]ワークシート!$C$2:$BW$498,11,0),"")</f>
        <v/>
      </c>
      <c r="G311" s="24"/>
      <c r="H311" s="40" t="str">
        <f>+IFERROR(VLOOKUP(#REF!&amp;"-"&amp;ROW()-108,[2]ワークシート!$C$2:$BW$498,12,0),"")</f>
        <v/>
      </c>
      <c r="I31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1" s="48"/>
      <c r="K311" s="13" t="str">
        <f>+IFERROR(VLOOKUP(#REF!&amp;"-"&amp;ROW()-108,[2]ワークシート!$C$2:$BW$498,19,0),"")</f>
        <v/>
      </c>
      <c r="L311" s="29"/>
      <c r="M311" s="24"/>
      <c r="N311" s="55" t="str">
        <f>+IFERROR(VLOOKUP(#REF!&amp;"-"&amp;ROW()-108,[2]ワークシート!$C$2:$BW$498,24,0),"")</f>
        <v/>
      </c>
      <c r="O311" s="62"/>
      <c r="P311" s="65" t="str">
        <f>+IFERROR(VLOOKUP(#REF!&amp;"-"&amp;ROW()-108,[2]ワークシート!$C$2:$BW$498,25,0),"")</f>
        <v/>
      </c>
      <c r="Q311" s="65"/>
      <c r="R311" s="74" t="str">
        <f>+IFERROR(VLOOKUP(#REF!&amp;"-"&amp;ROW()-108,[2]ワークシート!$C$2:$BW$498,55,0),"")</f>
        <v/>
      </c>
      <c r="S311" s="74"/>
      <c r="T311" s="74"/>
      <c r="U311" s="74"/>
      <c r="V311" s="65" t="str">
        <f>+IFERROR(VLOOKUP(#REF!&amp;"-"&amp;ROW()-108,[2]ワークシート!$C$2:$BW$498,60,0),"")</f>
        <v/>
      </c>
      <c r="W311" s="65"/>
      <c r="X311" s="65" t="str">
        <f>+IFERROR(VLOOKUP(#REF!&amp;"-"&amp;ROW()-108,[2]ワークシート!$C$2:$BW$498,61,0),"")</f>
        <v/>
      </c>
      <c r="Y311" s="65"/>
      <c r="Z311" s="65"/>
      <c r="AA311" s="40" t="str">
        <f t="shared" si="6"/>
        <v/>
      </c>
      <c r="AB311" s="40"/>
      <c r="AC311" s="98" t="str">
        <f>+IFERROR(IF(VLOOKUP(#REF!&amp;"-"&amp;ROW()-108,[2]ワークシート!$C$2:$BW$498,13,0)="","",VLOOKUP(#REF!&amp;"-"&amp;ROW()-108,[2]ワークシート!$C$2:$BW$498,13,0)),"")</f>
        <v/>
      </c>
      <c r="AD311" s="98"/>
      <c r="AE311" s="98" t="str">
        <f>+IFERROR(VLOOKUP(#REF!&amp;"-"&amp;ROW()-108,[2]ワークシート!$C$2:$BW$498,30,0),"")</f>
        <v/>
      </c>
      <c r="AF311" s="98"/>
      <c r="AG311" s="40" t="str">
        <f t="shared" si="7"/>
        <v/>
      </c>
      <c r="AH311" s="40"/>
      <c r="AI311" s="40"/>
      <c r="AJ311" s="40"/>
      <c r="AK311" s="98" t="str">
        <f>+IFERROR(IF(VLOOKUP(#REF!&amp;"-"&amp;ROW()-108,[2]ワークシート!$C$2:$BW$498,31,0)="","",VLOOKUP(#REF!&amp;"-"&amp;ROW()-108,[2]ワークシート!$C$2:$BW$498,31,0)),"")</f>
        <v/>
      </c>
      <c r="AL311" s="2"/>
      <c r="AM311" s="2"/>
      <c r="AN311" s="2"/>
      <c r="AO311" s="2"/>
      <c r="AP311" s="2"/>
      <c r="AQ311" s="2"/>
      <c r="AR311" s="2"/>
      <c r="AS311" s="2"/>
      <c r="AT311" s="2"/>
      <c r="AU311" s="2"/>
      <c r="AV311" s="2"/>
      <c r="AW311" s="2"/>
      <c r="AX311" s="2"/>
      <c r="AY311" s="2"/>
      <c r="AZ311" s="2"/>
      <c r="BA311" s="2"/>
      <c r="BB311" s="2"/>
      <c r="BC311" s="2"/>
      <c r="BD311" s="2"/>
      <c r="BE311" s="2"/>
      <c r="BF311" s="2"/>
    </row>
    <row r="312" spans="1:58" ht="35.1" hidden="1" customHeight="1">
      <c r="A312" s="2"/>
      <c r="B312" s="13" t="str">
        <f>+IFERROR(VLOOKUP(#REF!&amp;"-"&amp;ROW()-108,[2]ワークシート!$C$2:$BW$498,9,0),"")</f>
        <v/>
      </c>
      <c r="C312" s="24"/>
      <c r="D312" s="29" t="str">
        <f>+IFERROR(IF(VLOOKUP(#REF!&amp;"-"&amp;ROW()-108,[2]ワークシート!$C$2:$BW$498,10,0)="","",VLOOKUP(#REF!&amp;"-"&amp;ROW()-108,[2]ワークシート!$C$2:$BW$498,10,0)),"")</f>
        <v/>
      </c>
      <c r="E312" s="24"/>
      <c r="F312" s="13" t="str">
        <f>+IFERROR(VLOOKUP(#REF!&amp;"-"&amp;ROW()-108,[2]ワークシート!$C$2:$BW$498,11,0),"")</f>
        <v/>
      </c>
      <c r="G312" s="24"/>
      <c r="H312" s="40" t="str">
        <f>+IFERROR(VLOOKUP(#REF!&amp;"-"&amp;ROW()-108,[2]ワークシート!$C$2:$BW$498,12,0),"")</f>
        <v/>
      </c>
      <c r="I31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2" s="48"/>
      <c r="K312" s="13" t="str">
        <f>+IFERROR(VLOOKUP(#REF!&amp;"-"&amp;ROW()-108,[2]ワークシート!$C$2:$BW$498,19,0),"")</f>
        <v/>
      </c>
      <c r="L312" s="29"/>
      <c r="M312" s="24"/>
      <c r="N312" s="55" t="str">
        <f>+IFERROR(VLOOKUP(#REF!&amp;"-"&amp;ROW()-108,[2]ワークシート!$C$2:$BW$498,24,0),"")</f>
        <v/>
      </c>
      <c r="O312" s="62"/>
      <c r="P312" s="65" t="str">
        <f>+IFERROR(VLOOKUP(#REF!&amp;"-"&amp;ROW()-108,[2]ワークシート!$C$2:$BW$498,25,0),"")</f>
        <v/>
      </c>
      <c r="Q312" s="65"/>
      <c r="R312" s="74" t="str">
        <f>+IFERROR(VLOOKUP(#REF!&amp;"-"&amp;ROW()-108,[2]ワークシート!$C$2:$BW$498,55,0),"")</f>
        <v/>
      </c>
      <c r="S312" s="74"/>
      <c r="T312" s="74"/>
      <c r="U312" s="74"/>
      <c r="V312" s="65" t="str">
        <f>+IFERROR(VLOOKUP(#REF!&amp;"-"&amp;ROW()-108,[2]ワークシート!$C$2:$BW$498,60,0),"")</f>
        <v/>
      </c>
      <c r="W312" s="65"/>
      <c r="X312" s="65" t="str">
        <f>+IFERROR(VLOOKUP(#REF!&amp;"-"&amp;ROW()-108,[2]ワークシート!$C$2:$BW$498,61,0),"")</f>
        <v/>
      </c>
      <c r="Y312" s="65"/>
      <c r="Z312" s="65"/>
      <c r="AA312" s="40" t="str">
        <f t="shared" si="6"/>
        <v/>
      </c>
      <c r="AB312" s="40"/>
      <c r="AC312" s="98" t="str">
        <f>+IFERROR(IF(VLOOKUP(#REF!&amp;"-"&amp;ROW()-108,[2]ワークシート!$C$2:$BW$498,13,0)="","",VLOOKUP(#REF!&amp;"-"&amp;ROW()-108,[2]ワークシート!$C$2:$BW$498,13,0)),"")</f>
        <v/>
      </c>
      <c r="AD312" s="98"/>
      <c r="AE312" s="98" t="str">
        <f>+IFERROR(VLOOKUP(#REF!&amp;"-"&amp;ROW()-108,[2]ワークシート!$C$2:$BW$498,30,0),"")</f>
        <v/>
      </c>
      <c r="AF312" s="98"/>
      <c r="AG312" s="40" t="str">
        <f t="shared" si="7"/>
        <v/>
      </c>
      <c r="AH312" s="40"/>
      <c r="AI312" s="40"/>
      <c r="AJ312" s="40"/>
      <c r="AK312" s="98" t="str">
        <f>+IFERROR(IF(VLOOKUP(#REF!&amp;"-"&amp;ROW()-108,[2]ワークシート!$C$2:$BW$498,31,0)="","",VLOOKUP(#REF!&amp;"-"&amp;ROW()-108,[2]ワークシート!$C$2:$BW$498,31,0)),"")</f>
        <v/>
      </c>
      <c r="AL312" s="2"/>
      <c r="AM312" s="2"/>
      <c r="AN312" s="2"/>
      <c r="AO312" s="2"/>
      <c r="AP312" s="2"/>
      <c r="AQ312" s="2"/>
      <c r="AR312" s="2"/>
      <c r="AS312" s="2"/>
      <c r="AT312" s="2"/>
      <c r="AU312" s="2"/>
      <c r="AV312" s="2"/>
      <c r="AW312" s="2"/>
      <c r="AX312" s="2"/>
      <c r="AY312" s="2"/>
      <c r="AZ312" s="2"/>
      <c r="BA312" s="2"/>
      <c r="BB312" s="2"/>
      <c r="BC312" s="2"/>
      <c r="BD312" s="2"/>
      <c r="BE312" s="2"/>
      <c r="BF312" s="2"/>
    </row>
    <row r="313" spans="1:58" ht="35.1" hidden="1" customHeight="1">
      <c r="A313" s="2"/>
      <c r="B313" s="13" t="str">
        <f>+IFERROR(VLOOKUP(#REF!&amp;"-"&amp;ROW()-108,[2]ワークシート!$C$2:$BW$498,9,0),"")</f>
        <v/>
      </c>
      <c r="C313" s="24"/>
      <c r="D313" s="29" t="str">
        <f>+IFERROR(IF(VLOOKUP(#REF!&amp;"-"&amp;ROW()-108,[2]ワークシート!$C$2:$BW$498,10,0)="","",VLOOKUP(#REF!&amp;"-"&amp;ROW()-108,[2]ワークシート!$C$2:$BW$498,10,0)),"")</f>
        <v/>
      </c>
      <c r="E313" s="24"/>
      <c r="F313" s="13" t="str">
        <f>+IFERROR(VLOOKUP(#REF!&amp;"-"&amp;ROW()-108,[2]ワークシート!$C$2:$BW$498,11,0),"")</f>
        <v/>
      </c>
      <c r="G313" s="24"/>
      <c r="H313" s="40" t="str">
        <f>+IFERROR(VLOOKUP(#REF!&amp;"-"&amp;ROW()-108,[2]ワークシート!$C$2:$BW$498,12,0),"")</f>
        <v/>
      </c>
      <c r="I31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3" s="48"/>
      <c r="K313" s="13" t="str">
        <f>+IFERROR(VLOOKUP(#REF!&amp;"-"&amp;ROW()-108,[2]ワークシート!$C$2:$BW$498,19,0),"")</f>
        <v/>
      </c>
      <c r="L313" s="29"/>
      <c r="M313" s="24"/>
      <c r="N313" s="55" t="str">
        <f>+IFERROR(VLOOKUP(#REF!&amp;"-"&amp;ROW()-108,[2]ワークシート!$C$2:$BW$498,24,0),"")</f>
        <v/>
      </c>
      <c r="O313" s="62"/>
      <c r="P313" s="65" t="str">
        <f>+IFERROR(VLOOKUP(#REF!&amp;"-"&amp;ROW()-108,[2]ワークシート!$C$2:$BW$498,25,0),"")</f>
        <v/>
      </c>
      <c r="Q313" s="65"/>
      <c r="R313" s="74" t="str">
        <f>+IFERROR(VLOOKUP(#REF!&amp;"-"&amp;ROW()-108,[2]ワークシート!$C$2:$BW$498,55,0),"")</f>
        <v/>
      </c>
      <c r="S313" s="74"/>
      <c r="T313" s="74"/>
      <c r="U313" s="74"/>
      <c r="V313" s="65" t="str">
        <f>+IFERROR(VLOOKUP(#REF!&amp;"-"&amp;ROW()-108,[2]ワークシート!$C$2:$BW$498,60,0),"")</f>
        <v/>
      </c>
      <c r="W313" s="65"/>
      <c r="X313" s="65" t="str">
        <f>+IFERROR(VLOOKUP(#REF!&amp;"-"&amp;ROW()-108,[2]ワークシート!$C$2:$BW$498,61,0),"")</f>
        <v/>
      </c>
      <c r="Y313" s="65"/>
      <c r="Z313" s="65"/>
      <c r="AA313" s="40" t="str">
        <f t="shared" si="6"/>
        <v/>
      </c>
      <c r="AB313" s="40"/>
      <c r="AC313" s="98" t="str">
        <f>+IFERROR(IF(VLOOKUP(#REF!&amp;"-"&amp;ROW()-108,[2]ワークシート!$C$2:$BW$498,13,0)="","",VLOOKUP(#REF!&amp;"-"&amp;ROW()-108,[2]ワークシート!$C$2:$BW$498,13,0)),"")</f>
        <v/>
      </c>
      <c r="AD313" s="98"/>
      <c r="AE313" s="98" t="str">
        <f>+IFERROR(VLOOKUP(#REF!&amp;"-"&amp;ROW()-108,[2]ワークシート!$C$2:$BW$498,30,0),"")</f>
        <v/>
      </c>
      <c r="AF313" s="98"/>
      <c r="AG313" s="40" t="str">
        <f t="shared" si="7"/>
        <v/>
      </c>
      <c r="AH313" s="40"/>
      <c r="AI313" s="40"/>
      <c r="AJ313" s="40"/>
      <c r="AK313" s="98" t="str">
        <f>+IFERROR(IF(VLOOKUP(#REF!&amp;"-"&amp;ROW()-108,[2]ワークシート!$C$2:$BW$498,31,0)="","",VLOOKUP(#REF!&amp;"-"&amp;ROW()-108,[2]ワークシート!$C$2:$BW$498,31,0)),"")</f>
        <v/>
      </c>
      <c r="AL313" s="2"/>
      <c r="AM313" s="2"/>
      <c r="AN313" s="2"/>
      <c r="AO313" s="2"/>
      <c r="AP313" s="2"/>
      <c r="AQ313" s="2"/>
      <c r="AR313" s="2"/>
      <c r="AS313" s="2"/>
      <c r="AT313" s="2"/>
      <c r="AU313" s="2"/>
      <c r="AV313" s="2"/>
      <c r="AW313" s="2"/>
      <c r="AX313" s="2"/>
      <c r="AY313" s="2"/>
      <c r="AZ313" s="2"/>
      <c r="BA313" s="2"/>
      <c r="BB313" s="2"/>
      <c r="BC313" s="2"/>
      <c r="BD313" s="2"/>
      <c r="BE313" s="2"/>
      <c r="BF313" s="2"/>
    </row>
    <row r="314" spans="1:58" ht="35.1" hidden="1" customHeight="1">
      <c r="A314" s="2"/>
      <c r="B314" s="13" t="str">
        <f>+IFERROR(VLOOKUP(#REF!&amp;"-"&amp;ROW()-108,[2]ワークシート!$C$2:$BW$498,9,0),"")</f>
        <v/>
      </c>
      <c r="C314" s="24"/>
      <c r="D314" s="29" t="str">
        <f>+IFERROR(IF(VLOOKUP(#REF!&amp;"-"&amp;ROW()-108,[2]ワークシート!$C$2:$BW$498,10,0)="","",VLOOKUP(#REF!&amp;"-"&amp;ROW()-108,[2]ワークシート!$C$2:$BW$498,10,0)),"")</f>
        <v/>
      </c>
      <c r="E314" s="24"/>
      <c r="F314" s="13" t="str">
        <f>+IFERROR(VLOOKUP(#REF!&amp;"-"&amp;ROW()-108,[2]ワークシート!$C$2:$BW$498,11,0),"")</f>
        <v/>
      </c>
      <c r="G314" s="24"/>
      <c r="H314" s="40" t="str">
        <f>+IFERROR(VLOOKUP(#REF!&amp;"-"&amp;ROW()-108,[2]ワークシート!$C$2:$BW$498,12,0),"")</f>
        <v/>
      </c>
      <c r="I31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4" s="48"/>
      <c r="K314" s="13" t="str">
        <f>+IFERROR(VLOOKUP(#REF!&amp;"-"&amp;ROW()-108,[2]ワークシート!$C$2:$BW$498,19,0),"")</f>
        <v/>
      </c>
      <c r="L314" s="29"/>
      <c r="M314" s="24"/>
      <c r="N314" s="55" t="str">
        <f>+IFERROR(VLOOKUP(#REF!&amp;"-"&amp;ROW()-108,[2]ワークシート!$C$2:$BW$498,24,0),"")</f>
        <v/>
      </c>
      <c r="O314" s="62"/>
      <c r="P314" s="65" t="str">
        <f>+IFERROR(VLOOKUP(#REF!&amp;"-"&amp;ROW()-108,[2]ワークシート!$C$2:$BW$498,25,0),"")</f>
        <v/>
      </c>
      <c r="Q314" s="65"/>
      <c r="R314" s="74" t="str">
        <f>+IFERROR(VLOOKUP(#REF!&amp;"-"&amp;ROW()-108,[2]ワークシート!$C$2:$BW$498,55,0),"")</f>
        <v/>
      </c>
      <c r="S314" s="74"/>
      <c r="T314" s="74"/>
      <c r="U314" s="74"/>
      <c r="V314" s="65" t="str">
        <f>+IFERROR(VLOOKUP(#REF!&amp;"-"&amp;ROW()-108,[2]ワークシート!$C$2:$BW$498,60,0),"")</f>
        <v/>
      </c>
      <c r="W314" s="65"/>
      <c r="X314" s="65" t="str">
        <f>+IFERROR(VLOOKUP(#REF!&amp;"-"&amp;ROW()-108,[2]ワークシート!$C$2:$BW$498,61,0),"")</f>
        <v/>
      </c>
      <c r="Y314" s="65"/>
      <c r="Z314" s="65"/>
      <c r="AA314" s="40" t="str">
        <f t="shared" si="6"/>
        <v/>
      </c>
      <c r="AB314" s="40"/>
      <c r="AC314" s="98" t="str">
        <f>+IFERROR(IF(VLOOKUP(#REF!&amp;"-"&amp;ROW()-108,[2]ワークシート!$C$2:$BW$498,13,0)="","",VLOOKUP(#REF!&amp;"-"&amp;ROW()-108,[2]ワークシート!$C$2:$BW$498,13,0)),"")</f>
        <v/>
      </c>
      <c r="AD314" s="98"/>
      <c r="AE314" s="98" t="str">
        <f>+IFERROR(VLOOKUP(#REF!&amp;"-"&amp;ROW()-108,[2]ワークシート!$C$2:$BW$498,30,0),"")</f>
        <v/>
      </c>
      <c r="AF314" s="98"/>
      <c r="AG314" s="40" t="str">
        <f t="shared" si="7"/>
        <v/>
      </c>
      <c r="AH314" s="40"/>
      <c r="AI314" s="40"/>
      <c r="AJ314" s="40"/>
      <c r="AK314" s="98" t="str">
        <f>+IFERROR(IF(VLOOKUP(#REF!&amp;"-"&amp;ROW()-108,[2]ワークシート!$C$2:$BW$498,31,0)="","",VLOOKUP(#REF!&amp;"-"&amp;ROW()-108,[2]ワークシート!$C$2:$BW$498,31,0)),"")</f>
        <v/>
      </c>
      <c r="AL314" s="2"/>
      <c r="AM314" s="2"/>
      <c r="AN314" s="2"/>
      <c r="AO314" s="2"/>
      <c r="AP314" s="2"/>
      <c r="AQ314" s="2"/>
      <c r="AR314" s="2"/>
      <c r="AS314" s="2"/>
      <c r="AT314" s="2"/>
      <c r="AU314" s="2"/>
      <c r="AV314" s="2"/>
      <c r="AW314" s="2"/>
      <c r="AX314" s="2"/>
      <c r="AY314" s="2"/>
      <c r="AZ314" s="2"/>
      <c r="BA314" s="2"/>
      <c r="BB314" s="2"/>
      <c r="BC314" s="2"/>
      <c r="BD314" s="2"/>
      <c r="BE314" s="2"/>
      <c r="BF314" s="2"/>
    </row>
    <row r="315" spans="1:58" ht="35.1" hidden="1" customHeight="1">
      <c r="A315" s="2"/>
      <c r="B315" s="13" t="str">
        <f>+IFERROR(VLOOKUP(#REF!&amp;"-"&amp;ROW()-108,[2]ワークシート!$C$2:$BW$498,9,0),"")</f>
        <v/>
      </c>
      <c r="C315" s="24"/>
      <c r="D315" s="29" t="str">
        <f>+IFERROR(IF(VLOOKUP(#REF!&amp;"-"&amp;ROW()-108,[2]ワークシート!$C$2:$BW$498,10,0)="","",VLOOKUP(#REF!&amp;"-"&amp;ROW()-108,[2]ワークシート!$C$2:$BW$498,10,0)),"")</f>
        <v/>
      </c>
      <c r="E315" s="24"/>
      <c r="F315" s="13" t="str">
        <f>+IFERROR(VLOOKUP(#REF!&amp;"-"&amp;ROW()-108,[2]ワークシート!$C$2:$BW$498,11,0),"")</f>
        <v/>
      </c>
      <c r="G315" s="24"/>
      <c r="H315" s="40" t="str">
        <f>+IFERROR(VLOOKUP(#REF!&amp;"-"&amp;ROW()-108,[2]ワークシート!$C$2:$BW$498,12,0),"")</f>
        <v/>
      </c>
      <c r="I31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5" s="48"/>
      <c r="K315" s="13" t="str">
        <f>+IFERROR(VLOOKUP(#REF!&amp;"-"&amp;ROW()-108,[2]ワークシート!$C$2:$BW$498,19,0),"")</f>
        <v/>
      </c>
      <c r="L315" s="29"/>
      <c r="M315" s="24"/>
      <c r="N315" s="55" t="str">
        <f>+IFERROR(VLOOKUP(#REF!&amp;"-"&amp;ROW()-108,[2]ワークシート!$C$2:$BW$498,24,0),"")</f>
        <v/>
      </c>
      <c r="O315" s="62"/>
      <c r="P315" s="65" t="str">
        <f>+IFERROR(VLOOKUP(#REF!&amp;"-"&amp;ROW()-108,[2]ワークシート!$C$2:$BW$498,25,0),"")</f>
        <v/>
      </c>
      <c r="Q315" s="65"/>
      <c r="R315" s="74" t="str">
        <f>+IFERROR(VLOOKUP(#REF!&amp;"-"&amp;ROW()-108,[2]ワークシート!$C$2:$BW$498,55,0),"")</f>
        <v/>
      </c>
      <c r="S315" s="74"/>
      <c r="T315" s="74"/>
      <c r="U315" s="74"/>
      <c r="V315" s="65" t="str">
        <f>+IFERROR(VLOOKUP(#REF!&amp;"-"&amp;ROW()-108,[2]ワークシート!$C$2:$BW$498,60,0),"")</f>
        <v/>
      </c>
      <c r="W315" s="65"/>
      <c r="X315" s="65" t="str">
        <f>+IFERROR(VLOOKUP(#REF!&amp;"-"&amp;ROW()-108,[2]ワークシート!$C$2:$BW$498,61,0),"")</f>
        <v/>
      </c>
      <c r="Y315" s="65"/>
      <c r="Z315" s="65"/>
      <c r="AA315" s="40" t="str">
        <f t="shared" si="6"/>
        <v/>
      </c>
      <c r="AB315" s="40"/>
      <c r="AC315" s="98" t="str">
        <f>+IFERROR(IF(VLOOKUP(#REF!&amp;"-"&amp;ROW()-108,[2]ワークシート!$C$2:$BW$498,13,0)="","",VLOOKUP(#REF!&amp;"-"&amp;ROW()-108,[2]ワークシート!$C$2:$BW$498,13,0)),"")</f>
        <v/>
      </c>
      <c r="AD315" s="98"/>
      <c r="AE315" s="98" t="str">
        <f>+IFERROR(VLOOKUP(#REF!&amp;"-"&amp;ROW()-108,[2]ワークシート!$C$2:$BW$498,30,0),"")</f>
        <v/>
      </c>
      <c r="AF315" s="98"/>
      <c r="AG315" s="40" t="str">
        <f t="shared" si="7"/>
        <v/>
      </c>
      <c r="AH315" s="40"/>
      <c r="AI315" s="40"/>
      <c r="AJ315" s="40"/>
      <c r="AK315" s="98" t="str">
        <f>+IFERROR(IF(VLOOKUP(#REF!&amp;"-"&amp;ROW()-108,[2]ワークシート!$C$2:$BW$498,31,0)="","",VLOOKUP(#REF!&amp;"-"&amp;ROW()-108,[2]ワークシート!$C$2:$BW$498,31,0)),"")</f>
        <v/>
      </c>
      <c r="AL315" s="2"/>
      <c r="AM315" s="2"/>
      <c r="AN315" s="2"/>
      <c r="AO315" s="2"/>
      <c r="AP315" s="2"/>
      <c r="AQ315" s="2"/>
      <c r="AR315" s="2"/>
      <c r="AS315" s="2"/>
      <c r="AT315" s="2"/>
      <c r="AU315" s="2"/>
      <c r="AV315" s="2"/>
      <c r="AW315" s="2"/>
      <c r="AX315" s="2"/>
      <c r="AY315" s="2"/>
      <c r="AZ315" s="2"/>
      <c r="BA315" s="2"/>
      <c r="BB315" s="2"/>
      <c r="BC315" s="2"/>
      <c r="BD315" s="2"/>
      <c r="BE315" s="2"/>
      <c r="BF315" s="2"/>
    </row>
    <row r="316" spans="1:58" ht="35.1" hidden="1" customHeight="1">
      <c r="A316" s="2"/>
      <c r="B316" s="13" t="str">
        <f>+IFERROR(VLOOKUP(#REF!&amp;"-"&amp;ROW()-108,[2]ワークシート!$C$2:$BW$498,9,0),"")</f>
        <v/>
      </c>
      <c r="C316" s="24"/>
      <c r="D316" s="29" t="str">
        <f>+IFERROR(IF(VLOOKUP(#REF!&amp;"-"&amp;ROW()-108,[2]ワークシート!$C$2:$BW$498,10,0)="","",VLOOKUP(#REF!&amp;"-"&amp;ROW()-108,[2]ワークシート!$C$2:$BW$498,10,0)),"")</f>
        <v/>
      </c>
      <c r="E316" s="24"/>
      <c r="F316" s="13" t="str">
        <f>+IFERROR(VLOOKUP(#REF!&amp;"-"&amp;ROW()-108,[2]ワークシート!$C$2:$BW$498,11,0),"")</f>
        <v/>
      </c>
      <c r="G316" s="24"/>
      <c r="H316" s="40" t="str">
        <f>+IFERROR(VLOOKUP(#REF!&amp;"-"&amp;ROW()-108,[2]ワークシート!$C$2:$BW$498,12,0),"")</f>
        <v/>
      </c>
      <c r="I31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6" s="48"/>
      <c r="K316" s="13" t="str">
        <f>+IFERROR(VLOOKUP(#REF!&amp;"-"&amp;ROW()-108,[2]ワークシート!$C$2:$BW$498,19,0),"")</f>
        <v/>
      </c>
      <c r="L316" s="29"/>
      <c r="M316" s="24"/>
      <c r="N316" s="55" t="str">
        <f>+IFERROR(VLOOKUP(#REF!&amp;"-"&amp;ROW()-108,[2]ワークシート!$C$2:$BW$498,24,0),"")</f>
        <v/>
      </c>
      <c r="O316" s="62"/>
      <c r="P316" s="65" t="str">
        <f>+IFERROR(VLOOKUP(#REF!&amp;"-"&amp;ROW()-108,[2]ワークシート!$C$2:$BW$498,25,0),"")</f>
        <v/>
      </c>
      <c r="Q316" s="65"/>
      <c r="R316" s="74" t="str">
        <f>+IFERROR(VLOOKUP(#REF!&amp;"-"&amp;ROW()-108,[2]ワークシート!$C$2:$BW$498,55,0),"")</f>
        <v/>
      </c>
      <c r="S316" s="74"/>
      <c r="T316" s="74"/>
      <c r="U316" s="74"/>
      <c r="V316" s="65" t="str">
        <f>+IFERROR(VLOOKUP(#REF!&amp;"-"&amp;ROW()-108,[2]ワークシート!$C$2:$BW$498,60,0),"")</f>
        <v/>
      </c>
      <c r="W316" s="65"/>
      <c r="X316" s="65" t="str">
        <f>+IFERROR(VLOOKUP(#REF!&amp;"-"&amp;ROW()-108,[2]ワークシート!$C$2:$BW$498,61,0),"")</f>
        <v/>
      </c>
      <c r="Y316" s="65"/>
      <c r="Z316" s="65"/>
      <c r="AA316" s="40" t="str">
        <f t="shared" si="6"/>
        <v/>
      </c>
      <c r="AB316" s="40"/>
      <c r="AC316" s="98" t="str">
        <f>+IFERROR(IF(VLOOKUP(#REF!&amp;"-"&amp;ROW()-108,[2]ワークシート!$C$2:$BW$498,13,0)="","",VLOOKUP(#REF!&amp;"-"&amp;ROW()-108,[2]ワークシート!$C$2:$BW$498,13,0)),"")</f>
        <v/>
      </c>
      <c r="AD316" s="98"/>
      <c r="AE316" s="98" t="str">
        <f>+IFERROR(VLOOKUP(#REF!&amp;"-"&amp;ROW()-108,[2]ワークシート!$C$2:$BW$498,30,0),"")</f>
        <v/>
      </c>
      <c r="AF316" s="98"/>
      <c r="AG316" s="40" t="str">
        <f t="shared" si="7"/>
        <v/>
      </c>
      <c r="AH316" s="40"/>
      <c r="AI316" s="40"/>
      <c r="AJ316" s="40"/>
      <c r="AK316" s="98" t="str">
        <f>+IFERROR(IF(VLOOKUP(#REF!&amp;"-"&amp;ROW()-108,[2]ワークシート!$C$2:$BW$498,31,0)="","",VLOOKUP(#REF!&amp;"-"&amp;ROW()-108,[2]ワークシート!$C$2:$BW$498,31,0)),"")</f>
        <v/>
      </c>
      <c r="AL316" s="2"/>
      <c r="AM316" s="2"/>
      <c r="AN316" s="2"/>
      <c r="AO316" s="2"/>
      <c r="AP316" s="2"/>
      <c r="AQ316" s="2"/>
      <c r="AR316" s="2"/>
      <c r="AS316" s="2"/>
      <c r="AT316" s="2"/>
      <c r="AU316" s="2"/>
      <c r="AV316" s="2"/>
      <c r="AW316" s="2"/>
      <c r="AX316" s="2"/>
      <c r="AY316" s="2"/>
      <c r="AZ316" s="2"/>
      <c r="BA316" s="2"/>
      <c r="BB316" s="2"/>
      <c r="BC316" s="2"/>
      <c r="BD316" s="2"/>
      <c r="BE316" s="2"/>
      <c r="BF316" s="2"/>
    </row>
    <row r="317" spans="1:58" ht="35.1" hidden="1" customHeight="1">
      <c r="A317" s="2"/>
      <c r="B317" s="13" t="str">
        <f>+IFERROR(VLOOKUP(#REF!&amp;"-"&amp;ROW()-108,[2]ワークシート!$C$2:$BW$498,9,0),"")</f>
        <v/>
      </c>
      <c r="C317" s="24"/>
      <c r="D317" s="29" t="str">
        <f>+IFERROR(IF(VLOOKUP(#REF!&amp;"-"&amp;ROW()-108,[2]ワークシート!$C$2:$BW$498,10,0)="","",VLOOKUP(#REF!&amp;"-"&amp;ROW()-108,[2]ワークシート!$C$2:$BW$498,10,0)),"")</f>
        <v/>
      </c>
      <c r="E317" s="24"/>
      <c r="F317" s="13" t="str">
        <f>+IFERROR(VLOOKUP(#REF!&amp;"-"&amp;ROW()-108,[2]ワークシート!$C$2:$BW$498,11,0),"")</f>
        <v/>
      </c>
      <c r="G317" s="24"/>
      <c r="H317" s="40" t="str">
        <f>+IFERROR(VLOOKUP(#REF!&amp;"-"&amp;ROW()-108,[2]ワークシート!$C$2:$BW$498,12,0),"")</f>
        <v/>
      </c>
      <c r="I31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7" s="48"/>
      <c r="K317" s="13" t="str">
        <f>+IFERROR(VLOOKUP(#REF!&amp;"-"&amp;ROW()-108,[2]ワークシート!$C$2:$BW$498,19,0),"")</f>
        <v/>
      </c>
      <c r="L317" s="29"/>
      <c r="M317" s="24"/>
      <c r="N317" s="55" t="str">
        <f>+IFERROR(VLOOKUP(#REF!&amp;"-"&amp;ROW()-108,[2]ワークシート!$C$2:$BW$498,24,0),"")</f>
        <v/>
      </c>
      <c r="O317" s="62"/>
      <c r="P317" s="65" t="str">
        <f>+IFERROR(VLOOKUP(#REF!&amp;"-"&amp;ROW()-108,[2]ワークシート!$C$2:$BW$498,25,0),"")</f>
        <v/>
      </c>
      <c r="Q317" s="65"/>
      <c r="R317" s="74" t="str">
        <f>+IFERROR(VLOOKUP(#REF!&amp;"-"&amp;ROW()-108,[2]ワークシート!$C$2:$BW$498,55,0),"")</f>
        <v/>
      </c>
      <c r="S317" s="74"/>
      <c r="T317" s="74"/>
      <c r="U317" s="74"/>
      <c r="V317" s="65" t="str">
        <f>+IFERROR(VLOOKUP(#REF!&amp;"-"&amp;ROW()-108,[2]ワークシート!$C$2:$BW$498,60,0),"")</f>
        <v/>
      </c>
      <c r="W317" s="65"/>
      <c r="X317" s="65" t="str">
        <f>+IFERROR(VLOOKUP(#REF!&amp;"-"&amp;ROW()-108,[2]ワークシート!$C$2:$BW$498,61,0),"")</f>
        <v/>
      </c>
      <c r="Y317" s="65"/>
      <c r="Z317" s="65"/>
      <c r="AA317" s="40" t="str">
        <f t="shared" si="6"/>
        <v/>
      </c>
      <c r="AB317" s="40"/>
      <c r="AC317" s="98" t="str">
        <f>+IFERROR(IF(VLOOKUP(#REF!&amp;"-"&amp;ROW()-108,[2]ワークシート!$C$2:$BW$498,13,0)="","",VLOOKUP(#REF!&amp;"-"&amp;ROW()-108,[2]ワークシート!$C$2:$BW$498,13,0)),"")</f>
        <v/>
      </c>
      <c r="AD317" s="98"/>
      <c r="AE317" s="98" t="str">
        <f>+IFERROR(VLOOKUP(#REF!&amp;"-"&amp;ROW()-108,[2]ワークシート!$C$2:$BW$498,30,0),"")</f>
        <v/>
      </c>
      <c r="AF317" s="98"/>
      <c r="AG317" s="40" t="str">
        <f t="shared" si="7"/>
        <v/>
      </c>
      <c r="AH317" s="40"/>
      <c r="AI317" s="40"/>
      <c r="AJ317" s="40"/>
      <c r="AK317" s="98" t="str">
        <f>+IFERROR(IF(VLOOKUP(#REF!&amp;"-"&amp;ROW()-108,[2]ワークシート!$C$2:$BW$498,31,0)="","",VLOOKUP(#REF!&amp;"-"&amp;ROW()-108,[2]ワークシート!$C$2:$BW$498,31,0)),"")</f>
        <v/>
      </c>
      <c r="AL317" s="2"/>
      <c r="AM317" s="2"/>
      <c r="AN317" s="2"/>
      <c r="AO317" s="2"/>
      <c r="AP317" s="2"/>
      <c r="AQ317" s="2"/>
      <c r="AR317" s="2"/>
      <c r="AS317" s="2"/>
      <c r="AT317" s="2"/>
      <c r="AU317" s="2"/>
      <c r="AV317" s="2"/>
      <c r="AW317" s="2"/>
      <c r="AX317" s="2"/>
      <c r="AY317" s="2"/>
      <c r="AZ317" s="2"/>
      <c r="BA317" s="2"/>
      <c r="BB317" s="2"/>
      <c r="BC317" s="2"/>
      <c r="BD317" s="2"/>
      <c r="BE317" s="2"/>
      <c r="BF317" s="2"/>
    </row>
    <row r="318" spans="1:58" ht="35.1" hidden="1" customHeight="1">
      <c r="A318" s="2"/>
      <c r="B318" s="13" t="str">
        <f>+IFERROR(VLOOKUP(#REF!&amp;"-"&amp;ROW()-108,[2]ワークシート!$C$2:$BW$498,9,0),"")</f>
        <v/>
      </c>
      <c r="C318" s="24"/>
      <c r="D318" s="29" t="str">
        <f>+IFERROR(IF(VLOOKUP(#REF!&amp;"-"&amp;ROW()-108,[2]ワークシート!$C$2:$BW$498,10,0)="","",VLOOKUP(#REF!&amp;"-"&amp;ROW()-108,[2]ワークシート!$C$2:$BW$498,10,0)),"")</f>
        <v/>
      </c>
      <c r="E318" s="24"/>
      <c r="F318" s="13" t="str">
        <f>+IFERROR(VLOOKUP(#REF!&amp;"-"&amp;ROW()-108,[2]ワークシート!$C$2:$BW$498,11,0),"")</f>
        <v/>
      </c>
      <c r="G318" s="24"/>
      <c r="H318" s="40" t="str">
        <f>+IFERROR(VLOOKUP(#REF!&amp;"-"&amp;ROW()-108,[2]ワークシート!$C$2:$BW$498,12,0),"")</f>
        <v/>
      </c>
      <c r="I31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8" s="48"/>
      <c r="K318" s="13" t="str">
        <f>+IFERROR(VLOOKUP(#REF!&amp;"-"&amp;ROW()-108,[2]ワークシート!$C$2:$BW$498,19,0),"")</f>
        <v/>
      </c>
      <c r="L318" s="29"/>
      <c r="M318" s="24"/>
      <c r="N318" s="55" t="str">
        <f>+IFERROR(VLOOKUP(#REF!&amp;"-"&amp;ROW()-108,[2]ワークシート!$C$2:$BW$498,24,0),"")</f>
        <v/>
      </c>
      <c r="O318" s="62"/>
      <c r="P318" s="65" t="str">
        <f>+IFERROR(VLOOKUP(#REF!&amp;"-"&amp;ROW()-108,[2]ワークシート!$C$2:$BW$498,25,0),"")</f>
        <v/>
      </c>
      <c r="Q318" s="65"/>
      <c r="R318" s="74" t="str">
        <f>+IFERROR(VLOOKUP(#REF!&amp;"-"&amp;ROW()-108,[2]ワークシート!$C$2:$BW$498,55,0),"")</f>
        <v/>
      </c>
      <c r="S318" s="74"/>
      <c r="T318" s="74"/>
      <c r="U318" s="74"/>
      <c r="V318" s="65" t="str">
        <f>+IFERROR(VLOOKUP(#REF!&amp;"-"&amp;ROW()-108,[2]ワークシート!$C$2:$BW$498,60,0),"")</f>
        <v/>
      </c>
      <c r="W318" s="65"/>
      <c r="X318" s="65" t="str">
        <f>+IFERROR(VLOOKUP(#REF!&amp;"-"&amp;ROW()-108,[2]ワークシート!$C$2:$BW$498,61,0),"")</f>
        <v/>
      </c>
      <c r="Y318" s="65"/>
      <c r="Z318" s="65"/>
      <c r="AA318" s="40" t="str">
        <f t="shared" si="6"/>
        <v/>
      </c>
      <c r="AB318" s="40"/>
      <c r="AC318" s="98" t="str">
        <f>+IFERROR(IF(VLOOKUP(#REF!&amp;"-"&amp;ROW()-108,[2]ワークシート!$C$2:$BW$498,13,0)="","",VLOOKUP(#REF!&amp;"-"&amp;ROW()-108,[2]ワークシート!$C$2:$BW$498,13,0)),"")</f>
        <v/>
      </c>
      <c r="AD318" s="98"/>
      <c r="AE318" s="98" t="str">
        <f>+IFERROR(VLOOKUP(#REF!&amp;"-"&amp;ROW()-108,[2]ワークシート!$C$2:$BW$498,30,0),"")</f>
        <v/>
      </c>
      <c r="AF318" s="98"/>
      <c r="AG318" s="40" t="str">
        <f t="shared" si="7"/>
        <v/>
      </c>
      <c r="AH318" s="40"/>
      <c r="AI318" s="40"/>
      <c r="AJ318" s="40"/>
      <c r="AK318" s="98" t="str">
        <f>+IFERROR(IF(VLOOKUP(#REF!&amp;"-"&amp;ROW()-108,[2]ワークシート!$C$2:$BW$498,31,0)="","",VLOOKUP(#REF!&amp;"-"&amp;ROW()-108,[2]ワークシート!$C$2:$BW$498,31,0)),"")</f>
        <v/>
      </c>
      <c r="AL318" s="2"/>
      <c r="AM318" s="2"/>
      <c r="AN318" s="2"/>
      <c r="AO318" s="2"/>
      <c r="AP318" s="2"/>
      <c r="AQ318" s="2"/>
      <c r="AR318" s="2"/>
      <c r="AS318" s="2"/>
      <c r="AT318" s="2"/>
      <c r="AU318" s="2"/>
      <c r="AV318" s="2"/>
      <c r="AW318" s="2"/>
      <c r="AX318" s="2"/>
      <c r="AY318" s="2"/>
      <c r="AZ318" s="2"/>
      <c r="BA318" s="2"/>
      <c r="BB318" s="2"/>
      <c r="BC318" s="2"/>
      <c r="BD318" s="2"/>
      <c r="BE318" s="2"/>
      <c r="BF318" s="2"/>
    </row>
    <row r="319" spans="1:58" ht="35.1" hidden="1" customHeight="1">
      <c r="A319" s="2"/>
      <c r="B319" s="13" t="str">
        <f>+IFERROR(VLOOKUP(#REF!&amp;"-"&amp;ROW()-108,[2]ワークシート!$C$2:$BW$498,9,0),"")</f>
        <v/>
      </c>
      <c r="C319" s="24"/>
      <c r="D319" s="29" t="str">
        <f>+IFERROR(IF(VLOOKUP(#REF!&amp;"-"&amp;ROW()-108,[2]ワークシート!$C$2:$BW$498,10,0)="","",VLOOKUP(#REF!&amp;"-"&amp;ROW()-108,[2]ワークシート!$C$2:$BW$498,10,0)),"")</f>
        <v/>
      </c>
      <c r="E319" s="24"/>
      <c r="F319" s="13" t="str">
        <f>+IFERROR(VLOOKUP(#REF!&amp;"-"&amp;ROW()-108,[2]ワークシート!$C$2:$BW$498,11,0),"")</f>
        <v/>
      </c>
      <c r="G319" s="24"/>
      <c r="H319" s="40" t="str">
        <f>+IFERROR(VLOOKUP(#REF!&amp;"-"&amp;ROW()-108,[2]ワークシート!$C$2:$BW$498,12,0),"")</f>
        <v/>
      </c>
      <c r="I31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19" s="48"/>
      <c r="K319" s="13" t="str">
        <f>+IFERROR(VLOOKUP(#REF!&amp;"-"&amp;ROW()-108,[2]ワークシート!$C$2:$BW$498,19,0),"")</f>
        <v/>
      </c>
      <c r="L319" s="29"/>
      <c r="M319" s="24"/>
      <c r="N319" s="55" t="str">
        <f>+IFERROR(VLOOKUP(#REF!&amp;"-"&amp;ROW()-108,[2]ワークシート!$C$2:$BW$498,24,0),"")</f>
        <v/>
      </c>
      <c r="O319" s="62"/>
      <c r="P319" s="65" t="str">
        <f>+IFERROR(VLOOKUP(#REF!&amp;"-"&amp;ROW()-108,[2]ワークシート!$C$2:$BW$498,25,0),"")</f>
        <v/>
      </c>
      <c r="Q319" s="65"/>
      <c r="R319" s="74" t="str">
        <f>+IFERROR(VLOOKUP(#REF!&amp;"-"&amp;ROW()-108,[2]ワークシート!$C$2:$BW$498,55,0),"")</f>
        <v/>
      </c>
      <c r="S319" s="74"/>
      <c r="T319" s="74"/>
      <c r="U319" s="74"/>
      <c r="V319" s="65" t="str">
        <f>+IFERROR(VLOOKUP(#REF!&amp;"-"&amp;ROW()-108,[2]ワークシート!$C$2:$BW$498,60,0),"")</f>
        <v/>
      </c>
      <c r="W319" s="65"/>
      <c r="X319" s="65" t="str">
        <f>+IFERROR(VLOOKUP(#REF!&amp;"-"&amp;ROW()-108,[2]ワークシート!$C$2:$BW$498,61,0),"")</f>
        <v/>
      </c>
      <c r="Y319" s="65"/>
      <c r="Z319" s="65"/>
      <c r="AA319" s="40" t="str">
        <f t="shared" si="6"/>
        <v/>
      </c>
      <c r="AB319" s="40"/>
      <c r="AC319" s="98" t="str">
        <f>+IFERROR(IF(VLOOKUP(#REF!&amp;"-"&amp;ROW()-108,[2]ワークシート!$C$2:$BW$498,13,0)="","",VLOOKUP(#REF!&amp;"-"&amp;ROW()-108,[2]ワークシート!$C$2:$BW$498,13,0)),"")</f>
        <v/>
      </c>
      <c r="AD319" s="98"/>
      <c r="AE319" s="98" t="str">
        <f>+IFERROR(VLOOKUP(#REF!&amp;"-"&amp;ROW()-108,[2]ワークシート!$C$2:$BW$498,30,0),"")</f>
        <v/>
      </c>
      <c r="AF319" s="98"/>
      <c r="AG319" s="40" t="str">
        <f t="shared" si="7"/>
        <v/>
      </c>
      <c r="AH319" s="40"/>
      <c r="AI319" s="40"/>
      <c r="AJ319" s="40"/>
      <c r="AK319" s="98" t="str">
        <f>+IFERROR(IF(VLOOKUP(#REF!&amp;"-"&amp;ROW()-108,[2]ワークシート!$C$2:$BW$498,31,0)="","",VLOOKUP(#REF!&amp;"-"&amp;ROW()-108,[2]ワークシート!$C$2:$BW$498,31,0)),"")</f>
        <v/>
      </c>
      <c r="AL319" s="2"/>
      <c r="AM319" s="2"/>
      <c r="AN319" s="2"/>
      <c r="AO319" s="2"/>
      <c r="AP319" s="2"/>
      <c r="AQ319" s="2"/>
      <c r="AR319" s="2"/>
      <c r="AS319" s="2"/>
      <c r="AT319" s="2"/>
      <c r="AU319" s="2"/>
      <c r="AV319" s="2"/>
      <c r="AW319" s="2"/>
      <c r="AX319" s="2"/>
      <c r="AY319" s="2"/>
      <c r="AZ319" s="2"/>
      <c r="BA319" s="2"/>
      <c r="BB319" s="2"/>
      <c r="BC319" s="2"/>
      <c r="BD319" s="2"/>
      <c r="BE319" s="2"/>
      <c r="BF319" s="2"/>
    </row>
    <row r="320" spans="1:58" ht="35.1" hidden="1" customHeight="1">
      <c r="A320" s="2"/>
      <c r="B320" s="13" t="str">
        <f>+IFERROR(VLOOKUP(#REF!&amp;"-"&amp;ROW()-108,[2]ワークシート!$C$2:$BW$498,9,0),"")</f>
        <v/>
      </c>
      <c r="C320" s="24"/>
      <c r="D320" s="29" t="str">
        <f>+IFERROR(IF(VLOOKUP(#REF!&amp;"-"&amp;ROW()-108,[2]ワークシート!$C$2:$BW$498,10,0)="","",VLOOKUP(#REF!&amp;"-"&amp;ROW()-108,[2]ワークシート!$C$2:$BW$498,10,0)),"")</f>
        <v/>
      </c>
      <c r="E320" s="24"/>
      <c r="F320" s="13" t="str">
        <f>+IFERROR(VLOOKUP(#REF!&amp;"-"&amp;ROW()-108,[2]ワークシート!$C$2:$BW$498,11,0),"")</f>
        <v/>
      </c>
      <c r="G320" s="24"/>
      <c r="H320" s="40" t="str">
        <f>+IFERROR(VLOOKUP(#REF!&amp;"-"&amp;ROW()-108,[2]ワークシート!$C$2:$BW$498,12,0),"")</f>
        <v/>
      </c>
      <c r="I32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0" s="48"/>
      <c r="K320" s="13" t="str">
        <f>+IFERROR(VLOOKUP(#REF!&amp;"-"&amp;ROW()-108,[2]ワークシート!$C$2:$BW$498,19,0),"")</f>
        <v/>
      </c>
      <c r="L320" s="29"/>
      <c r="M320" s="24"/>
      <c r="N320" s="55" t="str">
        <f>+IFERROR(VLOOKUP(#REF!&amp;"-"&amp;ROW()-108,[2]ワークシート!$C$2:$BW$498,24,0),"")</f>
        <v/>
      </c>
      <c r="O320" s="62"/>
      <c r="P320" s="65" t="str">
        <f>+IFERROR(VLOOKUP(#REF!&amp;"-"&amp;ROW()-108,[2]ワークシート!$C$2:$BW$498,25,0),"")</f>
        <v/>
      </c>
      <c r="Q320" s="65"/>
      <c r="R320" s="74" t="str">
        <f>+IFERROR(VLOOKUP(#REF!&amp;"-"&amp;ROW()-108,[2]ワークシート!$C$2:$BW$498,55,0),"")</f>
        <v/>
      </c>
      <c r="S320" s="74"/>
      <c r="T320" s="74"/>
      <c r="U320" s="74"/>
      <c r="V320" s="65" t="str">
        <f>+IFERROR(VLOOKUP(#REF!&amp;"-"&amp;ROW()-108,[2]ワークシート!$C$2:$BW$498,60,0),"")</f>
        <v/>
      </c>
      <c r="W320" s="65"/>
      <c r="X320" s="65" t="str">
        <f>+IFERROR(VLOOKUP(#REF!&amp;"-"&amp;ROW()-108,[2]ワークシート!$C$2:$BW$498,61,0),"")</f>
        <v/>
      </c>
      <c r="Y320" s="65"/>
      <c r="Z320" s="65"/>
      <c r="AA320" s="40" t="str">
        <f t="shared" si="6"/>
        <v/>
      </c>
      <c r="AB320" s="40"/>
      <c r="AC320" s="98" t="str">
        <f>+IFERROR(IF(VLOOKUP(#REF!&amp;"-"&amp;ROW()-108,[2]ワークシート!$C$2:$BW$498,13,0)="","",VLOOKUP(#REF!&amp;"-"&amp;ROW()-108,[2]ワークシート!$C$2:$BW$498,13,0)),"")</f>
        <v/>
      </c>
      <c r="AD320" s="98"/>
      <c r="AE320" s="98" t="str">
        <f>+IFERROR(VLOOKUP(#REF!&amp;"-"&amp;ROW()-108,[2]ワークシート!$C$2:$BW$498,30,0),"")</f>
        <v/>
      </c>
      <c r="AF320" s="98"/>
      <c r="AG320" s="40" t="str">
        <f t="shared" si="7"/>
        <v/>
      </c>
      <c r="AH320" s="40"/>
      <c r="AI320" s="40"/>
      <c r="AJ320" s="40"/>
      <c r="AK320" s="98" t="str">
        <f>+IFERROR(IF(VLOOKUP(#REF!&amp;"-"&amp;ROW()-108,[2]ワークシート!$C$2:$BW$498,31,0)="","",VLOOKUP(#REF!&amp;"-"&amp;ROW()-108,[2]ワークシート!$C$2:$BW$498,31,0)),"")</f>
        <v/>
      </c>
      <c r="AL320" s="2"/>
      <c r="AM320" s="2"/>
      <c r="AN320" s="2"/>
      <c r="AO320" s="2"/>
      <c r="AP320" s="2"/>
      <c r="AQ320" s="2"/>
      <c r="AR320" s="2"/>
      <c r="AS320" s="2"/>
      <c r="AT320" s="2"/>
      <c r="AU320" s="2"/>
      <c r="AV320" s="2"/>
      <c r="AW320" s="2"/>
      <c r="AX320" s="2"/>
      <c r="AY320" s="2"/>
      <c r="AZ320" s="2"/>
      <c r="BA320" s="2"/>
      <c r="BB320" s="2"/>
      <c r="BC320" s="2"/>
      <c r="BD320" s="2"/>
      <c r="BE320" s="2"/>
      <c r="BF320" s="2"/>
    </row>
    <row r="321" spans="1:58" ht="35.1" hidden="1" customHeight="1">
      <c r="A321" s="2"/>
      <c r="B321" s="13" t="str">
        <f>+IFERROR(VLOOKUP(#REF!&amp;"-"&amp;ROW()-108,[2]ワークシート!$C$2:$BW$498,9,0),"")</f>
        <v/>
      </c>
      <c r="C321" s="24"/>
      <c r="D321" s="29" t="str">
        <f>+IFERROR(IF(VLOOKUP(#REF!&amp;"-"&amp;ROW()-108,[2]ワークシート!$C$2:$BW$498,10,0)="","",VLOOKUP(#REF!&amp;"-"&amp;ROW()-108,[2]ワークシート!$C$2:$BW$498,10,0)),"")</f>
        <v/>
      </c>
      <c r="E321" s="24"/>
      <c r="F321" s="13" t="str">
        <f>+IFERROR(VLOOKUP(#REF!&amp;"-"&amp;ROW()-108,[2]ワークシート!$C$2:$BW$498,11,0),"")</f>
        <v/>
      </c>
      <c r="G321" s="24"/>
      <c r="H321" s="40" t="str">
        <f>+IFERROR(VLOOKUP(#REF!&amp;"-"&amp;ROW()-108,[2]ワークシート!$C$2:$BW$498,12,0),"")</f>
        <v/>
      </c>
      <c r="I32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1" s="48"/>
      <c r="K321" s="13" t="str">
        <f>+IFERROR(VLOOKUP(#REF!&amp;"-"&amp;ROW()-108,[2]ワークシート!$C$2:$BW$498,19,0),"")</f>
        <v/>
      </c>
      <c r="L321" s="29"/>
      <c r="M321" s="24"/>
      <c r="N321" s="55" t="str">
        <f>+IFERROR(VLOOKUP(#REF!&amp;"-"&amp;ROW()-108,[2]ワークシート!$C$2:$BW$498,24,0),"")</f>
        <v/>
      </c>
      <c r="O321" s="62"/>
      <c r="P321" s="65" t="str">
        <f>+IFERROR(VLOOKUP(#REF!&amp;"-"&amp;ROW()-108,[2]ワークシート!$C$2:$BW$498,25,0),"")</f>
        <v/>
      </c>
      <c r="Q321" s="65"/>
      <c r="R321" s="74" t="str">
        <f>+IFERROR(VLOOKUP(#REF!&amp;"-"&amp;ROW()-108,[2]ワークシート!$C$2:$BW$498,55,0),"")</f>
        <v/>
      </c>
      <c r="S321" s="74"/>
      <c r="T321" s="74"/>
      <c r="U321" s="74"/>
      <c r="V321" s="65" t="str">
        <f>+IFERROR(VLOOKUP(#REF!&amp;"-"&amp;ROW()-108,[2]ワークシート!$C$2:$BW$498,60,0),"")</f>
        <v/>
      </c>
      <c r="W321" s="65"/>
      <c r="X321" s="65" t="str">
        <f>+IFERROR(VLOOKUP(#REF!&amp;"-"&amp;ROW()-108,[2]ワークシート!$C$2:$BW$498,61,0),"")</f>
        <v/>
      </c>
      <c r="Y321" s="65"/>
      <c r="Z321" s="65"/>
      <c r="AA321" s="40" t="str">
        <f t="shared" si="6"/>
        <v/>
      </c>
      <c r="AB321" s="40"/>
      <c r="AC321" s="98" t="str">
        <f>+IFERROR(IF(VLOOKUP(#REF!&amp;"-"&amp;ROW()-108,[2]ワークシート!$C$2:$BW$498,13,0)="","",VLOOKUP(#REF!&amp;"-"&amp;ROW()-108,[2]ワークシート!$C$2:$BW$498,13,0)),"")</f>
        <v/>
      </c>
      <c r="AD321" s="98"/>
      <c r="AE321" s="98" t="str">
        <f>+IFERROR(VLOOKUP(#REF!&amp;"-"&amp;ROW()-108,[2]ワークシート!$C$2:$BW$498,30,0),"")</f>
        <v/>
      </c>
      <c r="AF321" s="98"/>
      <c r="AG321" s="40" t="str">
        <f t="shared" si="7"/>
        <v/>
      </c>
      <c r="AH321" s="40"/>
      <c r="AI321" s="40"/>
      <c r="AJ321" s="40"/>
      <c r="AK321" s="98" t="str">
        <f>+IFERROR(IF(VLOOKUP(#REF!&amp;"-"&amp;ROW()-108,[2]ワークシート!$C$2:$BW$498,31,0)="","",VLOOKUP(#REF!&amp;"-"&amp;ROW()-108,[2]ワークシート!$C$2:$BW$498,31,0)),"")</f>
        <v/>
      </c>
      <c r="AL321" s="2"/>
      <c r="AM321" s="2"/>
      <c r="AN321" s="2"/>
      <c r="AO321" s="2"/>
      <c r="AP321" s="2"/>
      <c r="AQ321" s="2"/>
      <c r="AR321" s="2"/>
      <c r="AS321" s="2"/>
      <c r="AT321" s="2"/>
      <c r="AU321" s="2"/>
      <c r="AV321" s="2"/>
      <c r="AW321" s="2"/>
      <c r="AX321" s="2"/>
      <c r="AY321" s="2"/>
      <c r="AZ321" s="2"/>
      <c r="BA321" s="2"/>
      <c r="BB321" s="2"/>
      <c r="BC321" s="2"/>
      <c r="BD321" s="2"/>
      <c r="BE321" s="2"/>
      <c r="BF321" s="2"/>
    </row>
    <row r="322" spans="1:58" ht="35.1" hidden="1" customHeight="1">
      <c r="A322" s="2"/>
      <c r="B322" s="13" t="str">
        <f>+IFERROR(VLOOKUP(#REF!&amp;"-"&amp;ROW()-108,[2]ワークシート!$C$2:$BW$498,9,0),"")</f>
        <v/>
      </c>
      <c r="C322" s="24"/>
      <c r="D322" s="29" t="str">
        <f>+IFERROR(IF(VLOOKUP(#REF!&amp;"-"&amp;ROW()-108,[2]ワークシート!$C$2:$BW$498,10,0)="","",VLOOKUP(#REF!&amp;"-"&amp;ROW()-108,[2]ワークシート!$C$2:$BW$498,10,0)),"")</f>
        <v/>
      </c>
      <c r="E322" s="24"/>
      <c r="F322" s="13" t="str">
        <f>+IFERROR(VLOOKUP(#REF!&amp;"-"&amp;ROW()-108,[2]ワークシート!$C$2:$BW$498,11,0),"")</f>
        <v/>
      </c>
      <c r="G322" s="24"/>
      <c r="H322" s="40" t="str">
        <f>+IFERROR(VLOOKUP(#REF!&amp;"-"&amp;ROW()-108,[2]ワークシート!$C$2:$BW$498,12,0),"")</f>
        <v/>
      </c>
      <c r="I32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2" s="48"/>
      <c r="K322" s="13" t="str">
        <f>+IFERROR(VLOOKUP(#REF!&amp;"-"&amp;ROW()-108,[2]ワークシート!$C$2:$BW$498,19,0),"")</f>
        <v/>
      </c>
      <c r="L322" s="29"/>
      <c r="M322" s="24"/>
      <c r="N322" s="55" t="str">
        <f>+IFERROR(VLOOKUP(#REF!&amp;"-"&amp;ROW()-108,[2]ワークシート!$C$2:$BW$498,24,0),"")</f>
        <v/>
      </c>
      <c r="O322" s="62"/>
      <c r="P322" s="65" t="str">
        <f>+IFERROR(VLOOKUP(#REF!&amp;"-"&amp;ROW()-108,[2]ワークシート!$C$2:$BW$498,25,0),"")</f>
        <v/>
      </c>
      <c r="Q322" s="65"/>
      <c r="R322" s="74" t="str">
        <f>+IFERROR(VLOOKUP(#REF!&amp;"-"&amp;ROW()-108,[2]ワークシート!$C$2:$BW$498,55,0),"")</f>
        <v/>
      </c>
      <c r="S322" s="74"/>
      <c r="T322" s="74"/>
      <c r="U322" s="74"/>
      <c r="V322" s="65" t="str">
        <f>+IFERROR(VLOOKUP(#REF!&amp;"-"&amp;ROW()-108,[2]ワークシート!$C$2:$BW$498,60,0),"")</f>
        <v/>
      </c>
      <c r="W322" s="65"/>
      <c r="X322" s="65" t="str">
        <f>+IFERROR(VLOOKUP(#REF!&amp;"-"&amp;ROW()-108,[2]ワークシート!$C$2:$BW$498,61,0),"")</f>
        <v/>
      </c>
      <c r="Y322" s="65"/>
      <c r="Z322" s="65"/>
      <c r="AA322" s="40" t="str">
        <f t="shared" si="6"/>
        <v/>
      </c>
      <c r="AB322" s="40"/>
      <c r="AC322" s="98" t="str">
        <f>+IFERROR(IF(VLOOKUP(#REF!&amp;"-"&amp;ROW()-108,[2]ワークシート!$C$2:$BW$498,13,0)="","",VLOOKUP(#REF!&amp;"-"&amp;ROW()-108,[2]ワークシート!$C$2:$BW$498,13,0)),"")</f>
        <v/>
      </c>
      <c r="AD322" s="98"/>
      <c r="AE322" s="98" t="str">
        <f>+IFERROR(VLOOKUP(#REF!&amp;"-"&amp;ROW()-108,[2]ワークシート!$C$2:$BW$498,30,0),"")</f>
        <v/>
      </c>
      <c r="AF322" s="98"/>
      <c r="AG322" s="40" t="str">
        <f t="shared" si="7"/>
        <v/>
      </c>
      <c r="AH322" s="40"/>
      <c r="AI322" s="40"/>
      <c r="AJ322" s="40"/>
      <c r="AK322" s="98" t="str">
        <f>+IFERROR(IF(VLOOKUP(#REF!&amp;"-"&amp;ROW()-108,[2]ワークシート!$C$2:$BW$498,31,0)="","",VLOOKUP(#REF!&amp;"-"&amp;ROW()-108,[2]ワークシート!$C$2:$BW$498,31,0)),"")</f>
        <v/>
      </c>
      <c r="AL322" s="2"/>
      <c r="AM322" s="2"/>
      <c r="AN322" s="2"/>
      <c r="AO322" s="2"/>
      <c r="AP322" s="2"/>
      <c r="AQ322" s="2"/>
      <c r="AR322" s="2"/>
      <c r="AS322" s="2"/>
      <c r="AT322" s="2"/>
      <c r="AU322" s="2"/>
      <c r="AV322" s="2"/>
      <c r="AW322" s="2"/>
      <c r="AX322" s="2"/>
      <c r="AY322" s="2"/>
      <c r="AZ322" s="2"/>
      <c r="BA322" s="2"/>
      <c r="BB322" s="2"/>
      <c r="BC322" s="2"/>
      <c r="BD322" s="2"/>
      <c r="BE322" s="2"/>
      <c r="BF322" s="2"/>
    </row>
    <row r="323" spans="1:58" ht="35.1" hidden="1" customHeight="1">
      <c r="A323" s="2"/>
      <c r="B323" s="13" t="str">
        <f>+IFERROR(VLOOKUP(#REF!&amp;"-"&amp;ROW()-108,[2]ワークシート!$C$2:$BW$498,9,0),"")</f>
        <v/>
      </c>
      <c r="C323" s="24"/>
      <c r="D323" s="29" t="str">
        <f>+IFERROR(IF(VLOOKUP(#REF!&amp;"-"&amp;ROW()-108,[2]ワークシート!$C$2:$BW$498,10,0)="","",VLOOKUP(#REF!&amp;"-"&amp;ROW()-108,[2]ワークシート!$C$2:$BW$498,10,0)),"")</f>
        <v/>
      </c>
      <c r="E323" s="24"/>
      <c r="F323" s="13" t="str">
        <f>+IFERROR(VLOOKUP(#REF!&amp;"-"&amp;ROW()-108,[2]ワークシート!$C$2:$BW$498,11,0),"")</f>
        <v/>
      </c>
      <c r="G323" s="24"/>
      <c r="H323" s="40" t="str">
        <f>+IFERROR(VLOOKUP(#REF!&amp;"-"&amp;ROW()-108,[2]ワークシート!$C$2:$BW$498,12,0),"")</f>
        <v/>
      </c>
      <c r="I32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3" s="48"/>
      <c r="K323" s="13" t="str">
        <f>+IFERROR(VLOOKUP(#REF!&amp;"-"&amp;ROW()-108,[2]ワークシート!$C$2:$BW$498,19,0),"")</f>
        <v/>
      </c>
      <c r="L323" s="29"/>
      <c r="M323" s="24"/>
      <c r="N323" s="55" t="str">
        <f>+IFERROR(VLOOKUP(#REF!&amp;"-"&amp;ROW()-108,[2]ワークシート!$C$2:$BW$498,24,0),"")</f>
        <v/>
      </c>
      <c r="O323" s="62"/>
      <c r="P323" s="65" t="str">
        <f>+IFERROR(VLOOKUP(#REF!&amp;"-"&amp;ROW()-108,[2]ワークシート!$C$2:$BW$498,25,0),"")</f>
        <v/>
      </c>
      <c r="Q323" s="65"/>
      <c r="R323" s="74" t="str">
        <f>+IFERROR(VLOOKUP(#REF!&amp;"-"&amp;ROW()-108,[2]ワークシート!$C$2:$BW$498,55,0),"")</f>
        <v/>
      </c>
      <c r="S323" s="74"/>
      <c r="T323" s="74"/>
      <c r="U323" s="74"/>
      <c r="V323" s="65" t="str">
        <f>+IFERROR(VLOOKUP(#REF!&amp;"-"&amp;ROW()-108,[2]ワークシート!$C$2:$BW$498,60,0),"")</f>
        <v/>
      </c>
      <c r="W323" s="65"/>
      <c r="X323" s="65" t="str">
        <f>+IFERROR(VLOOKUP(#REF!&amp;"-"&amp;ROW()-108,[2]ワークシート!$C$2:$BW$498,61,0),"")</f>
        <v/>
      </c>
      <c r="Y323" s="65"/>
      <c r="Z323" s="65"/>
      <c r="AA323" s="40" t="str">
        <f t="shared" si="6"/>
        <v/>
      </c>
      <c r="AB323" s="40"/>
      <c r="AC323" s="98" t="str">
        <f>+IFERROR(IF(VLOOKUP(#REF!&amp;"-"&amp;ROW()-108,[2]ワークシート!$C$2:$BW$498,13,0)="","",VLOOKUP(#REF!&amp;"-"&amp;ROW()-108,[2]ワークシート!$C$2:$BW$498,13,0)),"")</f>
        <v/>
      </c>
      <c r="AD323" s="98"/>
      <c r="AE323" s="98" t="str">
        <f>+IFERROR(VLOOKUP(#REF!&amp;"-"&amp;ROW()-108,[2]ワークシート!$C$2:$BW$498,30,0),"")</f>
        <v/>
      </c>
      <c r="AF323" s="98"/>
      <c r="AG323" s="40" t="str">
        <f t="shared" si="7"/>
        <v/>
      </c>
      <c r="AH323" s="40"/>
      <c r="AI323" s="40"/>
      <c r="AJ323" s="40"/>
      <c r="AK323" s="98" t="str">
        <f>+IFERROR(IF(VLOOKUP(#REF!&amp;"-"&amp;ROW()-108,[2]ワークシート!$C$2:$BW$498,31,0)="","",VLOOKUP(#REF!&amp;"-"&amp;ROW()-108,[2]ワークシート!$C$2:$BW$498,31,0)),"")</f>
        <v/>
      </c>
      <c r="AL323" s="2"/>
      <c r="AM323" s="2"/>
      <c r="AN323" s="2"/>
      <c r="AO323" s="2"/>
      <c r="AP323" s="2"/>
      <c r="AQ323" s="2"/>
      <c r="AR323" s="2"/>
      <c r="AS323" s="2"/>
      <c r="AT323" s="2"/>
      <c r="AU323" s="2"/>
      <c r="AV323" s="2"/>
      <c r="AW323" s="2"/>
      <c r="AX323" s="2"/>
      <c r="AY323" s="2"/>
      <c r="AZ323" s="2"/>
      <c r="BA323" s="2"/>
      <c r="BB323" s="2"/>
      <c r="BC323" s="2"/>
      <c r="BD323" s="2"/>
      <c r="BE323" s="2"/>
      <c r="BF323" s="2"/>
    </row>
    <row r="324" spans="1:58" ht="35.1" hidden="1" customHeight="1">
      <c r="A324" s="2"/>
      <c r="B324" s="13" t="str">
        <f>+IFERROR(VLOOKUP(#REF!&amp;"-"&amp;ROW()-108,[2]ワークシート!$C$2:$BW$498,9,0),"")</f>
        <v/>
      </c>
      <c r="C324" s="24"/>
      <c r="D324" s="29" t="str">
        <f>+IFERROR(IF(VLOOKUP(#REF!&amp;"-"&amp;ROW()-108,[2]ワークシート!$C$2:$BW$498,10,0)="","",VLOOKUP(#REF!&amp;"-"&amp;ROW()-108,[2]ワークシート!$C$2:$BW$498,10,0)),"")</f>
        <v/>
      </c>
      <c r="E324" s="24"/>
      <c r="F324" s="13" t="str">
        <f>+IFERROR(VLOOKUP(#REF!&amp;"-"&amp;ROW()-108,[2]ワークシート!$C$2:$BW$498,11,0),"")</f>
        <v/>
      </c>
      <c r="G324" s="24"/>
      <c r="H324" s="40" t="str">
        <f>+IFERROR(VLOOKUP(#REF!&amp;"-"&amp;ROW()-108,[2]ワークシート!$C$2:$BW$498,12,0),"")</f>
        <v/>
      </c>
      <c r="I32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4" s="48"/>
      <c r="K324" s="13" t="str">
        <f>+IFERROR(VLOOKUP(#REF!&amp;"-"&amp;ROW()-108,[2]ワークシート!$C$2:$BW$498,19,0),"")</f>
        <v/>
      </c>
      <c r="L324" s="29"/>
      <c r="M324" s="24"/>
      <c r="N324" s="55" t="str">
        <f>+IFERROR(VLOOKUP(#REF!&amp;"-"&amp;ROW()-108,[2]ワークシート!$C$2:$BW$498,24,0),"")</f>
        <v/>
      </c>
      <c r="O324" s="62"/>
      <c r="P324" s="65" t="str">
        <f>+IFERROR(VLOOKUP(#REF!&amp;"-"&amp;ROW()-108,[2]ワークシート!$C$2:$BW$498,25,0),"")</f>
        <v/>
      </c>
      <c r="Q324" s="65"/>
      <c r="R324" s="74" t="str">
        <f>+IFERROR(VLOOKUP(#REF!&amp;"-"&amp;ROW()-108,[2]ワークシート!$C$2:$BW$498,55,0),"")</f>
        <v/>
      </c>
      <c r="S324" s="74"/>
      <c r="T324" s="74"/>
      <c r="U324" s="74"/>
      <c r="V324" s="65" t="str">
        <f>+IFERROR(VLOOKUP(#REF!&amp;"-"&amp;ROW()-108,[2]ワークシート!$C$2:$BW$498,60,0),"")</f>
        <v/>
      </c>
      <c r="W324" s="65"/>
      <c r="X324" s="65" t="str">
        <f>+IFERROR(VLOOKUP(#REF!&amp;"-"&amp;ROW()-108,[2]ワークシート!$C$2:$BW$498,61,0),"")</f>
        <v/>
      </c>
      <c r="Y324" s="65"/>
      <c r="Z324" s="65"/>
      <c r="AA324" s="40" t="str">
        <f t="shared" si="6"/>
        <v/>
      </c>
      <c r="AB324" s="40"/>
      <c r="AC324" s="98" t="str">
        <f>+IFERROR(IF(VLOOKUP(#REF!&amp;"-"&amp;ROW()-108,[2]ワークシート!$C$2:$BW$498,13,0)="","",VLOOKUP(#REF!&amp;"-"&amp;ROW()-108,[2]ワークシート!$C$2:$BW$498,13,0)),"")</f>
        <v/>
      </c>
      <c r="AD324" s="98"/>
      <c r="AE324" s="98" t="str">
        <f>+IFERROR(VLOOKUP(#REF!&amp;"-"&amp;ROW()-108,[2]ワークシート!$C$2:$BW$498,30,0),"")</f>
        <v/>
      </c>
      <c r="AF324" s="98"/>
      <c r="AG324" s="40" t="str">
        <f t="shared" si="7"/>
        <v/>
      </c>
      <c r="AH324" s="40"/>
      <c r="AI324" s="40"/>
      <c r="AJ324" s="40"/>
      <c r="AK324" s="98" t="str">
        <f>+IFERROR(IF(VLOOKUP(#REF!&amp;"-"&amp;ROW()-108,[2]ワークシート!$C$2:$BW$498,31,0)="","",VLOOKUP(#REF!&amp;"-"&amp;ROW()-108,[2]ワークシート!$C$2:$BW$498,31,0)),"")</f>
        <v/>
      </c>
      <c r="AL324" s="2"/>
      <c r="AM324" s="2"/>
      <c r="AN324" s="2"/>
      <c r="AO324" s="2"/>
      <c r="AP324" s="2"/>
      <c r="AQ324" s="2"/>
      <c r="AR324" s="2"/>
      <c r="AS324" s="2"/>
      <c r="AT324" s="2"/>
      <c r="AU324" s="2"/>
      <c r="AV324" s="2"/>
      <c r="AW324" s="2"/>
      <c r="AX324" s="2"/>
      <c r="AY324" s="2"/>
      <c r="AZ324" s="2"/>
      <c r="BA324" s="2"/>
      <c r="BB324" s="2"/>
      <c r="BC324" s="2"/>
      <c r="BD324" s="2"/>
      <c r="BE324" s="2"/>
      <c r="BF324" s="2"/>
    </row>
    <row r="325" spans="1:58" ht="35.1" hidden="1" customHeight="1">
      <c r="A325" s="2"/>
      <c r="B325" s="13" t="str">
        <f>+IFERROR(VLOOKUP(#REF!&amp;"-"&amp;ROW()-108,[2]ワークシート!$C$2:$BW$498,9,0),"")</f>
        <v/>
      </c>
      <c r="C325" s="24"/>
      <c r="D325" s="29" t="str">
        <f>+IFERROR(IF(VLOOKUP(#REF!&amp;"-"&amp;ROW()-108,[2]ワークシート!$C$2:$BW$498,10,0)="","",VLOOKUP(#REF!&amp;"-"&amp;ROW()-108,[2]ワークシート!$C$2:$BW$498,10,0)),"")</f>
        <v/>
      </c>
      <c r="E325" s="24"/>
      <c r="F325" s="13" t="str">
        <f>+IFERROR(VLOOKUP(#REF!&amp;"-"&amp;ROW()-108,[2]ワークシート!$C$2:$BW$498,11,0),"")</f>
        <v/>
      </c>
      <c r="G325" s="24"/>
      <c r="H325" s="40" t="str">
        <f>+IFERROR(VLOOKUP(#REF!&amp;"-"&amp;ROW()-108,[2]ワークシート!$C$2:$BW$498,12,0),"")</f>
        <v/>
      </c>
      <c r="I32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5" s="48"/>
      <c r="K325" s="13" t="str">
        <f>+IFERROR(VLOOKUP(#REF!&amp;"-"&amp;ROW()-108,[2]ワークシート!$C$2:$BW$498,19,0),"")</f>
        <v/>
      </c>
      <c r="L325" s="29"/>
      <c r="M325" s="24"/>
      <c r="N325" s="55" t="str">
        <f>+IFERROR(VLOOKUP(#REF!&amp;"-"&amp;ROW()-108,[2]ワークシート!$C$2:$BW$498,24,0),"")</f>
        <v/>
      </c>
      <c r="O325" s="62"/>
      <c r="P325" s="65" t="str">
        <f>+IFERROR(VLOOKUP(#REF!&amp;"-"&amp;ROW()-108,[2]ワークシート!$C$2:$BW$498,25,0),"")</f>
        <v/>
      </c>
      <c r="Q325" s="65"/>
      <c r="R325" s="74" t="str">
        <f>+IFERROR(VLOOKUP(#REF!&amp;"-"&amp;ROW()-108,[2]ワークシート!$C$2:$BW$498,55,0),"")</f>
        <v/>
      </c>
      <c r="S325" s="74"/>
      <c r="T325" s="74"/>
      <c r="U325" s="74"/>
      <c r="V325" s="65" t="str">
        <f>+IFERROR(VLOOKUP(#REF!&amp;"-"&amp;ROW()-108,[2]ワークシート!$C$2:$BW$498,60,0),"")</f>
        <v/>
      </c>
      <c r="W325" s="65"/>
      <c r="X325" s="65" t="str">
        <f>+IFERROR(VLOOKUP(#REF!&amp;"-"&amp;ROW()-108,[2]ワークシート!$C$2:$BW$498,61,0),"")</f>
        <v/>
      </c>
      <c r="Y325" s="65"/>
      <c r="Z325" s="65"/>
      <c r="AA325" s="40" t="str">
        <f t="shared" si="6"/>
        <v/>
      </c>
      <c r="AB325" s="40"/>
      <c r="AC325" s="98" t="str">
        <f>+IFERROR(IF(VLOOKUP(#REF!&amp;"-"&amp;ROW()-108,[2]ワークシート!$C$2:$BW$498,13,0)="","",VLOOKUP(#REF!&amp;"-"&amp;ROW()-108,[2]ワークシート!$C$2:$BW$498,13,0)),"")</f>
        <v/>
      </c>
      <c r="AD325" s="98"/>
      <c r="AE325" s="98" t="str">
        <f>+IFERROR(VLOOKUP(#REF!&amp;"-"&amp;ROW()-108,[2]ワークシート!$C$2:$BW$498,30,0),"")</f>
        <v/>
      </c>
      <c r="AF325" s="98"/>
      <c r="AG325" s="40" t="str">
        <f t="shared" si="7"/>
        <v/>
      </c>
      <c r="AH325" s="40"/>
      <c r="AI325" s="40"/>
      <c r="AJ325" s="40"/>
      <c r="AK325" s="98" t="str">
        <f>+IFERROR(IF(VLOOKUP(#REF!&amp;"-"&amp;ROW()-108,[2]ワークシート!$C$2:$BW$498,31,0)="","",VLOOKUP(#REF!&amp;"-"&amp;ROW()-108,[2]ワークシート!$C$2:$BW$498,31,0)),"")</f>
        <v/>
      </c>
      <c r="AL325" s="2"/>
      <c r="AM325" s="2"/>
      <c r="AN325" s="2"/>
      <c r="AO325" s="2"/>
      <c r="AP325" s="2"/>
      <c r="AQ325" s="2"/>
      <c r="AR325" s="2"/>
      <c r="AS325" s="2"/>
      <c r="AT325" s="2"/>
      <c r="AU325" s="2"/>
      <c r="AV325" s="2"/>
      <c r="AW325" s="2"/>
      <c r="AX325" s="2"/>
      <c r="AY325" s="2"/>
      <c r="AZ325" s="2"/>
      <c r="BA325" s="2"/>
      <c r="BB325" s="2"/>
      <c r="BC325" s="2"/>
      <c r="BD325" s="2"/>
      <c r="BE325" s="2"/>
      <c r="BF325" s="2"/>
    </row>
    <row r="326" spans="1:58" ht="35.1" hidden="1" customHeight="1">
      <c r="A326" s="2"/>
      <c r="B326" s="13" t="str">
        <f>+IFERROR(VLOOKUP(#REF!&amp;"-"&amp;ROW()-108,[2]ワークシート!$C$2:$BW$498,9,0),"")</f>
        <v/>
      </c>
      <c r="C326" s="24"/>
      <c r="D326" s="29" t="str">
        <f>+IFERROR(IF(VLOOKUP(#REF!&amp;"-"&amp;ROW()-108,[2]ワークシート!$C$2:$BW$498,10,0)="","",VLOOKUP(#REF!&amp;"-"&amp;ROW()-108,[2]ワークシート!$C$2:$BW$498,10,0)),"")</f>
        <v/>
      </c>
      <c r="E326" s="24"/>
      <c r="F326" s="13" t="str">
        <f>+IFERROR(VLOOKUP(#REF!&amp;"-"&amp;ROW()-108,[2]ワークシート!$C$2:$BW$498,11,0),"")</f>
        <v/>
      </c>
      <c r="G326" s="24"/>
      <c r="H326" s="40" t="str">
        <f>+IFERROR(VLOOKUP(#REF!&amp;"-"&amp;ROW()-108,[2]ワークシート!$C$2:$BW$498,12,0),"")</f>
        <v/>
      </c>
      <c r="I32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6" s="48"/>
      <c r="K326" s="13" t="str">
        <f>+IFERROR(VLOOKUP(#REF!&amp;"-"&amp;ROW()-108,[2]ワークシート!$C$2:$BW$498,19,0),"")</f>
        <v/>
      </c>
      <c r="L326" s="29"/>
      <c r="M326" s="24"/>
      <c r="N326" s="55" t="str">
        <f>+IFERROR(VLOOKUP(#REF!&amp;"-"&amp;ROW()-108,[2]ワークシート!$C$2:$BW$498,24,0),"")</f>
        <v/>
      </c>
      <c r="O326" s="62"/>
      <c r="P326" s="65" t="str">
        <f>+IFERROR(VLOOKUP(#REF!&amp;"-"&amp;ROW()-108,[2]ワークシート!$C$2:$BW$498,25,0),"")</f>
        <v/>
      </c>
      <c r="Q326" s="65"/>
      <c r="R326" s="74" t="str">
        <f>+IFERROR(VLOOKUP(#REF!&amp;"-"&amp;ROW()-108,[2]ワークシート!$C$2:$BW$498,55,0),"")</f>
        <v/>
      </c>
      <c r="S326" s="74"/>
      <c r="T326" s="74"/>
      <c r="U326" s="74"/>
      <c r="V326" s="65" t="str">
        <f>+IFERROR(VLOOKUP(#REF!&amp;"-"&amp;ROW()-108,[2]ワークシート!$C$2:$BW$498,60,0),"")</f>
        <v/>
      </c>
      <c r="W326" s="65"/>
      <c r="X326" s="65" t="str">
        <f>+IFERROR(VLOOKUP(#REF!&amp;"-"&amp;ROW()-108,[2]ワークシート!$C$2:$BW$498,61,0),"")</f>
        <v/>
      </c>
      <c r="Y326" s="65"/>
      <c r="Z326" s="65"/>
      <c r="AA326" s="40" t="str">
        <f t="shared" si="6"/>
        <v/>
      </c>
      <c r="AB326" s="40"/>
      <c r="AC326" s="98" t="str">
        <f>+IFERROR(IF(VLOOKUP(#REF!&amp;"-"&amp;ROW()-108,[2]ワークシート!$C$2:$BW$498,13,0)="","",VLOOKUP(#REF!&amp;"-"&amp;ROW()-108,[2]ワークシート!$C$2:$BW$498,13,0)),"")</f>
        <v/>
      </c>
      <c r="AD326" s="98"/>
      <c r="AE326" s="98" t="str">
        <f>+IFERROR(VLOOKUP(#REF!&amp;"-"&amp;ROW()-108,[2]ワークシート!$C$2:$BW$498,30,0),"")</f>
        <v/>
      </c>
      <c r="AF326" s="98"/>
      <c r="AG326" s="40" t="str">
        <f t="shared" si="7"/>
        <v/>
      </c>
      <c r="AH326" s="40"/>
      <c r="AI326" s="40"/>
      <c r="AJ326" s="40"/>
      <c r="AK326" s="98" t="str">
        <f>+IFERROR(IF(VLOOKUP(#REF!&amp;"-"&amp;ROW()-108,[2]ワークシート!$C$2:$BW$498,31,0)="","",VLOOKUP(#REF!&amp;"-"&amp;ROW()-108,[2]ワークシート!$C$2:$BW$498,31,0)),"")</f>
        <v/>
      </c>
      <c r="AL326" s="2"/>
      <c r="AM326" s="2"/>
      <c r="AN326" s="2"/>
      <c r="AO326" s="2"/>
      <c r="AP326" s="2"/>
      <c r="AQ326" s="2"/>
      <c r="AR326" s="2"/>
      <c r="AS326" s="2"/>
      <c r="AT326" s="2"/>
      <c r="AU326" s="2"/>
      <c r="AV326" s="2"/>
      <c r="AW326" s="2"/>
      <c r="AX326" s="2"/>
      <c r="AY326" s="2"/>
      <c r="AZ326" s="2"/>
      <c r="BA326" s="2"/>
      <c r="BB326" s="2"/>
      <c r="BC326" s="2"/>
      <c r="BD326" s="2"/>
      <c r="BE326" s="2"/>
      <c r="BF326" s="2"/>
    </row>
    <row r="327" spans="1:58" ht="35.1" hidden="1" customHeight="1">
      <c r="A327" s="2"/>
      <c r="B327" s="13" t="str">
        <f>+IFERROR(VLOOKUP(#REF!&amp;"-"&amp;ROW()-108,[2]ワークシート!$C$2:$BW$498,9,0),"")</f>
        <v/>
      </c>
      <c r="C327" s="24"/>
      <c r="D327" s="29" t="str">
        <f>+IFERROR(IF(VLOOKUP(#REF!&amp;"-"&amp;ROW()-108,[2]ワークシート!$C$2:$BW$498,10,0)="","",VLOOKUP(#REF!&amp;"-"&amp;ROW()-108,[2]ワークシート!$C$2:$BW$498,10,0)),"")</f>
        <v/>
      </c>
      <c r="E327" s="24"/>
      <c r="F327" s="13" t="str">
        <f>+IFERROR(VLOOKUP(#REF!&amp;"-"&amp;ROW()-108,[2]ワークシート!$C$2:$BW$498,11,0),"")</f>
        <v/>
      </c>
      <c r="G327" s="24"/>
      <c r="H327" s="40" t="str">
        <f>+IFERROR(VLOOKUP(#REF!&amp;"-"&amp;ROW()-108,[2]ワークシート!$C$2:$BW$498,12,0),"")</f>
        <v/>
      </c>
      <c r="I32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7" s="48"/>
      <c r="K327" s="13" t="str">
        <f>+IFERROR(VLOOKUP(#REF!&amp;"-"&amp;ROW()-108,[2]ワークシート!$C$2:$BW$498,19,0),"")</f>
        <v/>
      </c>
      <c r="L327" s="29"/>
      <c r="M327" s="24"/>
      <c r="N327" s="55" t="str">
        <f>+IFERROR(VLOOKUP(#REF!&amp;"-"&amp;ROW()-108,[2]ワークシート!$C$2:$BW$498,24,0),"")</f>
        <v/>
      </c>
      <c r="O327" s="62"/>
      <c r="P327" s="65" t="str">
        <f>+IFERROR(VLOOKUP(#REF!&amp;"-"&amp;ROW()-108,[2]ワークシート!$C$2:$BW$498,25,0),"")</f>
        <v/>
      </c>
      <c r="Q327" s="65"/>
      <c r="R327" s="74" t="str">
        <f>+IFERROR(VLOOKUP(#REF!&amp;"-"&amp;ROW()-108,[2]ワークシート!$C$2:$BW$498,55,0),"")</f>
        <v/>
      </c>
      <c r="S327" s="74"/>
      <c r="T327" s="74"/>
      <c r="U327" s="74"/>
      <c r="V327" s="65" t="str">
        <f>+IFERROR(VLOOKUP(#REF!&amp;"-"&amp;ROW()-108,[2]ワークシート!$C$2:$BW$498,60,0),"")</f>
        <v/>
      </c>
      <c r="W327" s="65"/>
      <c r="X327" s="65" t="str">
        <f>+IFERROR(VLOOKUP(#REF!&amp;"-"&amp;ROW()-108,[2]ワークシート!$C$2:$BW$498,61,0),"")</f>
        <v/>
      </c>
      <c r="Y327" s="65"/>
      <c r="Z327" s="65"/>
      <c r="AA327" s="40" t="str">
        <f t="shared" si="6"/>
        <v/>
      </c>
      <c r="AB327" s="40"/>
      <c r="AC327" s="98" t="str">
        <f>+IFERROR(IF(VLOOKUP(#REF!&amp;"-"&amp;ROW()-108,[2]ワークシート!$C$2:$BW$498,13,0)="","",VLOOKUP(#REF!&amp;"-"&amp;ROW()-108,[2]ワークシート!$C$2:$BW$498,13,0)),"")</f>
        <v/>
      </c>
      <c r="AD327" s="98"/>
      <c r="AE327" s="98" t="str">
        <f>+IFERROR(VLOOKUP(#REF!&amp;"-"&amp;ROW()-108,[2]ワークシート!$C$2:$BW$498,30,0),"")</f>
        <v/>
      </c>
      <c r="AF327" s="98"/>
      <c r="AG327" s="40" t="str">
        <f t="shared" si="7"/>
        <v/>
      </c>
      <c r="AH327" s="40"/>
      <c r="AI327" s="40"/>
      <c r="AJ327" s="40"/>
      <c r="AK327" s="98" t="str">
        <f>+IFERROR(IF(VLOOKUP(#REF!&amp;"-"&amp;ROW()-108,[2]ワークシート!$C$2:$BW$498,31,0)="","",VLOOKUP(#REF!&amp;"-"&amp;ROW()-108,[2]ワークシート!$C$2:$BW$498,31,0)),"")</f>
        <v/>
      </c>
      <c r="AL327" s="2"/>
      <c r="AM327" s="2"/>
      <c r="AN327" s="2"/>
      <c r="AO327" s="2"/>
      <c r="AP327" s="2"/>
      <c r="AQ327" s="2"/>
      <c r="AR327" s="2"/>
      <c r="AS327" s="2"/>
      <c r="AT327" s="2"/>
      <c r="AU327" s="2"/>
      <c r="AV327" s="2"/>
      <c r="AW327" s="2"/>
      <c r="AX327" s="2"/>
      <c r="AY327" s="2"/>
      <c r="AZ327" s="2"/>
      <c r="BA327" s="2"/>
      <c r="BB327" s="2"/>
      <c r="BC327" s="2"/>
      <c r="BD327" s="2"/>
      <c r="BE327" s="2"/>
      <c r="BF327" s="2"/>
    </row>
    <row r="328" spans="1:58" ht="35.1" hidden="1" customHeight="1">
      <c r="A328" s="2"/>
      <c r="B328" s="13" t="str">
        <f>+IFERROR(VLOOKUP(#REF!&amp;"-"&amp;ROW()-108,[2]ワークシート!$C$2:$BW$498,9,0),"")</f>
        <v/>
      </c>
      <c r="C328" s="24"/>
      <c r="D328" s="29" t="str">
        <f>+IFERROR(IF(VLOOKUP(#REF!&amp;"-"&amp;ROW()-108,[2]ワークシート!$C$2:$BW$498,10,0)="","",VLOOKUP(#REF!&amp;"-"&amp;ROW()-108,[2]ワークシート!$C$2:$BW$498,10,0)),"")</f>
        <v/>
      </c>
      <c r="E328" s="24"/>
      <c r="F328" s="13" t="str">
        <f>+IFERROR(VLOOKUP(#REF!&amp;"-"&amp;ROW()-108,[2]ワークシート!$C$2:$BW$498,11,0),"")</f>
        <v/>
      </c>
      <c r="G328" s="24"/>
      <c r="H328" s="40" t="str">
        <f>+IFERROR(VLOOKUP(#REF!&amp;"-"&amp;ROW()-108,[2]ワークシート!$C$2:$BW$498,12,0),"")</f>
        <v/>
      </c>
      <c r="I32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8" s="48"/>
      <c r="K328" s="13" t="str">
        <f>+IFERROR(VLOOKUP(#REF!&amp;"-"&amp;ROW()-108,[2]ワークシート!$C$2:$BW$498,19,0),"")</f>
        <v/>
      </c>
      <c r="L328" s="29"/>
      <c r="M328" s="24"/>
      <c r="N328" s="55" t="str">
        <f>+IFERROR(VLOOKUP(#REF!&amp;"-"&amp;ROW()-108,[2]ワークシート!$C$2:$BW$498,24,0),"")</f>
        <v/>
      </c>
      <c r="O328" s="62"/>
      <c r="P328" s="65" t="str">
        <f>+IFERROR(VLOOKUP(#REF!&amp;"-"&amp;ROW()-108,[2]ワークシート!$C$2:$BW$498,25,0),"")</f>
        <v/>
      </c>
      <c r="Q328" s="65"/>
      <c r="R328" s="74" t="str">
        <f>+IFERROR(VLOOKUP(#REF!&amp;"-"&amp;ROW()-108,[2]ワークシート!$C$2:$BW$498,55,0),"")</f>
        <v/>
      </c>
      <c r="S328" s="74"/>
      <c r="T328" s="74"/>
      <c r="U328" s="74"/>
      <c r="V328" s="65" t="str">
        <f>+IFERROR(VLOOKUP(#REF!&amp;"-"&amp;ROW()-108,[2]ワークシート!$C$2:$BW$498,60,0),"")</f>
        <v/>
      </c>
      <c r="W328" s="65"/>
      <c r="X328" s="65" t="str">
        <f>+IFERROR(VLOOKUP(#REF!&amp;"-"&amp;ROW()-108,[2]ワークシート!$C$2:$BW$498,61,0),"")</f>
        <v/>
      </c>
      <c r="Y328" s="65"/>
      <c r="Z328" s="65"/>
      <c r="AA328" s="40" t="str">
        <f t="shared" si="6"/>
        <v/>
      </c>
      <c r="AB328" s="40"/>
      <c r="AC328" s="98" t="str">
        <f>+IFERROR(IF(VLOOKUP(#REF!&amp;"-"&amp;ROW()-108,[2]ワークシート!$C$2:$BW$498,13,0)="","",VLOOKUP(#REF!&amp;"-"&amp;ROW()-108,[2]ワークシート!$C$2:$BW$498,13,0)),"")</f>
        <v/>
      </c>
      <c r="AD328" s="98"/>
      <c r="AE328" s="98" t="str">
        <f>+IFERROR(VLOOKUP(#REF!&amp;"-"&amp;ROW()-108,[2]ワークシート!$C$2:$BW$498,30,0),"")</f>
        <v/>
      </c>
      <c r="AF328" s="98"/>
      <c r="AG328" s="40" t="str">
        <f t="shared" si="7"/>
        <v/>
      </c>
      <c r="AH328" s="40"/>
      <c r="AI328" s="40"/>
      <c r="AJ328" s="40"/>
      <c r="AK328" s="98" t="str">
        <f>+IFERROR(IF(VLOOKUP(#REF!&amp;"-"&amp;ROW()-108,[2]ワークシート!$C$2:$BW$498,31,0)="","",VLOOKUP(#REF!&amp;"-"&amp;ROW()-108,[2]ワークシート!$C$2:$BW$498,31,0)),"")</f>
        <v/>
      </c>
      <c r="AL328" s="2"/>
      <c r="AM328" s="2"/>
      <c r="AN328" s="2"/>
      <c r="AO328" s="2"/>
      <c r="AP328" s="2"/>
      <c r="AQ328" s="2"/>
      <c r="AR328" s="2"/>
      <c r="AS328" s="2"/>
      <c r="AT328" s="2"/>
      <c r="AU328" s="2"/>
      <c r="AV328" s="2"/>
      <c r="AW328" s="2"/>
      <c r="AX328" s="2"/>
      <c r="AY328" s="2"/>
      <c r="AZ328" s="2"/>
      <c r="BA328" s="2"/>
      <c r="BB328" s="2"/>
      <c r="BC328" s="2"/>
      <c r="BD328" s="2"/>
      <c r="BE328" s="2"/>
      <c r="BF328" s="2"/>
    </row>
    <row r="329" spans="1:58" ht="35.1" hidden="1" customHeight="1">
      <c r="A329" s="2"/>
      <c r="B329" s="13" t="str">
        <f>+IFERROR(VLOOKUP(#REF!&amp;"-"&amp;ROW()-108,[2]ワークシート!$C$2:$BW$498,9,0),"")</f>
        <v/>
      </c>
      <c r="C329" s="24"/>
      <c r="D329" s="29" t="str">
        <f>+IFERROR(IF(VLOOKUP(#REF!&amp;"-"&amp;ROW()-108,[2]ワークシート!$C$2:$BW$498,10,0)="","",VLOOKUP(#REF!&amp;"-"&amp;ROW()-108,[2]ワークシート!$C$2:$BW$498,10,0)),"")</f>
        <v/>
      </c>
      <c r="E329" s="24"/>
      <c r="F329" s="13" t="str">
        <f>+IFERROR(VLOOKUP(#REF!&amp;"-"&amp;ROW()-108,[2]ワークシート!$C$2:$BW$498,11,0),"")</f>
        <v/>
      </c>
      <c r="G329" s="24"/>
      <c r="H329" s="40" t="str">
        <f>+IFERROR(VLOOKUP(#REF!&amp;"-"&amp;ROW()-108,[2]ワークシート!$C$2:$BW$498,12,0),"")</f>
        <v/>
      </c>
      <c r="I32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29" s="48"/>
      <c r="K329" s="13" t="str">
        <f>+IFERROR(VLOOKUP(#REF!&amp;"-"&amp;ROW()-108,[2]ワークシート!$C$2:$BW$498,19,0),"")</f>
        <v/>
      </c>
      <c r="L329" s="29"/>
      <c r="M329" s="24"/>
      <c r="N329" s="55" t="str">
        <f>+IFERROR(VLOOKUP(#REF!&amp;"-"&amp;ROW()-108,[2]ワークシート!$C$2:$BW$498,24,0),"")</f>
        <v/>
      </c>
      <c r="O329" s="62"/>
      <c r="P329" s="65" t="str">
        <f>+IFERROR(VLOOKUP(#REF!&amp;"-"&amp;ROW()-108,[2]ワークシート!$C$2:$BW$498,25,0),"")</f>
        <v/>
      </c>
      <c r="Q329" s="65"/>
      <c r="R329" s="74" t="str">
        <f>+IFERROR(VLOOKUP(#REF!&amp;"-"&amp;ROW()-108,[2]ワークシート!$C$2:$BW$498,55,0),"")</f>
        <v/>
      </c>
      <c r="S329" s="74"/>
      <c r="T329" s="74"/>
      <c r="U329" s="74"/>
      <c r="V329" s="65" t="str">
        <f>+IFERROR(VLOOKUP(#REF!&amp;"-"&amp;ROW()-108,[2]ワークシート!$C$2:$BW$498,60,0),"")</f>
        <v/>
      </c>
      <c r="W329" s="65"/>
      <c r="X329" s="65" t="str">
        <f>+IFERROR(VLOOKUP(#REF!&amp;"-"&amp;ROW()-108,[2]ワークシート!$C$2:$BW$498,61,0),"")</f>
        <v/>
      </c>
      <c r="Y329" s="65"/>
      <c r="Z329" s="65"/>
      <c r="AA329" s="40" t="str">
        <f t="shared" si="6"/>
        <v/>
      </c>
      <c r="AB329" s="40"/>
      <c r="AC329" s="98" t="str">
        <f>+IFERROR(IF(VLOOKUP(#REF!&amp;"-"&amp;ROW()-108,[2]ワークシート!$C$2:$BW$498,13,0)="","",VLOOKUP(#REF!&amp;"-"&amp;ROW()-108,[2]ワークシート!$C$2:$BW$498,13,0)),"")</f>
        <v/>
      </c>
      <c r="AD329" s="98"/>
      <c r="AE329" s="98" t="str">
        <f>+IFERROR(VLOOKUP(#REF!&amp;"-"&amp;ROW()-108,[2]ワークシート!$C$2:$BW$498,30,0),"")</f>
        <v/>
      </c>
      <c r="AF329" s="98"/>
      <c r="AG329" s="40" t="str">
        <f t="shared" si="7"/>
        <v/>
      </c>
      <c r="AH329" s="40"/>
      <c r="AI329" s="40"/>
      <c r="AJ329" s="40"/>
      <c r="AK329" s="98" t="str">
        <f>+IFERROR(IF(VLOOKUP(#REF!&amp;"-"&amp;ROW()-108,[2]ワークシート!$C$2:$BW$498,31,0)="","",VLOOKUP(#REF!&amp;"-"&amp;ROW()-108,[2]ワークシート!$C$2:$BW$498,31,0)),"")</f>
        <v/>
      </c>
      <c r="AL329" s="2"/>
      <c r="AM329" s="2"/>
      <c r="AN329" s="2"/>
      <c r="AO329" s="2"/>
      <c r="AP329" s="2"/>
      <c r="AQ329" s="2"/>
      <c r="AR329" s="2"/>
      <c r="AS329" s="2"/>
      <c r="AT329" s="2"/>
      <c r="AU329" s="2"/>
      <c r="AV329" s="2"/>
      <c r="AW329" s="2"/>
      <c r="AX329" s="2"/>
      <c r="AY329" s="2"/>
      <c r="AZ329" s="2"/>
      <c r="BA329" s="2"/>
      <c r="BB329" s="2"/>
      <c r="BC329" s="2"/>
      <c r="BD329" s="2"/>
      <c r="BE329" s="2"/>
      <c r="BF329" s="2"/>
    </row>
    <row r="330" spans="1:58" ht="35.1" hidden="1" customHeight="1">
      <c r="A330" s="2"/>
      <c r="B330" s="13" t="str">
        <f>+IFERROR(VLOOKUP(#REF!&amp;"-"&amp;ROW()-108,[2]ワークシート!$C$2:$BW$498,9,0),"")</f>
        <v/>
      </c>
      <c r="C330" s="24"/>
      <c r="D330" s="29" t="str">
        <f>+IFERROR(IF(VLOOKUP(#REF!&amp;"-"&amp;ROW()-108,[2]ワークシート!$C$2:$BW$498,10,0)="","",VLOOKUP(#REF!&amp;"-"&amp;ROW()-108,[2]ワークシート!$C$2:$BW$498,10,0)),"")</f>
        <v/>
      </c>
      <c r="E330" s="24"/>
      <c r="F330" s="13" t="str">
        <f>+IFERROR(VLOOKUP(#REF!&amp;"-"&amp;ROW()-108,[2]ワークシート!$C$2:$BW$498,11,0),"")</f>
        <v/>
      </c>
      <c r="G330" s="24"/>
      <c r="H330" s="40" t="str">
        <f>+IFERROR(VLOOKUP(#REF!&amp;"-"&amp;ROW()-108,[2]ワークシート!$C$2:$BW$498,12,0),"")</f>
        <v/>
      </c>
      <c r="I33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0" s="48"/>
      <c r="K330" s="13" t="str">
        <f>+IFERROR(VLOOKUP(#REF!&amp;"-"&amp;ROW()-108,[2]ワークシート!$C$2:$BW$498,19,0),"")</f>
        <v/>
      </c>
      <c r="L330" s="29"/>
      <c r="M330" s="24"/>
      <c r="N330" s="55" t="str">
        <f>+IFERROR(VLOOKUP(#REF!&amp;"-"&amp;ROW()-108,[2]ワークシート!$C$2:$BW$498,24,0),"")</f>
        <v/>
      </c>
      <c r="O330" s="62"/>
      <c r="P330" s="65" t="str">
        <f>+IFERROR(VLOOKUP(#REF!&amp;"-"&amp;ROW()-108,[2]ワークシート!$C$2:$BW$498,25,0),"")</f>
        <v/>
      </c>
      <c r="Q330" s="65"/>
      <c r="R330" s="74" t="str">
        <f>+IFERROR(VLOOKUP(#REF!&amp;"-"&amp;ROW()-108,[2]ワークシート!$C$2:$BW$498,55,0),"")</f>
        <v/>
      </c>
      <c r="S330" s="74"/>
      <c r="T330" s="74"/>
      <c r="U330" s="74"/>
      <c r="V330" s="65" t="str">
        <f>+IFERROR(VLOOKUP(#REF!&amp;"-"&amp;ROW()-108,[2]ワークシート!$C$2:$BW$498,60,0),"")</f>
        <v/>
      </c>
      <c r="W330" s="65"/>
      <c r="X330" s="65" t="str">
        <f>+IFERROR(VLOOKUP(#REF!&amp;"-"&amp;ROW()-108,[2]ワークシート!$C$2:$BW$498,61,0),"")</f>
        <v/>
      </c>
      <c r="Y330" s="65"/>
      <c r="Z330" s="65"/>
      <c r="AA330" s="40" t="str">
        <f t="shared" si="6"/>
        <v/>
      </c>
      <c r="AB330" s="40"/>
      <c r="AC330" s="98" t="str">
        <f>+IFERROR(IF(VLOOKUP(#REF!&amp;"-"&amp;ROW()-108,[2]ワークシート!$C$2:$BW$498,13,0)="","",VLOOKUP(#REF!&amp;"-"&amp;ROW()-108,[2]ワークシート!$C$2:$BW$498,13,0)),"")</f>
        <v/>
      </c>
      <c r="AD330" s="98"/>
      <c r="AE330" s="98" t="str">
        <f>+IFERROR(VLOOKUP(#REF!&amp;"-"&amp;ROW()-108,[2]ワークシート!$C$2:$BW$498,30,0),"")</f>
        <v/>
      </c>
      <c r="AF330" s="98"/>
      <c r="AG330" s="40" t="str">
        <f t="shared" si="7"/>
        <v/>
      </c>
      <c r="AH330" s="40"/>
      <c r="AI330" s="40"/>
      <c r="AJ330" s="40"/>
      <c r="AK330" s="98" t="str">
        <f>+IFERROR(IF(VLOOKUP(#REF!&amp;"-"&amp;ROW()-108,[2]ワークシート!$C$2:$BW$498,31,0)="","",VLOOKUP(#REF!&amp;"-"&amp;ROW()-108,[2]ワークシート!$C$2:$BW$498,31,0)),"")</f>
        <v/>
      </c>
      <c r="AL330" s="2"/>
      <c r="AM330" s="2"/>
      <c r="AN330" s="2"/>
      <c r="AO330" s="2"/>
      <c r="AP330" s="2"/>
      <c r="AQ330" s="2"/>
      <c r="AR330" s="2"/>
      <c r="AS330" s="2"/>
      <c r="AT330" s="2"/>
      <c r="AU330" s="2"/>
      <c r="AV330" s="2"/>
      <c r="AW330" s="2"/>
      <c r="AX330" s="2"/>
      <c r="AY330" s="2"/>
      <c r="AZ330" s="2"/>
      <c r="BA330" s="2"/>
      <c r="BB330" s="2"/>
      <c r="BC330" s="2"/>
      <c r="BD330" s="2"/>
      <c r="BE330" s="2"/>
      <c r="BF330" s="2"/>
    </row>
    <row r="331" spans="1:58" ht="35.1" hidden="1" customHeight="1">
      <c r="A331" s="2"/>
      <c r="B331" s="13" t="str">
        <f>+IFERROR(VLOOKUP(#REF!&amp;"-"&amp;ROW()-108,[2]ワークシート!$C$2:$BW$498,9,0),"")</f>
        <v/>
      </c>
      <c r="C331" s="24"/>
      <c r="D331" s="29" t="str">
        <f>+IFERROR(IF(VLOOKUP(#REF!&amp;"-"&amp;ROW()-108,[2]ワークシート!$C$2:$BW$498,10,0)="","",VLOOKUP(#REF!&amp;"-"&amp;ROW()-108,[2]ワークシート!$C$2:$BW$498,10,0)),"")</f>
        <v/>
      </c>
      <c r="E331" s="24"/>
      <c r="F331" s="13" t="str">
        <f>+IFERROR(VLOOKUP(#REF!&amp;"-"&amp;ROW()-108,[2]ワークシート!$C$2:$BW$498,11,0),"")</f>
        <v/>
      </c>
      <c r="G331" s="24"/>
      <c r="H331" s="40" t="str">
        <f>+IFERROR(VLOOKUP(#REF!&amp;"-"&amp;ROW()-108,[2]ワークシート!$C$2:$BW$498,12,0),"")</f>
        <v/>
      </c>
      <c r="I33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1" s="48"/>
      <c r="K331" s="13" t="str">
        <f>+IFERROR(VLOOKUP(#REF!&amp;"-"&amp;ROW()-108,[2]ワークシート!$C$2:$BW$498,19,0),"")</f>
        <v/>
      </c>
      <c r="L331" s="29"/>
      <c r="M331" s="24"/>
      <c r="N331" s="55" t="str">
        <f>+IFERROR(VLOOKUP(#REF!&amp;"-"&amp;ROW()-108,[2]ワークシート!$C$2:$BW$498,24,0),"")</f>
        <v/>
      </c>
      <c r="O331" s="62"/>
      <c r="P331" s="65" t="str">
        <f>+IFERROR(VLOOKUP(#REF!&amp;"-"&amp;ROW()-108,[2]ワークシート!$C$2:$BW$498,25,0),"")</f>
        <v/>
      </c>
      <c r="Q331" s="65"/>
      <c r="R331" s="74" t="str">
        <f>+IFERROR(VLOOKUP(#REF!&amp;"-"&amp;ROW()-108,[2]ワークシート!$C$2:$BW$498,55,0),"")</f>
        <v/>
      </c>
      <c r="S331" s="74"/>
      <c r="T331" s="74"/>
      <c r="U331" s="74"/>
      <c r="V331" s="65" t="str">
        <f>+IFERROR(VLOOKUP(#REF!&amp;"-"&amp;ROW()-108,[2]ワークシート!$C$2:$BW$498,60,0),"")</f>
        <v/>
      </c>
      <c r="W331" s="65"/>
      <c r="X331" s="65" t="str">
        <f>+IFERROR(VLOOKUP(#REF!&amp;"-"&amp;ROW()-108,[2]ワークシート!$C$2:$BW$498,61,0),"")</f>
        <v/>
      </c>
      <c r="Y331" s="65"/>
      <c r="Z331" s="65"/>
      <c r="AA331" s="40" t="str">
        <f t="shared" si="6"/>
        <v/>
      </c>
      <c r="AB331" s="40"/>
      <c r="AC331" s="98" t="str">
        <f>+IFERROR(IF(VLOOKUP(#REF!&amp;"-"&amp;ROW()-108,[2]ワークシート!$C$2:$BW$498,13,0)="","",VLOOKUP(#REF!&amp;"-"&amp;ROW()-108,[2]ワークシート!$C$2:$BW$498,13,0)),"")</f>
        <v/>
      </c>
      <c r="AD331" s="98"/>
      <c r="AE331" s="98" t="str">
        <f>+IFERROR(VLOOKUP(#REF!&amp;"-"&amp;ROW()-108,[2]ワークシート!$C$2:$BW$498,30,0),"")</f>
        <v/>
      </c>
      <c r="AF331" s="98"/>
      <c r="AG331" s="40" t="str">
        <f t="shared" si="7"/>
        <v/>
      </c>
      <c r="AH331" s="40"/>
      <c r="AI331" s="40"/>
      <c r="AJ331" s="40"/>
      <c r="AK331" s="98" t="str">
        <f>+IFERROR(IF(VLOOKUP(#REF!&amp;"-"&amp;ROW()-108,[2]ワークシート!$C$2:$BW$498,31,0)="","",VLOOKUP(#REF!&amp;"-"&amp;ROW()-108,[2]ワークシート!$C$2:$BW$498,31,0)),"")</f>
        <v/>
      </c>
      <c r="AL331" s="2"/>
      <c r="AM331" s="2"/>
      <c r="AN331" s="2"/>
      <c r="AO331" s="2"/>
      <c r="AP331" s="2"/>
      <c r="AQ331" s="2"/>
      <c r="AR331" s="2"/>
      <c r="AS331" s="2"/>
      <c r="AT331" s="2"/>
      <c r="AU331" s="2"/>
      <c r="AV331" s="2"/>
      <c r="AW331" s="2"/>
      <c r="AX331" s="2"/>
      <c r="AY331" s="2"/>
      <c r="AZ331" s="2"/>
      <c r="BA331" s="2"/>
      <c r="BB331" s="2"/>
      <c r="BC331" s="2"/>
      <c r="BD331" s="2"/>
      <c r="BE331" s="2"/>
      <c r="BF331" s="2"/>
    </row>
    <row r="332" spans="1:58" ht="35.1" hidden="1" customHeight="1">
      <c r="A332" s="2"/>
      <c r="B332" s="13" t="str">
        <f>+IFERROR(VLOOKUP(#REF!&amp;"-"&amp;ROW()-108,[2]ワークシート!$C$2:$BW$498,9,0),"")</f>
        <v/>
      </c>
      <c r="C332" s="24"/>
      <c r="D332" s="29" t="str">
        <f>+IFERROR(IF(VLOOKUP(#REF!&amp;"-"&amp;ROW()-108,[2]ワークシート!$C$2:$BW$498,10,0)="","",VLOOKUP(#REF!&amp;"-"&amp;ROW()-108,[2]ワークシート!$C$2:$BW$498,10,0)),"")</f>
        <v/>
      </c>
      <c r="E332" s="24"/>
      <c r="F332" s="13" t="str">
        <f>+IFERROR(VLOOKUP(#REF!&amp;"-"&amp;ROW()-108,[2]ワークシート!$C$2:$BW$498,11,0),"")</f>
        <v/>
      </c>
      <c r="G332" s="24"/>
      <c r="H332" s="40" t="str">
        <f>+IFERROR(VLOOKUP(#REF!&amp;"-"&amp;ROW()-108,[2]ワークシート!$C$2:$BW$498,12,0),"")</f>
        <v/>
      </c>
      <c r="I33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2" s="48"/>
      <c r="K332" s="13" t="str">
        <f>+IFERROR(VLOOKUP(#REF!&amp;"-"&amp;ROW()-108,[2]ワークシート!$C$2:$BW$498,19,0),"")</f>
        <v/>
      </c>
      <c r="L332" s="29"/>
      <c r="M332" s="24"/>
      <c r="N332" s="55" t="str">
        <f>+IFERROR(VLOOKUP(#REF!&amp;"-"&amp;ROW()-108,[2]ワークシート!$C$2:$BW$498,24,0),"")</f>
        <v/>
      </c>
      <c r="O332" s="62"/>
      <c r="P332" s="65" t="str">
        <f>+IFERROR(VLOOKUP(#REF!&amp;"-"&amp;ROW()-108,[2]ワークシート!$C$2:$BW$498,25,0),"")</f>
        <v/>
      </c>
      <c r="Q332" s="65"/>
      <c r="R332" s="74" t="str">
        <f>+IFERROR(VLOOKUP(#REF!&amp;"-"&amp;ROW()-108,[2]ワークシート!$C$2:$BW$498,55,0),"")</f>
        <v/>
      </c>
      <c r="S332" s="74"/>
      <c r="T332" s="74"/>
      <c r="U332" s="74"/>
      <c r="V332" s="65" t="str">
        <f>+IFERROR(VLOOKUP(#REF!&amp;"-"&amp;ROW()-108,[2]ワークシート!$C$2:$BW$498,60,0),"")</f>
        <v/>
      </c>
      <c r="W332" s="65"/>
      <c r="X332" s="65" t="str">
        <f>+IFERROR(VLOOKUP(#REF!&amp;"-"&amp;ROW()-108,[2]ワークシート!$C$2:$BW$498,61,0),"")</f>
        <v/>
      </c>
      <c r="Y332" s="65"/>
      <c r="Z332" s="65"/>
      <c r="AA332" s="40" t="str">
        <f t="shared" si="6"/>
        <v/>
      </c>
      <c r="AB332" s="40"/>
      <c r="AC332" s="98" t="str">
        <f>+IFERROR(IF(VLOOKUP(#REF!&amp;"-"&amp;ROW()-108,[2]ワークシート!$C$2:$BW$498,13,0)="","",VLOOKUP(#REF!&amp;"-"&amp;ROW()-108,[2]ワークシート!$C$2:$BW$498,13,0)),"")</f>
        <v/>
      </c>
      <c r="AD332" s="98"/>
      <c r="AE332" s="98" t="str">
        <f>+IFERROR(VLOOKUP(#REF!&amp;"-"&amp;ROW()-108,[2]ワークシート!$C$2:$BW$498,30,0),"")</f>
        <v/>
      </c>
      <c r="AF332" s="98"/>
      <c r="AG332" s="40" t="str">
        <f t="shared" si="7"/>
        <v/>
      </c>
      <c r="AH332" s="40"/>
      <c r="AI332" s="40"/>
      <c r="AJ332" s="40"/>
      <c r="AK332" s="98" t="str">
        <f>+IFERROR(IF(VLOOKUP(#REF!&amp;"-"&amp;ROW()-108,[2]ワークシート!$C$2:$BW$498,31,0)="","",VLOOKUP(#REF!&amp;"-"&amp;ROW()-108,[2]ワークシート!$C$2:$BW$498,31,0)),"")</f>
        <v/>
      </c>
      <c r="AL332" s="2"/>
      <c r="AM332" s="2"/>
      <c r="AN332" s="2"/>
      <c r="AO332" s="2"/>
      <c r="AP332" s="2"/>
      <c r="AQ332" s="2"/>
      <c r="AR332" s="2"/>
      <c r="AS332" s="2"/>
      <c r="AT332" s="2"/>
      <c r="AU332" s="2"/>
      <c r="AV332" s="2"/>
      <c r="AW332" s="2"/>
      <c r="AX332" s="2"/>
      <c r="AY332" s="2"/>
      <c r="AZ332" s="2"/>
      <c r="BA332" s="2"/>
      <c r="BB332" s="2"/>
      <c r="BC332" s="2"/>
      <c r="BD332" s="2"/>
      <c r="BE332" s="2"/>
      <c r="BF332" s="2"/>
    </row>
    <row r="333" spans="1:58" ht="35.1" hidden="1" customHeight="1">
      <c r="A333" s="2"/>
      <c r="B333" s="13" t="str">
        <f>+IFERROR(VLOOKUP(#REF!&amp;"-"&amp;ROW()-108,[2]ワークシート!$C$2:$BW$498,9,0),"")</f>
        <v/>
      </c>
      <c r="C333" s="24"/>
      <c r="D333" s="29" t="str">
        <f>+IFERROR(IF(VLOOKUP(#REF!&amp;"-"&amp;ROW()-108,[2]ワークシート!$C$2:$BW$498,10,0)="","",VLOOKUP(#REF!&amp;"-"&amp;ROW()-108,[2]ワークシート!$C$2:$BW$498,10,0)),"")</f>
        <v/>
      </c>
      <c r="E333" s="24"/>
      <c r="F333" s="13" t="str">
        <f>+IFERROR(VLOOKUP(#REF!&amp;"-"&amp;ROW()-108,[2]ワークシート!$C$2:$BW$498,11,0),"")</f>
        <v/>
      </c>
      <c r="G333" s="24"/>
      <c r="H333" s="40" t="str">
        <f>+IFERROR(VLOOKUP(#REF!&amp;"-"&amp;ROW()-108,[2]ワークシート!$C$2:$BW$498,12,0),"")</f>
        <v/>
      </c>
      <c r="I33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3" s="48"/>
      <c r="K333" s="13" t="str">
        <f>+IFERROR(VLOOKUP(#REF!&amp;"-"&amp;ROW()-108,[2]ワークシート!$C$2:$BW$498,19,0),"")</f>
        <v/>
      </c>
      <c r="L333" s="29"/>
      <c r="M333" s="24"/>
      <c r="N333" s="55" t="str">
        <f>+IFERROR(VLOOKUP(#REF!&amp;"-"&amp;ROW()-108,[2]ワークシート!$C$2:$BW$498,24,0),"")</f>
        <v/>
      </c>
      <c r="O333" s="62"/>
      <c r="P333" s="65" t="str">
        <f>+IFERROR(VLOOKUP(#REF!&amp;"-"&amp;ROW()-108,[2]ワークシート!$C$2:$BW$498,25,0),"")</f>
        <v/>
      </c>
      <c r="Q333" s="65"/>
      <c r="R333" s="74" t="str">
        <f>+IFERROR(VLOOKUP(#REF!&amp;"-"&amp;ROW()-108,[2]ワークシート!$C$2:$BW$498,55,0),"")</f>
        <v/>
      </c>
      <c r="S333" s="74"/>
      <c r="T333" s="74"/>
      <c r="U333" s="74"/>
      <c r="V333" s="65" t="str">
        <f>+IFERROR(VLOOKUP(#REF!&amp;"-"&amp;ROW()-108,[2]ワークシート!$C$2:$BW$498,60,0),"")</f>
        <v/>
      </c>
      <c r="W333" s="65"/>
      <c r="X333" s="65" t="str">
        <f>+IFERROR(VLOOKUP(#REF!&amp;"-"&amp;ROW()-108,[2]ワークシート!$C$2:$BW$498,61,0),"")</f>
        <v/>
      </c>
      <c r="Y333" s="65"/>
      <c r="Z333" s="65"/>
      <c r="AA333" s="40" t="str">
        <f t="shared" si="6"/>
        <v/>
      </c>
      <c r="AB333" s="40"/>
      <c r="AC333" s="98" t="str">
        <f>+IFERROR(IF(VLOOKUP(#REF!&amp;"-"&amp;ROW()-108,[2]ワークシート!$C$2:$BW$498,13,0)="","",VLOOKUP(#REF!&amp;"-"&amp;ROW()-108,[2]ワークシート!$C$2:$BW$498,13,0)),"")</f>
        <v/>
      </c>
      <c r="AD333" s="98"/>
      <c r="AE333" s="98" t="str">
        <f>+IFERROR(VLOOKUP(#REF!&amp;"-"&amp;ROW()-108,[2]ワークシート!$C$2:$BW$498,30,0),"")</f>
        <v/>
      </c>
      <c r="AF333" s="98"/>
      <c r="AG333" s="40" t="str">
        <f t="shared" si="7"/>
        <v/>
      </c>
      <c r="AH333" s="40"/>
      <c r="AI333" s="40"/>
      <c r="AJ333" s="40"/>
      <c r="AK333" s="98" t="str">
        <f>+IFERROR(IF(VLOOKUP(#REF!&amp;"-"&amp;ROW()-108,[2]ワークシート!$C$2:$BW$498,31,0)="","",VLOOKUP(#REF!&amp;"-"&amp;ROW()-108,[2]ワークシート!$C$2:$BW$498,31,0)),"")</f>
        <v/>
      </c>
      <c r="AL333" s="2"/>
      <c r="AM333" s="2"/>
      <c r="AN333" s="2"/>
      <c r="AO333" s="2"/>
      <c r="AP333" s="2"/>
      <c r="AQ333" s="2"/>
      <c r="AR333" s="2"/>
      <c r="AS333" s="2"/>
      <c r="AT333" s="2"/>
      <c r="AU333" s="2"/>
      <c r="AV333" s="2"/>
      <c r="AW333" s="2"/>
      <c r="AX333" s="2"/>
      <c r="AY333" s="2"/>
      <c r="AZ333" s="2"/>
      <c r="BA333" s="2"/>
      <c r="BB333" s="2"/>
      <c r="BC333" s="2"/>
      <c r="BD333" s="2"/>
      <c r="BE333" s="2"/>
      <c r="BF333" s="2"/>
    </row>
    <row r="334" spans="1:58" ht="35.1" hidden="1" customHeight="1">
      <c r="A334" s="2"/>
      <c r="B334" s="13" t="str">
        <f>+IFERROR(VLOOKUP(#REF!&amp;"-"&amp;ROW()-108,[2]ワークシート!$C$2:$BW$498,9,0),"")</f>
        <v/>
      </c>
      <c r="C334" s="24"/>
      <c r="D334" s="29" t="str">
        <f>+IFERROR(IF(VLOOKUP(#REF!&amp;"-"&amp;ROW()-108,[2]ワークシート!$C$2:$BW$498,10,0)="","",VLOOKUP(#REF!&amp;"-"&amp;ROW()-108,[2]ワークシート!$C$2:$BW$498,10,0)),"")</f>
        <v/>
      </c>
      <c r="E334" s="24"/>
      <c r="F334" s="13" t="str">
        <f>+IFERROR(VLOOKUP(#REF!&amp;"-"&amp;ROW()-108,[2]ワークシート!$C$2:$BW$498,11,0),"")</f>
        <v/>
      </c>
      <c r="G334" s="24"/>
      <c r="H334" s="40" t="str">
        <f>+IFERROR(VLOOKUP(#REF!&amp;"-"&amp;ROW()-108,[2]ワークシート!$C$2:$BW$498,12,0),"")</f>
        <v/>
      </c>
      <c r="I33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4" s="48"/>
      <c r="K334" s="13" t="str">
        <f>+IFERROR(VLOOKUP(#REF!&amp;"-"&amp;ROW()-108,[2]ワークシート!$C$2:$BW$498,19,0),"")</f>
        <v/>
      </c>
      <c r="L334" s="29"/>
      <c r="M334" s="24"/>
      <c r="N334" s="55" t="str">
        <f>+IFERROR(VLOOKUP(#REF!&amp;"-"&amp;ROW()-108,[2]ワークシート!$C$2:$BW$498,24,0),"")</f>
        <v/>
      </c>
      <c r="O334" s="62"/>
      <c r="P334" s="65" t="str">
        <f>+IFERROR(VLOOKUP(#REF!&amp;"-"&amp;ROW()-108,[2]ワークシート!$C$2:$BW$498,25,0),"")</f>
        <v/>
      </c>
      <c r="Q334" s="65"/>
      <c r="R334" s="74" t="str">
        <f>+IFERROR(VLOOKUP(#REF!&amp;"-"&amp;ROW()-108,[2]ワークシート!$C$2:$BW$498,55,0),"")</f>
        <v/>
      </c>
      <c r="S334" s="74"/>
      <c r="T334" s="74"/>
      <c r="U334" s="74"/>
      <c r="V334" s="65" t="str">
        <f>+IFERROR(VLOOKUP(#REF!&amp;"-"&amp;ROW()-108,[2]ワークシート!$C$2:$BW$498,60,0),"")</f>
        <v/>
      </c>
      <c r="W334" s="65"/>
      <c r="X334" s="65" t="str">
        <f>+IFERROR(VLOOKUP(#REF!&amp;"-"&amp;ROW()-108,[2]ワークシート!$C$2:$BW$498,61,0),"")</f>
        <v/>
      </c>
      <c r="Y334" s="65"/>
      <c r="Z334" s="65"/>
      <c r="AA334" s="40" t="str">
        <f t="shared" si="6"/>
        <v/>
      </c>
      <c r="AB334" s="40"/>
      <c r="AC334" s="98" t="str">
        <f>+IFERROR(IF(VLOOKUP(#REF!&amp;"-"&amp;ROW()-108,[2]ワークシート!$C$2:$BW$498,13,0)="","",VLOOKUP(#REF!&amp;"-"&amp;ROW()-108,[2]ワークシート!$C$2:$BW$498,13,0)),"")</f>
        <v/>
      </c>
      <c r="AD334" s="98"/>
      <c r="AE334" s="98" t="str">
        <f>+IFERROR(VLOOKUP(#REF!&amp;"-"&amp;ROW()-108,[2]ワークシート!$C$2:$BW$498,30,0),"")</f>
        <v/>
      </c>
      <c r="AF334" s="98"/>
      <c r="AG334" s="40" t="str">
        <f t="shared" si="7"/>
        <v/>
      </c>
      <c r="AH334" s="40"/>
      <c r="AI334" s="40"/>
      <c r="AJ334" s="40"/>
      <c r="AK334" s="98" t="str">
        <f>+IFERROR(IF(VLOOKUP(#REF!&amp;"-"&amp;ROW()-108,[2]ワークシート!$C$2:$BW$498,31,0)="","",VLOOKUP(#REF!&amp;"-"&amp;ROW()-108,[2]ワークシート!$C$2:$BW$498,31,0)),"")</f>
        <v/>
      </c>
      <c r="AL334" s="2"/>
      <c r="AM334" s="2"/>
      <c r="AN334" s="2"/>
      <c r="AO334" s="2"/>
      <c r="AP334" s="2"/>
      <c r="AQ334" s="2"/>
      <c r="AR334" s="2"/>
      <c r="AS334" s="2"/>
      <c r="AT334" s="2"/>
      <c r="AU334" s="2"/>
      <c r="AV334" s="2"/>
      <c r="AW334" s="2"/>
      <c r="AX334" s="2"/>
      <c r="AY334" s="2"/>
      <c r="AZ334" s="2"/>
      <c r="BA334" s="2"/>
      <c r="BB334" s="2"/>
      <c r="BC334" s="2"/>
      <c r="BD334" s="2"/>
      <c r="BE334" s="2"/>
      <c r="BF334" s="2"/>
    </row>
    <row r="335" spans="1:58" ht="35.1" hidden="1" customHeight="1">
      <c r="A335" s="2"/>
      <c r="B335" s="13" t="str">
        <f>+IFERROR(VLOOKUP(#REF!&amp;"-"&amp;ROW()-108,[2]ワークシート!$C$2:$BW$498,9,0),"")</f>
        <v/>
      </c>
      <c r="C335" s="24"/>
      <c r="D335" s="29" t="str">
        <f>+IFERROR(IF(VLOOKUP(#REF!&amp;"-"&amp;ROW()-108,[2]ワークシート!$C$2:$BW$498,10,0)="","",VLOOKUP(#REF!&amp;"-"&amp;ROW()-108,[2]ワークシート!$C$2:$BW$498,10,0)),"")</f>
        <v/>
      </c>
      <c r="E335" s="24"/>
      <c r="F335" s="13" t="str">
        <f>+IFERROR(VLOOKUP(#REF!&amp;"-"&amp;ROW()-108,[2]ワークシート!$C$2:$BW$498,11,0),"")</f>
        <v/>
      </c>
      <c r="G335" s="24"/>
      <c r="H335" s="40" t="str">
        <f>+IFERROR(VLOOKUP(#REF!&amp;"-"&amp;ROW()-108,[2]ワークシート!$C$2:$BW$498,12,0),"")</f>
        <v/>
      </c>
      <c r="I33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5" s="48"/>
      <c r="K335" s="13" t="str">
        <f>+IFERROR(VLOOKUP(#REF!&amp;"-"&amp;ROW()-108,[2]ワークシート!$C$2:$BW$498,19,0),"")</f>
        <v/>
      </c>
      <c r="L335" s="29"/>
      <c r="M335" s="24"/>
      <c r="N335" s="55" t="str">
        <f>+IFERROR(VLOOKUP(#REF!&amp;"-"&amp;ROW()-108,[2]ワークシート!$C$2:$BW$498,24,0),"")</f>
        <v/>
      </c>
      <c r="O335" s="62"/>
      <c r="P335" s="65" t="str">
        <f>+IFERROR(VLOOKUP(#REF!&amp;"-"&amp;ROW()-108,[2]ワークシート!$C$2:$BW$498,25,0),"")</f>
        <v/>
      </c>
      <c r="Q335" s="65"/>
      <c r="R335" s="74" t="str">
        <f>+IFERROR(VLOOKUP(#REF!&amp;"-"&amp;ROW()-108,[2]ワークシート!$C$2:$BW$498,55,0),"")</f>
        <v/>
      </c>
      <c r="S335" s="74"/>
      <c r="T335" s="74"/>
      <c r="U335" s="74"/>
      <c r="V335" s="65" t="str">
        <f>+IFERROR(VLOOKUP(#REF!&amp;"-"&amp;ROW()-108,[2]ワークシート!$C$2:$BW$498,60,0),"")</f>
        <v/>
      </c>
      <c r="W335" s="65"/>
      <c r="X335" s="65" t="str">
        <f>+IFERROR(VLOOKUP(#REF!&amp;"-"&amp;ROW()-108,[2]ワークシート!$C$2:$BW$498,61,0),"")</f>
        <v/>
      </c>
      <c r="Y335" s="65"/>
      <c r="Z335" s="65"/>
      <c r="AA335" s="40" t="str">
        <f t="shared" si="6"/>
        <v/>
      </c>
      <c r="AB335" s="40"/>
      <c r="AC335" s="98" t="str">
        <f>+IFERROR(IF(VLOOKUP(#REF!&amp;"-"&amp;ROW()-108,[2]ワークシート!$C$2:$BW$498,13,0)="","",VLOOKUP(#REF!&amp;"-"&amp;ROW()-108,[2]ワークシート!$C$2:$BW$498,13,0)),"")</f>
        <v/>
      </c>
      <c r="AD335" s="98"/>
      <c r="AE335" s="98" t="str">
        <f>+IFERROR(VLOOKUP(#REF!&amp;"-"&amp;ROW()-108,[2]ワークシート!$C$2:$BW$498,30,0),"")</f>
        <v/>
      </c>
      <c r="AF335" s="98"/>
      <c r="AG335" s="40" t="str">
        <f t="shared" si="7"/>
        <v/>
      </c>
      <c r="AH335" s="40"/>
      <c r="AI335" s="40"/>
      <c r="AJ335" s="40"/>
      <c r="AK335" s="98" t="str">
        <f>+IFERROR(IF(VLOOKUP(#REF!&amp;"-"&amp;ROW()-108,[2]ワークシート!$C$2:$BW$498,31,0)="","",VLOOKUP(#REF!&amp;"-"&amp;ROW()-108,[2]ワークシート!$C$2:$BW$498,31,0)),"")</f>
        <v/>
      </c>
      <c r="AL335" s="2"/>
      <c r="AM335" s="2"/>
      <c r="AN335" s="2"/>
      <c r="AO335" s="2"/>
      <c r="AP335" s="2"/>
      <c r="AQ335" s="2"/>
      <c r="AR335" s="2"/>
      <c r="AS335" s="2"/>
      <c r="AT335" s="2"/>
      <c r="AU335" s="2"/>
      <c r="AV335" s="2"/>
      <c r="AW335" s="2"/>
      <c r="AX335" s="2"/>
      <c r="AY335" s="2"/>
      <c r="AZ335" s="2"/>
      <c r="BA335" s="2"/>
      <c r="BB335" s="2"/>
      <c r="BC335" s="2"/>
      <c r="BD335" s="2"/>
      <c r="BE335" s="2"/>
      <c r="BF335" s="2"/>
    </row>
    <row r="336" spans="1:58" ht="35.1" hidden="1" customHeight="1">
      <c r="A336" s="2"/>
      <c r="B336" s="13" t="str">
        <f>+IFERROR(VLOOKUP(#REF!&amp;"-"&amp;ROW()-108,[2]ワークシート!$C$2:$BW$498,9,0),"")</f>
        <v/>
      </c>
      <c r="C336" s="24"/>
      <c r="D336" s="29" t="str">
        <f>+IFERROR(IF(VLOOKUP(#REF!&amp;"-"&amp;ROW()-108,[2]ワークシート!$C$2:$BW$498,10,0)="","",VLOOKUP(#REF!&amp;"-"&amp;ROW()-108,[2]ワークシート!$C$2:$BW$498,10,0)),"")</f>
        <v/>
      </c>
      <c r="E336" s="24"/>
      <c r="F336" s="13" t="str">
        <f>+IFERROR(VLOOKUP(#REF!&amp;"-"&amp;ROW()-108,[2]ワークシート!$C$2:$BW$498,11,0),"")</f>
        <v/>
      </c>
      <c r="G336" s="24"/>
      <c r="H336" s="40" t="str">
        <f>+IFERROR(VLOOKUP(#REF!&amp;"-"&amp;ROW()-108,[2]ワークシート!$C$2:$BW$498,12,0),"")</f>
        <v/>
      </c>
      <c r="I33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6" s="48"/>
      <c r="K336" s="13" t="str">
        <f>+IFERROR(VLOOKUP(#REF!&amp;"-"&amp;ROW()-108,[2]ワークシート!$C$2:$BW$498,19,0),"")</f>
        <v/>
      </c>
      <c r="L336" s="29"/>
      <c r="M336" s="24"/>
      <c r="N336" s="55" t="str">
        <f>+IFERROR(VLOOKUP(#REF!&amp;"-"&amp;ROW()-108,[2]ワークシート!$C$2:$BW$498,24,0),"")</f>
        <v/>
      </c>
      <c r="O336" s="62"/>
      <c r="P336" s="65" t="str">
        <f>+IFERROR(VLOOKUP(#REF!&amp;"-"&amp;ROW()-108,[2]ワークシート!$C$2:$BW$498,25,0),"")</f>
        <v/>
      </c>
      <c r="Q336" s="65"/>
      <c r="R336" s="74" t="str">
        <f>+IFERROR(VLOOKUP(#REF!&amp;"-"&amp;ROW()-108,[2]ワークシート!$C$2:$BW$498,55,0),"")</f>
        <v/>
      </c>
      <c r="S336" s="74"/>
      <c r="T336" s="74"/>
      <c r="U336" s="74"/>
      <c r="V336" s="65" t="str">
        <f>+IFERROR(VLOOKUP(#REF!&amp;"-"&amp;ROW()-108,[2]ワークシート!$C$2:$BW$498,60,0),"")</f>
        <v/>
      </c>
      <c r="W336" s="65"/>
      <c r="X336" s="65" t="str">
        <f>+IFERROR(VLOOKUP(#REF!&amp;"-"&amp;ROW()-108,[2]ワークシート!$C$2:$BW$498,61,0),"")</f>
        <v/>
      </c>
      <c r="Y336" s="65"/>
      <c r="Z336" s="65"/>
      <c r="AA336" s="40" t="str">
        <f t="shared" si="6"/>
        <v/>
      </c>
      <c r="AB336" s="40"/>
      <c r="AC336" s="98" t="str">
        <f>+IFERROR(IF(VLOOKUP(#REF!&amp;"-"&amp;ROW()-108,[2]ワークシート!$C$2:$BW$498,13,0)="","",VLOOKUP(#REF!&amp;"-"&amp;ROW()-108,[2]ワークシート!$C$2:$BW$498,13,0)),"")</f>
        <v/>
      </c>
      <c r="AD336" s="98"/>
      <c r="AE336" s="98" t="str">
        <f>+IFERROR(VLOOKUP(#REF!&amp;"-"&amp;ROW()-108,[2]ワークシート!$C$2:$BW$498,30,0),"")</f>
        <v/>
      </c>
      <c r="AF336" s="98"/>
      <c r="AG336" s="40" t="str">
        <f t="shared" si="7"/>
        <v/>
      </c>
      <c r="AH336" s="40"/>
      <c r="AI336" s="40"/>
      <c r="AJ336" s="40"/>
      <c r="AK336" s="98" t="str">
        <f>+IFERROR(IF(VLOOKUP(#REF!&amp;"-"&amp;ROW()-108,[2]ワークシート!$C$2:$BW$498,31,0)="","",VLOOKUP(#REF!&amp;"-"&amp;ROW()-108,[2]ワークシート!$C$2:$BW$498,31,0)),"")</f>
        <v/>
      </c>
      <c r="AL336" s="2"/>
      <c r="AM336" s="2"/>
      <c r="AN336" s="2"/>
      <c r="AO336" s="2"/>
      <c r="AP336" s="2"/>
      <c r="AQ336" s="2"/>
      <c r="AR336" s="2"/>
      <c r="AS336" s="2"/>
      <c r="AT336" s="2"/>
      <c r="AU336" s="2"/>
      <c r="AV336" s="2"/>
      <c r="AW336" s="2"/>
      <c r="AX336" s="2"/>
      <c r="AY336" s="2"/>
      <c r="AZ336" s="2"/>
      <c r="BA336" s="2"/>
      <c r="BB336" s="2"/>
      <c r="BC336" s="2"/>
      <c r="BD336" s="2"/>
      <c r="BE336" s="2"/>
      <c r="BF336" s="2"/>
    </row>
    <row r="337" spans="1:58" ht="35.1" hidden="1" customHeight="1">
      <c r="A337" s="2"/>
      <c r="B337" s="13" t="str">
        <f>+IFERROR(VLOOKUP(#REF!&amp;"-"&amp;ROW()-108,[2]ワークシート!$C$2:$BW$498,9,0),"")</f>
        <v/>
      </c>
      <c r="C337" s="24"/>
      <c r="D337" s="29" t="str">
        <f>+IFERROR(IF(VLOOKUP(#REF!&amp;"-"&amp;ROW()-108,[2]ワークシート!$C$2:$BW$498,10,0)="","",VLOOKUP(#REF!&amp;"-"&amp;ROW()-108,[2]ワークシート!$C$2:$BW$498,10,0)),"")</f>
        <v/>
      </c>
      <c r="E337" s="24"/>
      <c r="F337" s="13" t="str">
        <f>+IFERROR(VLOOKUP(#REF!&amp;"-"&amp;ROW()-108,[2]ワークシート!$C$2:$BW$498,11,0),"")</f>
        <v/>
      </c>
      <c r="G337" s="24"/>
      <c r="H337" s="40" t="str">
        <f>+IFERROR(VLOOKUP(#REF!&amp;"-"&amp;ROW()-108,[2]ワークシート!$C$2:$BW$498,12,0),"")</f>
        <v/>
      </c>
      <c r="I33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7" s="48"/>
      <c r="K337" s="13" t="str">
        <f>+IFERROR(VLOOKUP(#REF!&amp;"-"&amp;ROW()-108,[2]ワークシート!$C$2:$BW$498,19,0),"")</f>
        <v/>
      </c>
      <c r="L337" s="29"/>
      <c r="M337" s="24"/>
      <c r="N337" s="55" t="str">
        <f>+IFERROR(VLOOKUP(#REF!&amp;"-"&amp;ROW()-108,[2]ワークシート!$C$2:$BW$498,24,0),"")</f>
        <v/>
      </c>
      <c r="O337" s="62"/>
      <c r="P337" s="65" t="str">
        <f>+IFERROR(VLOOKUP(#REF!&amp;"-"&amp;ROW()-108,[2]ワークシート!$C$2:$BW$498,25,0),"")</f>
        <v/>
      </c>
      <c r="Q337" s="65"/>
      <c r="R337" s="74" t="str">
        <f>+IFERROR(VLOOKUP(#REF!&amp;"-"&amp;ROW()-108,[2]ワークシート!$C$2:$BW$498,55,0),"")</f>
        <v/>
      </c>
      <c r="S337" s="74"/>
      <c r="T337" s="74"/>
      <c r="U337" s="74"/>
      <c r="V337" s="65" t="str">
        <f>+IFERROR(VLOOKUP(#REF!&amp;"-"&amp;ROW()-108,[2]ワークシート!$C$2:$BW$498,60,0),"")</f>
        <v/>
      </c>
      <c r="W337" s="65"/>
      <c r="X337" s="65" t="str">
        <f>+IFERROR(VLOOKUP(#REF!&amp;"-"&amp;ROW()-108,[2]ワークシート!$C$2:$BW$498,61,0),"")</f>
        <v/>
      </c>
      <c r="Y337" s="65"/>
      <c r="Z337" s="65"/>
      <c r="AA337" s="40" t="str">
        <f t="shared" ref="AA337:AA380" si="8">IF(AE337="","",IF(AE337=0,"使用貸借権","賃借権"))</f>
        <v/>
      </c>
      <c r="AB337" s="40"/>
      <c r="AC337" s="98" t="str">
        <f>+IFERROR(IF(VLOOKUP(#REF!&amp;"-"&amp;ROW()-108,[2]ワークシート!$C$2:$BW$498,13,0)="","",VLOOKUP(#REF!&amp;"-"&amp;ROW()-108,[2]ワークシート!$C$2:$BW$498,13,0)),"")</f>
        <v/>
      </c>
      <c r="AD337" s="98"/>
      <c r="AE337" s="98" t="str">
        <f>+IFERROR(VLOOKUP(#REF!&amp;"-"&amp;ROW()-108,[2]ワークシート!$C$2:$BW$498,30,0),"")</f>
        <v/>
      </c>
      <c r="AF337" s="98"/>
      <c r="AG337" s="40" t="str">
        <f t="shared" ref="AG337:AG380" si="9">IF(AA337="","",IF(AA337="使用貸借権","-","口座振込　１２月"))</f>
        <v/>
      </c>
      <c r="AH337" s="40"/>
      <c r="AI337" s="40"/>
      <c r="AJ337" s="40"/>
      <c r="AK337" s="98" t="str">
        <f>+IFERROR(IF(VLOOKUP(#REF!&amp;"-"&amp;ROW()-108,[2]ワークシート!$C$2:$BW$498,31,0)="","",VLOOKUP(#REF!&amp;"-"&amp;ROW()-108,[2]ワークシート!$C$2:$BW$498,31,0)),"")</f>
        <v/>
      </c>
      <c r="AL337" s="2"/>
      <c r="AM337" s="2"/>
      <c r="AN337" s="2"/>
      <c r="AO337" s="2"/>
      <c r="AP337" s="2"/>
      <c r="AQ337" s="2"/>
      <c r="AR337" s="2"/>
      <c r="AS337" s="2"/>
      <c r="AT337" s="2"/>
      <c r="AU337" s="2"/>
      <c r="AV337" s="2"/>
      <c r="AW337" s="2"/>
      <c r="AX337" s="2"/>
      <c r="AY337" s="2"/>
      <c r="AZ337" s="2"/>
      <c r="BA337" s="2"/>
      <c r="BB337" s="2"/>
      <c r="BC337" s="2"/>
      <c r="BD337" s="2"/>
      <c r="BE337" s="2"/>
      <c r="BF337" s="2"/>
    </row>
    <row r="338" spans="1:58" ht="35.1" hidden="1" customHeight="1">
      <c r="A338" s="2"/>
      <c r="B338" s="13" t="str">
        <f>+IFERROR(VLOOKUP(#REF!&amp;"-"&amp;ROW()-108,[2]ワークシート!$C$2:$BW$498,9,0),"")</f>
        <v/>
      </c>
      <c r="C338" s="24"/>
      <c r="D338" s="29" t="str">
        <f>+IFERROR(IF(VLOOKUP(#REF!&amp;"-"&amp;ROW()-108,[2]ワークシート!$C$2:$BW$498,10,0)="","",VLOOKUP(#REF!&amp;"-"&amp;ROW()-108,[2]ワークシート!$C$2:$BW$498,10,0)),"")</f>
        <v/>
      </c>
      <c r="E338" s="24"/>
      <c r="F338" s="13" t="str">
        <f>+IFERROR(VLOOKUP(#REF!&amp;"-"&amp;ROW()-108,[2]ワークシート!$C$2:$BW$498,11,0),"")</f>
        <v/>
      </c>
      <c r="G338" s="24"/>
      <c r="H338" s="40" t="str">
        <f>+IFERROR(VLOOKUP(#REF!&amp;"-"&amp;ROW()-108,[2]ワークシート!$C$2:$BW$498,12,0),"")</f>
        <v/>
      </c>
      <c r="I33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8" s="48"/>
      <c r="K338" s="13" t="str">
        <f>+IFERROR(VLOOKUP(#REF!&amp;"-"&amp;ROW()-108,[2]ワークシート!$C$2:$BW$498,19,0),"")</f>
        <v/>
      </c>
      <c r="L338" s="29"/>
      <c r="M338" s="24"/>
      <c r="N338" s="55" t="str">
        <f>+IFERROR(VLOOKUP(#REF!&amp;"-"&amp;ROW()-108,[2]ワークシート!$C$2:$BW$498,24,0),"")</f>
        <v/>
      </c>
      <c r="O338" s="62"/>
      <c r="P338" s="65" t="str">
        <f>+IFERROR(VLOOKUP(#REF!&amp;"-"&amp;ROW()-108,[2]ワークシート!$C$2:$BW$498,25,0),"")</f>
        <v/>
      </c>
      <c r="Q338" s="65"/>
      <c r="R338" s="74" t="str">
        <f>+IFERROR(VLOOKUP(#REF!&amp;"-"&amp;ROW()-108,[2]ワークシート!$C$2:$BW$498,55,0),"")</f>
        <v/>
      </c>
      <c r="S338" s="74"/>
      <c r="T338" s="74"/>
      <c r="U338" s="74"/>
      <c r="V338" s="65" t="str">
        <f>+IFERROR(VLOOKUP(#REF!&amp;"-"&amp;ROW()-108,[2]ワークシート!$C$2:$BW$498,60,0),"")</f>
        <v/>
      </c>
      <c r="W338" s="65"/>
      <c r="X338" s="65" t="str">
        <f>+IFERROR(VLOOKUP(#REF!&amp;"-"&amp;ROW()-108,[2]ワークシート!$C$2:$BW$498,61,0),"")</f>
        <v/>
      </c>
      <c r="Y338" s="65"/>
      <c r="Z338" s="65"/>
      <c r="AA338" s="40" t="str">
        <f t="shared" si="8"/>
        <v/>
      </c>
      <c r="AB338" s="40"/>
      <c r="AC338" s="98" t="str">
        <f>+IFERROR(IF(VLOOKUP(#REF!&amp;"-"&amp;ROW()-108,[2]ワークシート!$C$2:$BW$498,13,0)="","",VLOOKUP(#REF!&amp;"-"&amp;ROW()-108,[2]ワークシート!$C$2:$BW$498,13,0)),"")</f>
        <v/>
      </c>
      <c r="AD338" s="98"/>
      <c r="AE338" s="98" t="str">
        <f>+IFERROR(VLOOKUP(#REF!&amp;"-"&amp;ROW()-108,[2]ワークシート!$C$2:$BW$498,30,0),"")</f>
        <v/>
      </c>
      <c r="AF338" s="98"/>
      <c r="AG338" s="40" t="str">
        <f t="shared" si="9"/>
        <v/>
      </c>
      <c r="AH338" s="40"/>
      <c r="AI338" s="40"/>
      <c r="AJ338" s="40"/>
      <c r="AK338" s="98" t="str">
        <f>+IFERROR(IF(VLOOKUP(#REF!&amp;"-"&amp;ROW()-108,[2]ワークシート!$C$2:$BW$498,31,0)="","",VLOOKUP(#REF!&amp;"-"&amp;ROW()-108,[2]ワークシート!$C$2:$BW$498,31,0)),"")</f>
        <v/>
      </c>
      <c r="AL338" s="2"/>
      <c r="AM338" s="2"/>
      <c r="AN338" s="2"/>
      <c r="AO338" s="2"/>
      <c r="AP338" s="2"/>
      <c r="AQ338" s="2"/>
      <c r="AR338" s="2"/>
      <c r="AS338" s="2"/>
      <c r="AT338" s="2"/>
      <c r="AU338" s="2"/>
      <c r="AV338" s="2"/>
      <c r="AW338" s="2"/>
      <c r="AX338" s="2"/>
      <c r="AY338" s="2"/>
      <c r="AZ338" s="2"/>
      <c r="BA338" s="2"/>
      <c r="BB338" s="2"/>
      <c r="BC338" s="2"/>
      <c r="BD338" s="2"/>
      <c r="BE338" s="2"/>
      <c r="BF338" s="2"/>
    </row>
    <row r="339" spans="1:58" ht="35.1" hidden="1" customHeight="1">
      <c r="A339" s="2"/>
      <c r="B339" s="13" t="str">
        <f>+IFERROR(VLOOKUP(#REF!&amp;"-"&amp;ROW()-108,[2]ワークシート!$C$2:$BW$498,9,0),"")</f>
        <v/>
      </c>
      <c r="C339" s="24"/>
      <c r="D339" s="29" t="str">
        <f>+IFERROR(IF(VLOOKUP(#REF!&amp;"-"&amp;ROW()-108,[2]ワークシート!$C$2:$BW$498,10,0)="","",VLOOKUP(#REF!&amp;"-"&amp;ROW()-108,[2]ワークシート!$C$2:$BW$498,10,0)),"")</f>
        <v/>
      </c>
      <c r="E339" s="24"/>
      <c r="F339" s="13" t="str">
        <f>+IFERROR(VLOOKUP(#REF!&amp;"-"&amp;ROW()-108,[2]ワークシート!$C$2:$BW$498,11,0),"")</f>
        <v/>
      </c>
      <c r="G339" s="24"/>
      <c r="H339" s="40" t="str">
        <f>+IFERROR(VLOOKUP(#REF!&amp;"-"&amp;ROW()-108,[2]ワークシート!$C$2:$BW$498,12,0),"")</f>
        <v/>
      </c>
      <c r="I33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39" s="48"/>
      <c r="K339" s="13" t="str">
        <f>+IFERROR(VLOOKUP(#REF!&amp;"-"&amp;ROW()-108,[2]ワークシート!$C$2:$BW$498,19,0),"")</f>
        <v/>
      </c>
      <c r="L339" s="29"/>
      <c r="M339" s="24"/>
      <c r="N339" s="55" t="str">
        <f>+IFERROR(VLOOKUP(#REF!&amp;"-"&amp;ROW()-108,[2]ワークシート!$C$2:$BW$498,24,0),"")</f>
        <v/>
      </c>
      <c r="O339" s="62"/>
      <c r="P339" s="65" t="str">
        <f>+IFERROR(VLOOKUP(#REF!&amp;"-"&amp;ROW()-108,[2]ワークシート!$C$2:$BW$498,25,0),"")</f>
        <v/>
      </c>
      <c r="Q339" s="65"/>
      <c r="R339" s="74" t="str">
        <f>+IFERROR(VLOOKUP(#REF!&amp;"-"&amp;ROW()-108,[2]ワークシート!$C$2:$BW$498,55,0),"")</f>
        <v/>
      </c>
      <c r="S339" s="74"/>
      <c r="T339" s="74"/>
      <c r="U339" s="74"/>
      <c r="V339" s="65" t="str">
        <f>+IFERROR(VLOOKUP(#REF!&amp;"-"&amp;ROW()-108,[2]ワークシート!$C$2:$BW$498,60,0),"")</f>
        <v/>
      </c>
      <c r="W339" s="65"/>
      <c r="X339" s="65" t="str">
        <f>+IFERROR(VLOOKUP(#REF!&amp;"-"&amp;ROW()-108,[2]ワークシート!$C$2:$BW$498,61,0),"")</f>
        <v/>
      </c>
      <c r="Y339" s="65"/>
      <c r="Z339" s="65"/>
      <c r="AA339" s="40" t="str">
        <f t="shared" si="8"/>
        <v/>
      </c>
      <c r="AB339" s="40"/>
      <c r="AC339" s="98" t="str">
        <f>+IFERROR(IF(VLOOKUP(#REF!&amp;"-"&amp;ROW()-108,[2]ワークシート!$C$2:$BW$498,13,0)="","",VLOOKUP(#REF!&amp;"-"&amp;ROW()-108,[2]ワークシート!$C$2:$BW$498,13,0)),"")</f>
        <v/>
      </c>
      <c r="AD339" s="98"/>
      <c r="AE339" s="98" t="str">
        <f>+IFERROR(VLOOKUP(#REF!&amp;"-"&amp;ROW()-108,[2]ワークシート!$C$2:$BW$498,30,0),"")</f>
        <v/>
      </c>
      <c r="AF339" s="98"/>
      <c r="AG339" s="40" t="str">
        <f t="shared" si="9"/>
        <v/>
      </c>
      <c r="AH339" s="40"/>
      <c r="AI339" s="40"/>
      <c r="AJ339" s="40"/>
      <c r="AK339" s="98" t="str">
        <f>+IFERROR(IF(VLOOKUP(#REF!&amp;"-"&amp;ROW()-108,[2]ワークシート!$C$2:$BW$498,31,0)="","",VLOOKUP(#REF!&amp;"-"&amp;ROW()-108,[2]ワークシート!$C$2:$BW$498,31,0)),"")</f>
        <v/>
      </c>
      <c r="AL339" s="2"/>
      <c r="AM339" s="2"/>
      <c r="AN339" s="2"/>
      <c r="AO339" s="2"/>
      <c r="AP339" s="2"/>
      <c r="AQ339" s="2"/>
      <c r="AR339" s="2"/>
      <c r="AS339" s="2"/>
      <c r="AT339" s="2"/>
      <c r="AU339" s="2"/>
      <c r="AV339" s="2"/>
      <c r="AW339" s="2"/>
      <c r="AX339" s="2"/>
      <c r="AY339" s="2"/>
      <c r="AZ339" s="2"/>
      <c r="BA339" s="2"/>
      <c r="BB339" s="2"/>
      <c r="BC339" s="2"/>
      <c r="BD339" s="2"/>
      <c r="BE339" s="2"/>
      <c r="BF339" s="2"/>
    </row>
    <row r="340" spans="1:58" ht="35.1" hidden="1" customHeight="1">
      <c r="A340" s="2"/>
      <c r="B340" s="13" t="str">
        <f>+IFERROR(VLOOKUP(#REF!&amp;"-"&amp;ROW()-108,[2]ワークシート!$C$2:$BW$498,9,0),"")</f>
        <v/>
      </c>
      <c r="C340" s="24"/>
      <c r="D340" s="29" t="str">
        <f>+IFERROR(IF(VLOOKUP(#REF!&amp;"-"&amp;ROW()-108,[2]ワークシート!$C$2:$BW$498,10,0)="","",VLOOKUP(#REF!&amp;"-"&amp;ROW()-108,[2]ワークシート!$C$2:$BW$498,10,0)),"")</f>
        <v/>
      </c>
      <c r="E340" s="24"/>
      <c r="F340" s="13" t="str">
        <f>+IFERROR(VLOOKUP(#REF!&amp;"-"&amp;ROW()-108,[2]ワークシート!$C$2:$BW$498,11,0),"")</f>
        <v/>
      </c>
      <c r="G340" s="24"/>
      <c r="H340" s="40" t="str">
        <f>+IFERROR(VLOOKUP(#REF!&amp;"-"&amp;ROW()-108,[2]ワークシート!$C$2:$BW$498,12,0),"")</f>
        <v/>
      </c>
      <c r="I34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0" s="48"/>
      <c r="K340" s="13" t="str">
        <f>+IFERROR(VLOOKUP(#REF!&amp;"-"&amp;ROW()-108,[2]ワークシート!$C$2:$BW$498,19,0),"")</f>
        <v/>
      </c>
      <c r="L340" s="29"/>
      <c r="M340" s="24"/>
      <c r="N340" s="55" t="str">
        <f>+IFERROR(VLOOKUP(#REF!&amp;"-"&amp;ROW()-108,[2]ワークシート!$C$2:$BW$498,24,0),"")</f>
        <v/>
      </c>
      <c r="O340" s="62"/>
      <c r="P340" s="65" t="str">
        <f>+IFERROR(VLOOKUP(#REF!&amp;"-"&amp;ROW()-108,[2]ワークシート!$C$2:$BW$498,25,0),"")</f>
        <v/>
      </c>
      <c r="Q340" s="65"/>
      <c r="R340" s="74" t="str">
        <f>+IFERROR(VLOOKUP(#REF!&amp;"-"&amp;ROW()-108,[2]ワークシート!$C$2:$BW$498,55,0),"")</f>
        <v/>
      </c>
      <c r="S340" s="74"/>
      <c r="T340" s="74"/>
      <c r="U340" s="74"/>
      <c r="V340" s="65" t="str">
        <f>+IFERROR(VLOOKUP(#REF!&amp;"-"&amp;ROW()-108,[2]ワークシート!$C$2:$BW$498,60,0),"")</f>
        <v/>
      </c>
      <c r="W340" s="65"/>
      <c r="X340" s="65" t="str">
        <f>+IFERROR(VLOOKUP(#REF!&amp;"-"&amp;ROW()-108,[2]ワークシート!$C$2:$BW$498,61,0),"")</f>
        <v/>
      </c>
      <c r="Y340" s="65"/>
      <c r="Z340" s="65"/>
      <c r="AA340" s="40" t="str">
        <f t="shared" si="8"/>
        <v/>
      </c>
      <c r="AB340" s="40"/>
      <c r="AC340" s="98" t="str">
        <f>+IFERROR(IF(VLOOKUP(#REF!&amp;"-"&amp;ROW()-108,[2]ワークシート!$C$2:$BW$498,13,0)="","",VLOOKUP(#REF!&amp;"-"&amp;ROW()-108,[2]ワークシート!$C$2:$BW$498,13,0)),"")</f>
        <v/>
      </c>
      <c r="AD340" s="98"/>
      <c r="AE340" s="98" t="str">
        <f>+IFERROR(VLOOKUP(#REF!&amp;"-"&amp;ROW()-108,[2]ワークシート!$C$2:$BW$498,30,0),"")</f>
        <v/>
      </c>
      <c r="AF340" s="98"/>
      <c r="AG340" s="40" t="str">
        <f t="shared" si="9"/>
        <v/>
      </c>
      <c r="AH340" s="40"/>
      <c r="AI340" s="40"/>
      <c r="AJ340" s="40"/>
      <c r="AK340" s="98" t="str">
        <f>+IFERROR(IF(VLOOKUP(#REF!&amp;"-"&amp;ROW()-108,[2]ワークシート!$C$2:$BW$498,31,0)="","",VLOOKUP(#REF!&amp;"-"&amp;ROW()-108,[2]ワークシート!$C$2:$BW$498,31,0)),"")</f>
        <v/>
      </c>
      <c r="AL340" s="2"/>
      <c r="AM340" s="2"/>
      <c r="AN340" s="2"/>
      <c r="AO340" s="2"/>
      <c r="AP340" s="2"/>
      <c r="AQ340" s="2"/>
      <c r="AR340" s="2"/>
      <c r="AS340" s="2"/>
      <c r="AT340" s="2"/>
      <c r="AU340" s="2"/>
      <c r="AV340" s="2"/>
      <c r="AW340" s="2"/>
      <c r="AX340" s="2"/>
      <c r="AY340" s="2"/>
      <c r="AZ340" s="2"/>
      <c r="BA340" s="2"/>
      <c r="BB340" s="2"/>
      <c r="BC340" s="2"/>
      <c r="BD340" s="2"/>
      <c r="BE340" s="2"/>
      <c r="BF340" s="2"/>
    </row>
    <row r="341" spans="1:58" ht="35.1" hidden="1" customHeight="1">
      <c r="A341" s="2"/>
      <c r="B341" s="13" t="str">
        <f>+IFERROR(VLOOKUP(#REF!&amp;"-"&amp;ROW()-108,[2]ワークシート!$C$2:$BW$498,9,0),"")</f>
        <v/>
      </c>
      <c r="C341" s="24"/>
      <c r="D341" s="29" t="str">
        <f>+IFERROR(IF(VLOOKUP(#REF!&amp;"-"&amp;ROW()-108,[2]ワークシート!$C$2:$BW$498,10,0)="","",VLOOKUP(#REF!&amp;"-"&amp;ROW()-108,[2]ワークシート!$C$2:$BW$498,10,0)),"")</f>
        <v/>
      </c>
      <c r="E341" s="24"/>
      <c r="F341" s="13" t="str">
        <f>+IFERROR(VLOOKUP(#REF!&amp;"-"&amp;ROW()-108,[2]ワークシート!$C$2:$BW$498,11,0),"")</f>
        <v/>
      </c>
      <c r="G341" s="24"/>
      <c r="H341" s="40" t="str">
        <f>+IFERROR(VLOOKUP(#REF!&amp;"-"&amp;ROW()-108,[2]ワークシート!$C$2:$BW$498,12,0),"")</f>
        <v/>
      </c>
      <c r="I34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1" s="48"/>
      <c r="K341" s="13" t="str">
        <f>+IFERROR(VLOOKUP(#REF!&amp;"-"&amp;ROW()-108,[2]ワークシート!$C$2:$BW$498,19,0),"")</f>
        <v/>
      </c>
      <c r="L341" s="29"/>
      <c r="M341" s="24"/>
      <c r="N341" s="55" t="str">
        <f>+IFERROR(VLOOKUP(#REF!&amp;"-"&amp;ROW()-108,[2]ワークシート!$C$2:$BW$498,24,0),"")</f>
        <v/>
      </c>
      <c r="O341" s="62"/>
      <c r="P341" s="65" t="str">
        <f>+IFERROR(VLOOKUP(#REF!&amp;"-"&amp;ROW()-108,[2]ワークシート!$C$2:$BW$498,25,0),"")</f>
        <v/>
      </c>
      <c r="Q341" s="65"/>
      <c r="R341" s="74" t="str">
        <f>+IFERROR(VLOOKUP(#REF!&amp;"-"&amp;ROW()-108,[2]ワークシート!$C$2:$BW$498,55,0),"")</f>
        <v/>
      </c>
      <c r="S341" s="74"/>
      <c r="T341" s="74"/>
      <c r="U341" s="74"/>
      <c r="V341" s="65" t="str">
        <f>+IFERROR(VLOOKUP(#REF!&amp;"-"&amp;ROW()-108,[2]ワークシート!$C$2:$BW$498,60,0),"")</f>
        <v/>
      </c>
      <c r="W341" s="65"/>
      <c r="X341" s="65" t="str">
        <f>+IFERROR(VLOOKUP(#REF!&amp;"-"&amp;ROW()-108,[2]ワークシート!$C$2:$BW$498,61,0),"")</f>
        <v/>
      </c>
      <c r="Y341" s="65"/>
      <c r="Z341" s="65"/>
      <c r="AA341" s="40" t="str">
        <f t="shared" si="8"/>
        <v/>
      </c>
      <c r="AB341" s="40"/>
      <c r="AC341" s="98" t="str">
        <f>+IFERROR(IF(VLOOKUP(#REF!&amp;"-"&amp;ROW()-108,[2]ワークシート!$C$2:$BW$498,13,0)="","",VLOOKUP(#REF!&amp;"-"&amp;ROW()-108,[2]ワークシート!$C$2:$BW$498,13,0)),"")</f>
        <v/>
      </c>
      <c r="AD341" s="98"/>
      <c r="AE341" s="98" t="str">
        <f>+IFERROR(VLOOKUP(#REF!&amp;"-"&amp;ROW()-108,[2]ワークシート!$C$2:$BW$498,30,0),"")</f>
        <v/>
      </c>
      <c r="AF341" s="98"/>
      <c r="AG341" s="40" t="str">
        <f t="shared" si="9"/>
        <v/>
      </c>
      <c r="AH341" s="40"/>
      <c r="AI341" s="40"/>
      <c r="AJ341" s="40"/>
      <c r="AK341" s="98" t="str">
        <f>+IFERROR(IF(VLOOKUP(#REF!&amp;"-"&amp;ROW()-108,[2]ワークシート!$C$2:$BW$498,31,0)="","",VLOOKUP(#REF!&amp;"-"&amp;ROW()-108,[2]ワークシート!$C$2:$BW$498,31,0)),"")</f>
        <v/>
      </c>
      <c r="AL341" s="2"/>
      <c r="AM341" s="2"/>
      <c r="AN341" s="2"/>
      <c r="AO341" s="2"/>
      <c r="AP341" s="2"/>
      <c r="AQ341" s="2"/>
      <c r="AR341" s="2"/>
      <c r="AS341" s="2"/>
      <c r="AT341" s="2"/>
      <c r="AU341" s="2"/>
      <c r="AV341" s="2"/>
      <c r="AW341" s="2"/>
      <c r="AX341" s="2"/>
      <c r="AY341" s="2"/>
      <c r="AZ341" s="2"/>
      <c r="BA341" s="2"/>
      <c r="BB341" s="2"/>
      <c r="BC341" s="2"/>
      <c r="BD341" s="2"/>
      <c r="BE341" s="2"/>
      <c r="BF341" s="2"/>
    </row>
    <row r="342" spans="1:58" ht="35.1" hidden="1" customHeight="1">
      <c r="A342" s="2"/>
      <c r="B342" s="13" t="str">
        <f>+IFERROR(VLOOKUP(#REF!&amp;"-"&amp;ROW()-108,[2]ワークシート!$C$2:$BW$498,9,0),"")</f>
        <v/>
      </c>
      <c r="C342" s="24"/>
      <c r="D342" s="29" t="str">
        <f>+IFERROR(IF(VLOOKUP(#REF!&amp;"-"&amp;ROW()-108,[2]ワークシート!$C$2:$BW$498,10,0)="","",VLOOKUP(#REF!&amp;"-"&amp;ROW()-108,[2]ワークシート!$C$2:$BW$498,10,0)),"")</f>
        <v/>
      </c>
      <c r="E342" s="24"/>
      <c r="F342" s="13" t="str">
        <f>+IFERROR(VLOOKUP(#REF!&amp;"-"&amp;ROW()-108,[2]ワークシート!$C$2:$BW$498,11,0),"")</f>
        <v/>
      </c>
      <c r="G342" s="24"/>
      <c r="H342" s="40" t="str">
        <f>+IFERROR(VLOOKUP(#REF!&amp;"-"&amp;ROW()-108,[2]ワークシート!$C$2:$BW$498,12,0),"")</f>
        <v/>
      </c>
      <c r="I34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2" s="48"/>
      <c r="K342" s="13" t="str">
        <f>+IFERROR(VLOOKUP(#REF!&amp;"-"&amp;ROW()-108,[2]ワークシート!$C$2:$BW$498,19,0),"")</f>
        <v/>
      </c>
      <c r="L342" s="29"/>
      <c r="M342" s="24"/>
      <c r="N342" s="55" t="str">
        <f>+IFERROR(VLOOKUP(#REF!&amp;"-"&amp;ROW()-108,[2]ワークシート!$C$2:$BW$498,24,0),"")</f>
        <v/>
      </c>
      <c r="O342" s="62"/>
      <c r="P342" s="65" t="str">
        <f>+IFERROR(VLOOKUP(#REF!&amp;"-"&amp;ROW()-108,[2]ワークシート!$C$2:$BW$498,25,0),"")</f>
        <v/>
      </c>
      <c r="Q342" s="65"/>
      <c r="R342" s="74" t="str">
        <f>+IFERROR(VLOOKUP(#REF!&amp;"-"&amp;ROW()-108,[2]ワークシート!$C$2:$BW$498,55,0),"")</f>
        <v/>
      </c>
      <c r="S342" s="74"/>
      <c r="T342" s="74"/>
      <c r="U342" s="74"/>
      <c r="V342" s="65" t="str">
        <f>+IFERROR(VLOOKUP(#REF!&amp;"-"&amp;ROW()-108,[2]ワークシート!$C$2:$BW$498,60,0),"")</f>
        <v/>
      </c>
      <c r="W342" s="65"/>
      <c r="X342" s="65" t="str">
        <f>+IFERROR(VLOOKUP(#REF!&amp;"-"&amp;ROW()-108,[2]ワークシート!$C$2:$BW$498,61,0),"")</f>
        <v/>
      </c>
      <c r="Y342" s="65"/>
      <c r="Z342" s="65"/>
      <c r="AA342" s="40" t="str">
        <f t="shared" si="8"/>
        <v/>
      </c>
      <c r="AB342" s="40"/>
      <c r="AC342" s="98" t="str">
        <f>+IFERROR(IF(VLOOKUP(#REF!&amp;"-"&amp;ROW()-108,[2]ワークシート!$C$2:$BW$498,13,0)="","",VLOOKUP(#REF!&amp;"-"&amp;ROW()-108,[2]ワークシート!$C$2:$BW$498,13,0)),"")</f>
        <v/>
      </c>
      <c r="AD342" s="98"/>
      <c r="AE342" s="98" t="str">
        <f>+IFERROR(VLOOKUP(#REF!&amp;"-"&amp;ROW()-108,[2]ワークシート!$C$2:$BW$498,30,0),"")</f>
        <v/>
      </c>
      <c r="AF342" s="98"/>
      <c r="AG342" s="40" t="str">
        <f t="shared" si="9"/>
        <v/>
      </c>
      <c r="AH342" s="40"/>
      <c r="AI342" s="40"/>
      <c r="AJ342" s="40"/>
      <c r="AK342" s="98" t="str">
        <f>+IFERROR(IF(VLOOKUP(#REF!&amp;"-"&amp;ROW()-108,[2]ワークシート!$C$2:$BW$498,31,0)="","",VLOOKUP(#REF!&amp;"-"&amp;ROW()-108,[2]ワークシート!$C$2:$BW$498,31,0)),"")</f>
        <v/>
      </c>
      <c r="AL342" s="2"/>
      <c r="AM342" s="2"/>
      <c r="AN342" s="2"/>
      <c r="AO342" s="2"/>
      <c r="AP342" s="2"/>
      <c r="AQ342" s="2"/>
      <c r="AR342" s="2"/>
      <c r="AS342" s="2"/>
      <c r="AT342" s="2"/>
      <c r="AU342" s="2"/>
      <c r="AV342" s="2"/>
      <c r="AW342" s="2"/>
      <c r="AX342" s="2"/>
      <c r="AY342" s="2"/>
      <c r="AZ342" s="2"/>
      <c r="BA342" s="2"/>
      <c r="BB342" s="2"/>
      <c r="BC342" s="2"/>
      <c r="BD342" s="2"/>
      <c r="BE342" s="2"/>
      <c r="BF342" s="2"/>
    </row>
    <row r="343" spans="1:58" ht="35.1" hidden="1" customHeight="1">
      <c r="A343" s="2"/>
      <c r="B343" s="13" t="str">
        <f>+IFERROR(VLOOKUP(#REF!&amp;"-"&amp;ROW()-108,[2]ワークシート!$C$2:$BW$498,9,0),"")</f>
        <v/>
      </c>
      <c r="C343" s="24"/>
      <c r="D343" s="29" t="str">
        <f>+IFERROR(IF(VLOOKUP(#REF!&amp;"-"&amp;ROW()-108,[2]ワークシート!$C$2:$BW$498,10,0)="","",VLOOKUP(#REF!&amp;"-"&amp;ROW()-108,[2]ワークシート!$C$2:$BW$498,10,0)),"")</f>
        <v/>
      </c>
      <c r="E343" s="24"/>
      <c r="F343" s="13" t="str">
        <f>+IFERROR(VLOOKUP(#REF!&amp;"-"&amp;ROW()-108,[2]ワークシート!$C$2:$BW$498,11,0),"")</f>
        <v/>
      </c>
      <c r="G343" s="24"/>
      <c r="H343" s="40" t="str">
        <f>+IFERROR(VLOOKUP(#REF!&amp;"-"&amp;ROW()-108,[2]ワークシート!$C$2:$BW$498,12,0),"")</f>
        <v/>
      </c>
      <c r="I34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3" s="48"/>
      <c r="K343" s="13" t="str">
        <f>+IFERROR(VLOOKUP(#REF!&amp;"-"&amp;ROW()-108,[2]ワークシート!$C$2:$BW$498,19,0),"")</f>
        <v/>
      </c>
      <c r="L343" s="29"/>
      <c r="M343" s="24"/>
      <c r="N343" s="55" t="str">
        <f>+IFERROR(VLOOKUP(#REF!&amp;"-"&amp;ROW()-108,[2]ワークシート!$C$2:$BW$498,24,0),"")</f>
        <v/>
      </c>
      <c r="O343" s="62"/>
      <c r="P343" s="65" t="str">
        <f>+IFERROR(VLOOKUP(#REF!&amp;"-"&amp;ROW()-108,[2]ワークシート!$C$2:$BW$498,25,0),"")</f>
        <v/>
      </c>
      <c r="Q343" s="65"/>
      <c r="R343" s="74" t="str">
        <f>+IFERROR(VLOOKUP(#REF!&amp;"-"&amp;ROW()-108,[2]ワークシート!$C$2:$BW$498,55,0),"")</f>
        <v/>
      </c>
      <c r="S343" s="74"/>
      <c r="T343" s="74"/>
      <c r="U343" s="74"/>
      <c r="V343" s="65" t="str">
        <f>+IFERROR(VLOOKUP(#REF!&amp;"-"&amp;ROW()-108,[2]ワークシート!$C$2:$BW$498,60,0),"")</f>
        <v/>
      </c>
      <c r="W343" s="65"/>
      <c r="X343" s="65" t="str">
        <f>+IFERROR(VLOOKUP(#REF!&amp;"-"&amp;ROW()-108,[2]ワークシート!$C$2:$BW$498,61,0),"")</f>
        <v/>
      </c>
      <c r="Y343" s="65"/>
      <c r="Z343" s="65"/>
      <c r="AA343" s="40" t="str">
        <f t="shared" si="8"/>
        <v/>
      </c>
      <c r="AB343" s="40"/>
      <c r="AC343" s="98" t="str">
        <f>+IFERROR(IF(VLOOKUP(#REF!&amp;"-"&amp;ROW()-108,[2]ワークシート!$C$2:$BW$498,13,0)="","",VLOOKUP(#REF!&amp;"-"&amp;ROW()-108,[2]ワークシート!$C$2:$BW$498,13,0)),"")</f>
        <v/>
      </c>
      <c r="AD343" s="98"/>
      <c r="AE343" s="98" t="str">
        <f>+IFERROR(VLOOKUP(#REF!&amp;"-"&amp;ROW()-108,[2]ワークシート!$C$2:$BW$498,30,0),"")</f>
        <v/>
      </c>
      <c r="AF343" s="98"/>
      <c r="AG343" s="40" t="str">
        <f t="shared" si="9"/>
        <v/>
      </c>
      <c r="AH343" s="40"/>
      <c r="AI343" s="40"/>
      <c r="AJ343" s="40"/>
      <c r="AK343" s="98" t="str">
        <f>+IFERROR(IF(VLOOKUP(#REF!&amp;"-"&amp;ROW()-108,[2]ワークシート!$C$2:$BW$498,31,0)="","",VLOOKUP(#REF!&amp;"-"&amp;ROW()-108,[2]ワークシート!$C$2:$BW$498,31,0)),"")</f>
        <v/>
      </c>
      <c r="AL343" s="2"/>
      <c r="AM343" s="2"/>
      <c r="AN343" s="2"/>
      <c r="AO343" s="2"/>
      <c r="AP343" s="2"/>
      <c r="AQ343" s="2"/>
      <c r="AR343" s="2"/>
      <c r="AS343" s="2"/>
      <c r="AT343" s="2"/>
      <c r="AU343" s="2"/>
      <c r="AV343" s="2"/>
      <c r="AW343" s="2"/>
      <c r="AX343" s="2"/>
      <c r="AY343" s="2"/>
      <c r="AZ343" s="2"/>
      <c r="BA343" s="2"/>
      <c r="BB343" s="2"/>
      <c r="BC343" s="2"/>
      <c r="BD343" s="2"/>
      <c r="BE343" s="2"/>
      <c r="BF343" s="2"/>
    </row>
    <row r="344" spans="1:58" ht="35.1" hidden="1" customHeight="1">
      <c r="A344" s="2"/>
      <c r="B344" s="13" t="str">
        <f>+IFERROR(VLOOKUP(#REF!&amp;"-"&amp;ROW()-108,[2]ワークシート!$C$2:$BW$498,9,0),"")</f>
        <v/>
      </c>
      <c r="C344" s="24"/>
      <c r="D344" s="29" t="str">
        <f>+IFERROR(IF(VLOOKUP(#REF!&amp;"-"&amp;ROW()-108,[2]ワークシート!$C$2:$BW$498,10,0)="","",VLOOKUP(#REF!&amp;"-"&amp;ROW()-108,[2]ワークシート!$C$2:$BW$498,10,0)),"")</f>
        <v/>
      </c>
      <c r="E344" s="24"/>
      <c r="F344" s="13" t="str">
        <f>+IFERROR(VLOOKUP(#REF!&amp;"-"&amp;ROW()-108,[2]ワークシート!$C$2:$BW$498,11,0),"")</f>
        <v/>
      </c>
      <c r="G344" s="24"/>
      <c r="H344" s="40" t="str">
        <f>+IFERROR(VLOOKUP(#REF!&amp;"-"&amp;ROW()-108,[2]ワークシート!$C$2:$BW$498,12,0),"")</f>
        <v/>
      </c>
      <c r="I34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4" s="48"/>
      <c r="K344" s="13" t="str">
        <f>+IFERROR(VLOOKUP(#REF!&amp;"-"&amp;ROW()-108,[2]ワークシート!$C$2:$BW$498,19,0),"")</f>
        <v/>
      </c>
      <c r="L344" s="29"/>
      <c r="M344" s="24"/>
      <c r="N344" s="55" t="str">
        <f>+IFERROR(VLOOKUP(#REF!&amp;"-"&amp;ROW()-108,[2]ワークシート!$C$2:$BW$498,24,0),"")</f>
        <v/>
      </c>
      <c r="O344" s="62"/>
      <c r="P344" s="65" t="str">
        <f>+IFERROR(VLOOKUP(#REF!&amp;"-"&amp;ROW()-108,[2]ワークシート!$C$2:$BW$498,25,0),"")</f>
        <v/>
      </c>
      <c r="Q344" s="65"/>
      <c r="R344" s="74" t="str">
        <f>+IFERROR(VLOOKUP(#REF!&amp;"-"&amp;ROW()-108,[2]ワークシート!$C$2:$BW$498,55,0),"")</f>
        <v/>
      </c>
      <c r="S344" s="74"/>
      <c r="T344" s="74"/>
      <c r="U344" s="74"/>
      <c r="V344" s="65" t="str">
        <f>+IFERROR(VLOOKUP(#REF!&amp;"-"&amp;ROW()-108,[2]ワークシート!$C$2:$BW$498,60,0),"")</f>
        <v/>
      </c>
      <c r="W344" s="65"/>
      <c r="X344" s="65" t="str">
        <f>+IFERROR(VLOOKUP(#REF!&amp;"-"&amp;ROW()-108,[2]ワークシート!$C$2:$BW$498,61,0),"")</f>
        <v/>
      </c>
      <c r="Y344" s="65"/>
      <c r="Z344" s="65"/>
      <c r="AA344" s="40" t="str">
        <f t="shared" si="8"/>
        <v/>
      </c>
      <c r="AB344" s="40"/>
      <c r="AC344" s="98" t="str">
        <f>+IFERROR(IF(VLOOKUP(#REF!&amp;"-"&amp;ROW()-108,[2]ワークシート!$C$2:$BW$498,13,0)="","",VLOOKUP(#REF!&amp;"-"&amp;ROW()-108,[2]ワークシート!$C$2:$BW$498,13,0)),"")</f>
        <v/>
      </c>
      <c r="AD344" s="98"/>
      <c r="AE344" s="98" t="str">
        <f>+IFERROR(VLOOKUP(#REF!&amp;"-"&amp;ROW()-108,[2]ワークシート!$C$2:$BW$498,30,0),"")</f>
        <v/>
      </c>
      <c r="AF344" s="98"/>
      <c r="AG344" s="40" t="str">
        <f t="shared" si="9"/>
        <v/>
      </c>
      <c r="AH344" s="40"/>
      <c r="AI344" s="40"/>
      <c r="AJ344" s="40"/>
      <c r="AK344" s="98" t="str">
        <f>+IFERROR(IF(VLOOKUP(#REF!&amp;"-"&amp;ROW()-108,[2]ワークシート!$C$2:$BW$498,31,0)="","",VLOOKUP(#REF!&amp;"-"&amp;ROW()-108,[2]ワークシート!$C$2:$BW$498,31,0)),"")</f>
        <v/>
      </c>
      <c r="AL344" s="2"/>
      <c r="AM344" s="2"/>
      <c r="AN344" s="2"/>
      <c r="AO344" s="2"/>
      <c r="AP344" s="2"/>
      <c r="AQ344" s="2"/>
      <c r="AR344" s="2"/>
      <c r="AS344" s="2"/>
      <c r="AT344" s="2"/>
      <c r="AU344" s="2"/>
      <c r="AV344" s="2"/>
      <c r="AW344" s="2"/>
      <c r="AX344" s="2"/>
      <c r="AY344" s="2"/>
      <c r="AZ344" s="2"/>
      <c r="BA344" s="2"/>
      <c r="BB344" s="2"/>
      <c r="BC344" s="2"/>
      <c r="BD344" s="2"/>
      <c r="BE344" s="2"/>
      <c r="BF344" s="2"/>
    </row>
    <row r="345" spans="1:58" ht="35.1" hidden="1" customHeight="1">
      <c r="A345" s="2"/>
      <c r="B345" s="13" t="str">
        <f>+IFERROR(VLOOKUP(#REF!&amp;"-"&amp;ROW()-108,[2]ワークシート!$C$2:$BW$498,9,0),"")</f>
        <v/>
      </c>
      <c r="C345" s="24"/>
      <c r="D345" s="29" t="str">
        <f>+IFERROR(IF(VLOOKUP(#REF!&amp;"-"&amp;ROW()-108,[2]ワークシート!$C$2:$BW$498,10,0)="","",VLOOKUP(#REF!&amp;"-"&amp;ROW()-108,[2]ワークシート!$C$2:$BW$498,10,0)),"")</f>
        <v/>
      </c>
      <c r="E345" s="24"/>
      <c r="F345" s="13" t="str">
        <f>+IFERROR(VLOOKUP(#REF!&amp;"-"&amp;ROW()-108,[2]ワークシート!$C$2:$BW$498,11,0),"")</f>
        <v/>
      </c>
      <c r="G345" s="24"/>
      <c r="H345" s="40" t="str">
        <f>+IFERROR(VLOOKUP(#REF!&amp;"-"&amp;ROW()-108,[2]ワークシート!$C$2:$BW$498,12,0),"")</f>
        <v/>
      </c>
      <c r="I34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5" s="48"/>
      <c r="K345" s="13" t="str">
        <f>+IFERROR(VLOOKUP(#REF!&amp;"-"&amp;ROW()-108,[2]ワークシート!$C$2:$BW$498,19,0),"")</f>
        <v/>
      </c>
      <c r="L345" s="29"/>
      <c r="M345" s="24"/>
      <c r="N345" s="55" t="str">
        <f>+IFERROR(VLOOKUP(#REF!&amp;"-"&amp;ROW()-108,[2]ワークシート!$C$2:$BW$498,24,0),"")</f>
        <v/>
      </c>
      <c r="O345" s="62"/>
      <c r="P345" s="65" t="str">
        <f>+IFERROR(VLOOKUP(#REF!&amp;"-"&amp;ROW()-108,[2]ワークシート!$C$2:$BW$498,25,0),"")</f>
        <v/>
      </c>
      <c r="Q345" s="65"/>
      <c r="R345" s="74" t="str">
        <f>+IFERROR(VLOOKUP(#REF!&amp;"-"&amp;ROW()-108,[2]ワークシート!$C$2:$BW$498,55,0),"")</f>
        <v/>
      </c>
      <c r="S345" s="74"/>
      <c r="T345" s="74"/>
      <c r="U345" s="74"/>
      <c r="V345" s="65" t="str">
        <f>+IFERROR(VLOOKUP(#REF!&amp;"-"&amp;ROW()-108,[2]ワークシート!$C$2:$BW$498,60,0),"")</f>
        <v/>
      </c>
      <c r="W345" s="65"/>
      <c r="X345" s="65" t="str">
        <f>+IFERROR(VLOOKUP(#REF!&amp;"-"&amp;ROW()-108,[2]ワークシート!$C$2:$BW$498,61,0),"")</f>
        <v/>
      </c>
      <c r="Y345" s="65"/>
      <c r="Z345" s="65"/>
      <c r="AA345" s="40" t="str">
        <f t="shared" si="8"/>
        <v/>
      </c>
      <c r="AB345" s="40"/>
      <c r="AC345" s="98" t="str">
        <f>+IFERROR(IF(VLOOKUP(#REF!&amp;"-"&amp;ROW()-108,[2]ワークシート!$C$2:$BW$498,13,0)="","",VLOOKUP(#REF!&amp;"-"&amp;ROW()-108,[2]ワークシート!$C$2:$BW$498,13,0)),"")</f>
        <v/>
      </c>
      <c r="AD345" s="98"/>
      <c r="AE345" s="98" t="str">
        <f>+IFERROR(VLOOKUP(#REF!&amp;"-"&amp;ROW()-108,[2]ワークシート!$C$2:$BW$498,30,0),"")</f>
        <v/>
      </c>
      <c r="AF345" s="98"/>
      <c r="AG345" s="40" t="str">
        <f t="shared" si="9"/>
        <v/>
      </c>
      <c r="AH345" s="40"/>
      <c r="AI345" s="40"/>
      <c r="AJ345" s="40"/>
      <c r="AK345" s="98" t="str">
        <f>+IFERROR(IF(VLOOKUP(#REF!&amp;"-"&amp;ROW()-108,[2]ワークシート!$C$2:$BW$498,31,0)="","",VLOOKUP(#REF!&amp;"-"&amp;ROW()-108,[2]ワークシート!$C$2:$BW$498,31,0)),"")</f>
        <v/>
      </c>
      <c r="AL345" s="2"/>
      <c r="AM345" s="2"/>
      <c r="AN345" s="2"/>
      <c r="AO345" s="2"/>
      <c r="AP345" s="2"/>
      <c r="AQ345" s="2"/>
      <c r="AR345" s="2"/>
      <c r="AS345" s="2"/>
      <c r="AT345" s="2"/>
      <c r="AU345" s="2"/>
      <c r="AV345" s="2"/>
      <c r="AW345" s="2"/>
      <c r="AX345" s="2"/>
      <c r="AY345" s="2"/>
      <c r="AZ345" s="2"/>
      <c r="BA345" s="2"/>
      <c r="BB345" s="2"/>
      <c r="BC345" s="2"/>
      <c r="BD345" s="2"/>
      <c r="BE345" s="2"/>
      <c r="BF345" s="2"/>
    </row>
    <row r="346" spans="1:58" ht="35.1" hidden="1" customHeight="1">
      <c r="A346" s="2"/>
      <c r="B346" s="13" t="str">
        <f>+IFERROR(VLOOKUP(#REF!&amp;"-"&amp;ROW()-108,[2]ワークシート!$C$2:$BW$498,9,0),"")</f>
        <v/>
      </c>
      <c r="C346" s="24"/>
      <c r="D346" s="29" t="str">
        <f>+IFERROR(IF(VLOOKUP(#REF!&amp;"-"&amp;ROW()-108,[2]ワークシート!$C$2:$BW$498,10,0)="","",VLOOKUP(#REF!&amp;"-"&amp;ROW()-108,[2]ワークシート!$C$2:$BW$498,10,0)),"")</f>
        <v/>
      </c>
      <c r="E346" s="24"/>
      <c r="F346" s="13" t="str">
        <f>+IFERROR(VLOOKUP(#REF!&amp;"-"&amp;ROW()-108,[2]ワークシート!$C$2:$BW$498,11,0),"")</f>
        <v/>
      </c>
      <c r="G346" s="24"/>
      <c r="H346" s="40" t="str">
        <f>+IFERROR(VLOOKUP(#REF!&amp;"-"&amp;ROW()-108,[2]ワークシート!$C$2:$BW$498,12,0),"")</f>
        <v/>
      </c>
      <c r="I34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6" s="48"/>
      <c r="K346" s="13" t="str">
        <f>+IFERROR(VLOOKUP(#REF!&amp;"-"&amp;ROW()-108,[2]ワークシート!$C$2:$BW$498,19,0),"")</f>
        <v/>
      </c>
      <c r="L346" s="29"/>
      <c r="M346" s="24"/>
      <c r="N346" s="55" t="str">
        <f>+IFERROR(VLOOKUP(#REF!&amp;"-"&amp;ROW()-108,[2]ワークシート!$C$2:$BW$498,24,0),"")</f>
        <v/>
      </c>
      <c r="O346" s="62"/>
      <c r="P346" s="65" t="str">
        <f>+IFERROR(VLOOKUP(#REF!&amp;"-"&amp;ROW()-108,[2]ワークシート!$C$2:$BW$498,25,0),"")</f>
        <v/>
      </c>
      <c r="Q346" s="65"/>
      <c r="R346" s="74" t="str">
        <f>+IFERROR(VLOOKUP(#REF!&amp;"-"&amp;ROW()-108,[2]ワークシート!$C$2:$BW$498,55,0),"")</f>
        <v/>
      </c>
      <c r="S346" s="74"/>
      <c r="T346" s="74"/>
      <c r="U346" s="74"/>
      <c r="V346" s="65" t="str">
        <f>+IFERROR(VLOOKUP(#REF!&amp;"-"&amp;ROW()-108,[2]ワークシート!$C$2:$BW$498,60,0),"")</f>
        <v/>
      </c>
      <c r="W346" s="65"/>
      <c r="X346" s="65" t="str">
        <f>+IFERROR(VLOOKUP(#REF!&amp;"-"&amp;ROW()-108,[2]ワークシート!$C$2:$BW$498,61,0),"")</f>
        <v/>
      </c>
      <c r="Y346" s="65"/>
      <c r="Z346" s="65"/>
      <c r="AA346" s="40" t="str">
        <f t="shared" si="8"/>
        <v/>
      </c>
      <c r="AB346" s="40"/>
      <c r="AC346" s="98" t="str">
        <f>+IFERROR(IF(VLOOKUP(#REF!&amp;"-"&amp;ROW()-108,[2]ワークシート!$C$2:$BW$498,13,0)="","",VLOOKUP(#REF!&amp;"-"&amp;ROW()-108,[2]ワークシート!$C$2:$BW$498,13,0)),"")</f>
        <v/>
      </c>
      <c r="AD346" s="98"/>
      <c r="AE346" s="98" t="str">
        <f>+IFERROR(VLOOKUP(#REF!&amp;"-"&amp;ROW()-108,[2]ワークシート!$C$2:$BW$498,30,0),"")</f>
        <v/>
      </c>
      <c r="AF346" s="98"/>
      <c r="AG346" s="40" t="str">
        <f t="shared" si="9"/>
        <v/>
      </c>
      <c r="AH346" s="40"/>
      <c r="AI346" s="40"/>
      <c r="AJ346" s="40"/>
      <c r="AK346" s="98" t="str">
        <f>+IFERROR(IF(VLOOKUP(#REF!&amp;"-"&amp;ROW()-108,[2]ワークシート!$C$2:$BW$498,31,0)="","",VLOOKUP(#REF!&amp;"-"&amp;ROW()-108,[2]ワークシート!$C$2:$BW$498,31,0)),"")</f>
        <v/>
      </c>
      <c r="AL346" s="2"/>
      <c r="AM346" s="2"/>
      <c r="AN346" s="2"/>
      <c r="AO346" s="2"/>
      <c r="AP346" s="2"/>
      <c r="AQ346" s="2"/>
      <c r="AR346" s="2"/>
      <c r="AS346" s="2"/>
      <c r="AT346" s="2"/>
      <c r="AU346" s="2"/>
      <c r="AV346" s="2"/>
      <c r="AW346" s="2"/>
      <c r="AX346" s="2"/>
      <c r="AY346" s="2"/>
      <c r="AZ346" s="2"/>
      <c r="BA346" s="2"/>
      <c r="BB346" s="2"/>
      <c r="BC346" s="2"/>
      <c r="BD346" s="2"/>
      <c r="BE346" s="2"/>
      <c r="BF346" s="2"/>
    </row>
    <row r="347" spans="1:58" ht="35.1" hidden="1" customHeight="1">
      <c r="A347" s="2"/>
      <c r="B347" s="13" t="str">
        <f>+IFERROR(VLOOKUP(#REF!&amp;"-"&amp;ROW()-108,[2]ワークシート!$C$2:$BW$498,9,0),"")</f>
        <v/>
      </c>
      <c r="C347" s="24"/>
      <c r="D347" s="29" t="str">
        <f>+IFERROR(IF(VLOOKUP(#REF!&amp;"-"&amp;ROW()-108,[2]ワークシート!$C$2:$BW$498,10,0)="","",VLOOKUP(#REF!&amp;"-"&amp;ROW()-108,[2]ワークシート!$C$2:$BW$498,10,0)),"")</f>
        <v/>
      </c>
      <c r="E347" s="24"/>
      <c r="F347" s="13" t="str">
        <f>+IFERROR(VLOOKUP(#REF!&amp;"-"&amp;ROW()-108,[2]ワークシート!$C$2:$BW$498,11,0),"")</f>
        <v/>
      </c>
      <c r="G347" s="24"/>
      <c r="H347" s="40" t="str">
        <f>+IFERROR(VLOOKUP(#REF!&amp;"-"&amp;ROW()-108,[2]ワークシート!$C$2:$BW$498,12,0),"")</f>
        <v/>
      </c>
      <c r="I34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7" s="48"/>
      <c r="K347" s="13" t="str">
        <f>+IFERROR(VLOOKUP(#REF!&amp;"-"&amp;ROW()-108,[2]ワークシート!$C$2:$BW$498,19,0),"")</f>
        <v/>
      </c>
      <c r="L347" s="29"/>
      <c r="M347" s="24"/>
      <c r="N347" s="55" t="str">
        <f>+IFERROR(VLOOKUP(#REF!&amp;"-"&amp;ROW()-108,[2]ワークシート!$C$2:$BW$498,24,0),"")</f>
        <v/>
      </c>
      <c r="O347" s="62"/>
      <c r="P347" s="65" t="str">
        <f>+IFERROR(VLOOKUP(#REF!&amp;"-"&amp;ROW()-108,[2]ワークシート!$C$2:$BW$498,25,0),"")</f>
        <v/>
      </c>
      <c r="Q347" s="65"/>
      <c r="R347" s="74" t="str">
        <f>+IFERROR(VLOOKUP(#REF!&amp;"-"&amp;ROW()-108,[2]ワークシート!$C$2:$BW$498,55,0),"")</f>
        <v/>
      </c>
      <c r="S347" s="74"/>
      <c r="T347" s="74"/>
      <c r="U347" s="74"/>
      <c r="V347" s="65" t="str">
        <f>+IFERROR(VLOOKUP(#REF!&amp;"-"&amp;ROW()-108,[2]ワークシート!$C$2:$BW$498,60,0),"")</f>
        <v/>
      </c>
      <c r="W347" s="65"/>
      <c r="X347" s="65" t="str">
        <f>+IFERROR(VLOOKUP(#REF!&amp;"-"&amp;ROW()-108,[2]ワークシート!$C$2:$BW$498,61,0),"")</f>
        <v/>
      </c>
      <c r="Y347" s="65"/>
      <c r="Z347" s="65"/>
      <c r="AA347" s="40" t="str">
        <f t="shared" si="8"/>
        <v/>
      </c>
      <c r="AB347" s="40"/>
      <c r="AC347" s="98" t="str">
        <f>+IFERROR(IF(VLOOKUP(#REF!&amp;"-"&amp;ROW()-108,[2]ワークシート!$C$2:$BW$498,13,0)="","",VLOOKUP(#REF!&amp;"-"&amp;ROW()-108,[2]ワークシート!$C$2:$BW$498,13,0)),"")</f>
        <v/>
      </c>
      <c r="AD347" s="98"/>
      <c r="AE347" s="98" t="str">
        <f>+IFERROR(VLOOKUP(#REF!&amp;"-"&amp;ROW()-108,[2]ワークシート!$C$2:$BW$498,30,0),"")</f>
        <v/>
      </c>
      <c r="AF347" s="98"/>
      <c r="AG347" s="40" t="str">
        <f t="shared" si="9"/>
        <v/>
      </c>
      <c r="AH347" s="40"/>
      <c r="AI347" s="40"/>
      <c r="AJ347" s="40"/>
      <c r="AK347" s="98" t="str">
        <f>+IFERROR(IF(VLOOKUP(#REF!&amp;"-"&amp;ROW()-108,[2]ワークシート!$C$2:$BW$498,31,0)="","",VLOOKUP(#REF!&amp;"-"&amp;ROW()-108,[2]ワークシート!$C$2:$BW$498,31,0)),"")</f>
        <v/>
      </c>
      <c r="AL347" s="2"/>
      <c r="AM347" s="2"/>
      <c r="AN347" s="2"/>
      <c r="AO347" s="2"/>
      <c r="AP347" s="2"/>
      <c r="AQ347" s="2"/>
      <c r="AR347" s="2"/>
      <c r="AS347" s="2"/>
      <c r="AT347" s="2"/>
      <c r="AU347" s="2"/>
      <c r="AV347" s="2"/>
      <c r="AW347" s="2"/>
      <c r="AX347" s="2"/>
      <c r="AY347" s="2"/>
      <c r="AZ347" s="2"/>
      <c r="BA347" s="2"/>
      <c r="BB347" s="2"/>
      <c r="BC347" s="2"/>
      <c r="BD347" s="2"/>
      <c r="BE347" s="2"/>
      <c r="BF347" s="2"/>
    </row>
    <row r="348" spans="1:58" ht="35.1" hidden="1" customHeight="1">
      <c r="A348" s="2"/>
      <c r="B348" s="13" t="str">
        <f>+IFERROR(VLOOKUP(#REF!&amp;"-"&amp;ROW()-108,[2]ワークシート!$C$2:$BW$498,9,0),"")</f>
        <v/>
      </c>
      <c r="C348" s="24"/>
      <c r="D348" s="29" t="str">
        <f>+IFERROR(IF(VLOOKUP(#REF!&amp;"-"&amp;ROW()-108,[2]ワークシート!$C$2:$BW$498,10,0)="","",VLOOKUP(#REF!&amp;"-"&amp;ROW()-108,[2]ワークシート!$C$2:$BW$498,10,0)),"")</f>
        <v/>
      </c>
      <c r="E348" s="24"/>
      <c r="F348" s="13" t="str">
        <f>+IFERROR(VLOOKUP(#REF!&amp;"-"&amp;ROW()-108,[2]ワークシート!$C$2:$BW$498,11,0),"")</f>
        <v/>
      </c>
      <c r="G348" s="24"/>
      <c r="H348" s="40" t="str">
        <f>+IFERROR(VLOOKUP(#REF!&amp;"-"&amp;ROW()-108,[2]ワークシート!$C$2:$BW$498,12,0),"")</f>
        <v/>
      </c>
      <c r="I34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8" s="48"/>
      <c r="K348" s="13" t="str">
        <f>+IFERROR(VLOOKUP(#REF!&amp;"-"&amp;ROW()-108,[2]ワークシート!$C$2:$BW$498,19,0),"")</f>
        <v/>
      </c>
      <c r="L348" s="29"/>
      <c r="M348" s="24"/>
      <c r="N348" s="55" t="str">
        <f>+IFERROR(VLOOKUP(#REF!&amp;"-"&amp;ROW()-108,[2]ワークシート!$C$2:$BW$498,24,0),"")</f>
        <v/>
      </c>
      <c r="O348" s="62"/>
      <c r="P348" s="65" t="str">
        <f>+IFERROR(VLOOKUP(#REF!&amp;"-"&amp;ROW()-108,[2]ワークシート!$C$2:$BW$498,25,0),"")</f>
        <v/>
      </c>
      <c r="Q348" s="65"/>
      <c r="R348" s="74" t="str">
        <f>+IFERROR(VLOOKUP(#REF!&amp;"-"&amp;ROW()-108,[2]ワークシート!$C$2:$BW$498,55,0),"")</f>
        <v/>
      </c>
      <c r="S348" s="74"/>
      <c r="T348" s="74"/>
      <c r="U348" s="74"/>
      <c r="V348" s="65" t="str">
        <f>+IFERROR(VLOOKUP(#REF!&amp;"-"&amp;ROW()-108,[2]ワークシート!$C$2:$BW$498,60,0),"")</f>
        <v/>
      </c>
      <c r="W348" s="65"/>
      <c r="X348" s="65" t="str">
        <f>+IFERROR(VLOOKUP(#REF!&amp;"-"&amp;ROW()-108,[2]ワークシート!$C$2:$BW$498,61,0),"")</f>
        <v/>
      </c>
      <c r="Y348" s="65"/>
      <c r="Z348" s="65"/>
      <c r="AA348" s="40" t="str">
        <f t="shared" si="8"/>
        <v/>
      </c>
      <c r="AB348" s="40"/>
      <c r="AC348" s="98" t="str">
        <f>+IFERROR(IF(VLOOKUP(#REF!&amp;"-"&amp;ROW()-108,[2]ワークシート!$C$2:$BW$498,13,0)="","",VLOOKUP(#REF!&amp;"-"&amp;ROW()-108,[2]ワークシート!$C$2:$BW$498,13,0)),"")</f>
        <v/>
      </c>
      <c r="AD348" s="98"/>
      <c r="AE348" s="98" t="str">
        <f>+IFERROR(VLOOKUP(#REF!&amp;"-"&amp;ROW()-108,[2]ワークシート!$C$2:$BW$498,30,0),"")</f>
        <v/>
      </c>
      <c r="AF348" s="98"/>
      <c r="AG348" s="40" t="str">
        <f t="shared" si="9"/>
        <v/>
      </c>
      <c r="AH348" s="40"/>
      <c r="AI348" s="40"/>
      <c r="AJ348" s="40"/>
      <c r="AK348" s="98" t="str">
        <f>+IFERROR(IF(VLOOKUP(#REF!&amp;"-"&amp;ROW()-108,[2]ワークシート!$C$2:$BW$498,31,0)="","",VLOOKUP(#REF!&amp;"-"&amp;ROW()-108,[2]ワークシート!$C$2:$BW$498,31,0)),"")</f>
        <v/>
      </c>
      <c r="AL348" s="2"/>
      <c r="AM348" s="2"/>
      <c r="AN348" s="2"/>
      <c r="AO348" s="2"/>
      <c r="AP348" s="2"/>
      <c r="AQ348" s="2"/>
      <c r="AR348" s="2"/>
      <c r="AS348" s="2"/>
      <c r="AT348" s="2"/>
      <c r="AU348" s="2"/>
      <c r="AV348" s="2"/>
      <c r="AW348" s="2"/>
      <c r="AX348" s="2"/>
      <c r="AY348" s="2"/>
      <c r="AZ348" s="2"/>
      <c r="BA348" s="2"/>
      <c r="BB348" s="2"/>
      <c r="BC348" s="2"/>
      <c r="BD348" s="2"/>
      <c r="BE348" s="2"/>
      <c r="BF348" s="2"/>
    </row>
    <row r="349" spans="1:58" ht="35.1" hidden="1" customHeight="1">
      <c r="A349" s="2"/>
      <c r="B349" s="13" t="str">
        <f>+IFERROR(VLOOKUP(#REF!&amp;"-"&amp;ROW()-108,[2]ワークシート!$C$2:$BW$498,9,0),"")</f>
        <v/>
      </c>
      <c r="C349" s="24"/>
      <c r="D349" s="29" t="str">
        <f>+IFERROR(IF(VLOOKUP(#REF!&amp;"-"&amp;ROW()-108,[2]ワークシート!$C$2:$BW$498,10,0)="","",VLOOKUP(#REF!&amp;"-"&amp;ROW()-108,[2]ワークシート!$C$2:$BW$498,10,0)),"")</f>
        <v/>
      </c>
      <c r="E349" s="24"/>
      <c r="F349" s="13" t="str">
        <f>+IFERROR(VLOOKUP(#REF!&amp;"-"&amp;ROW()-108,[2]ワークシート!$C$2:$BW$498,11,0),"")</f>
        <v/>
      </c>
      <c r="G349" s="24"/>
      <c r="H349" s="40" t="str">
        <f>+IFERROR(VLOOKUP(#REF!&amp;"-"&amp;ROW()-108,[2]ワークシート!$C$2:$BW$498,12,0),"")</f>
        <v/>
      </c>
      <c r="I34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49" s="48"/>
      <c r="K349" s="13" t="str">
        <f>+IFERROR(VLOOKUP(#REF!&amp;"-"&amp;ROW()-108,[2]ワークシート!$C$2:$BW$498,19,0),"")</f>
        <v/>
      </c>
      <c r="L349" s="29"/>
      <c r="M349" s="24"/>
      <c r="N349" s="55" t="str">
        <f>+IFERROR(VLOOKUP(#REF!&amp;"-"&amp;ROW()-108,[2]ワークシート!$C$2:$BW$498,24,0),"")</f>
        <v/>
      </c>
      <c r="O349" s="62"/>
      <c r="P349" s="65" t="str">
        <f>+IFERROR(VLOOKUP(#REF!&amp;"-"&amp;ROW()-108,[2]ワークシート!$C$2:$BW$498,25,0),"")</f>
        <v/>
      </c>
      <c r="Q349" s="65"/>
      <c r="R349" s="74" t="str">
        <f>+IFERROR(VLOOKUP(#REF!&amp;"-"&amp;ROW()-108,[2]ワークシート!$C$2:$BW$498,55,0),"")</f>
        <v/>
      </c>
      <c r="S349" s="74"/>
      <c r="T349" s="74"/>
      <c r="U349" s="74"/>
      <c r="V349" s="65" t="str">
        <f>+IFERROR(VLOOKUP(#REF!&amp;"-"&amp;ROW()-108,[2]ワークシート!$C$2:$BW$498,60,0),"")</f>
        <v/>
      </c>
      <c r="W349" s="65"/>
      <c r="X349" s="65" t="str">
        <f>+IFERROR(VLOOKUP(#REF!&amp;"-"&amp;ROW()-108,[2]ワークシート!$C$2:$BW$498,61,0),"")</f>
        <v/>
      </c>
      <c r="Y349" s="65"/>
      <c r="Z349" s="65"/>
      <c r="AA349" s="40" t="str">
        <f t="shared" si="8"/>
        <v/>
      </c>
      <c r="AB349" s="40"/>
      <c r="AC349" s="98" t="str">
        <f>+IFERROR(IF(VLOOKUP(#REF!&amp;"-"&amp;ROW()-108,[2]ワークシート!$C$2:$BW$498,13,0)="","",VLOOKUP(#REF!&amp;"-"&amp;ROW()-108,[2]ワークシート!$C$2:$BW$498,13,0)),"")</f>
        <v/>
      </c>
      <c r="AD349" s="98"/>
      <c r="AE349" s="98" t="str">
        <f>+IFERROR(VLOOKUP(#REF!&amp;"-"&amp;ROW()-108,[2]ワークシート!$C$2:$BW$498,30,0),"")</f>
        <v/>
      </c>
      <c r="AF349" s="98"/>
      <c r="AG349" s="40" t="str">
        <f t="shared" si="9"/>
        <v/>
      </c>
      <c r="AH349" s="40"/>
      <c r="AI349" s="40"/>
      <c r="AJ349" s="40"/>
      <c r="AK349" s="98" t="str">
        <f>+IFERROR(IF(VLOOKUP(#REF!&amp;"-"&amp;ROW()-108,[2]ワークシート!$C$2:$BW$498,31,0)="","",VLOOKUP(#REF!&amp;"-"&amp;ROW()-108,[2]ワークシート!$C$2:$BW$498,31,0)),"")</f>
        <v/>
      </c>
      <c r="AL349" s="2"/>
      <c r="AM349" s="2"/>
      <c r="AN349" s="2"/>
      <c r="AO349" s="2"/>
      <c r="AP349" s="2"/>
      <c r="AQ349" s="2"/>
      <c r="AR349" s="2"/>
      <c r="AS349" s="2"/>
      <c r="AT349" s="2"/>
      <c r="AU349" s="2"/>
      <c r="AV349" s="2"/>
      <c r="AW349" s="2"/>
      <c r="AX349" s="2"/>
      <c r="AY349" s="2"/>
      <c r="AZ349" s="2"/>
      <c r="BA349" s="2"/>
      <c r="BB349" s="2"/>
      <c r="BC349" s="2"/>
      <c r="BD349" s="2"/>
      <c r="BE349" s="2"/>
      <c r="BF349" s="2"/>
    </row>
    <row r="350" spans="1:58" ht="35.1" hidden="1" customHeight="1">
      <c r="A350" s="2"/>
      <c r="B350" s="13" t="str">
        <f>+IFERROR(VLOOKUP(#REF!&amp;"-"&amp;ROW()-108,[2]ワークシート!$C$2:$BW$498,9,0),"")</f>
        <v/>
      </c>
      <c r="C350" s="24"/>
      <c r="D350" s="29" t="str">
        <f>+IFERROR(IF(VLOOKUP(#REF!&amp;"-"&amp;ROW()-108,[2]ワークシート!$C$2:$BW$498,10,0)="","",VLOOKUP(#REF!&amp;"-"&amp;ROW()-108,[2]ワークシート!$C$2:$BW$498,10,0)),"")</f>
        <v/>
      </c>
      <c r="E350" s="24"/>
      <c r="F350" s="13" t="str">
        <f>+IFERROR(VLOOKUP(#REF!&amp;"-"&amp;ROW()-108,[2]ワークシート!$C$2:$BW$498,11,0),"")</f>
        <v/>
      </c>
      <c r="G350" s="24"/>
      <c r="H350" s="40" t="str">
        <f>+IFERROR(VLOOKUP(#REF!&amp;"-"&amp;ROW()-108,[2]ワークシート!$C$2:$BW$498,12,0),"")</f>
        <v/>
      </c>
      <c r="I35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0" s="48"/>
      <c r="K350" s="13" t="str">
        <f>+IFERROR(VLOOKUP(#REF!&amp;"-"&amp;ROW()-108,[2]ワークシート!$C$2:$BW$498,19,0),"")</f>
        <v/>
      </c>
      <c r="L350" s="29"/>
      <c r="M350" s="24"/>
      <c r="N350" s="55" t="str">
        <f>+IFERROR(VLOOKUP(#REF!&amp;"-"&amp;ROW()-108,[2]ワークシート!$C$2:$BW$498,24,0),"")</f>
        <v/>
      </c>
      <c r="O350" s="62"/>
      <c r="P350" s="65" t="str">
        <f>+IFERROR(VLOOKUP(#REF!&amp;"-"&amp;ROW()-108,[2]ワークシート!$C$2:$BW$498,25,0),"")</f>
        <v/>
      </c>
      <c r="Q350" s="65"/>
      <c r="R350" s="74" t="str">
        <f>+IFERROR(VLOOKUP(#REF!&amp;"-"&amp;ROW()-108,[2]ワークシート!$C$2:$BW$498,55,0),"")</f>
        <v/>
      </c>
      <c r="S350" s="74"/>
      <c r="T350" s="74"/>
      <c r="U350" s="74"/>
      <c r="V350" s="65" t="str">
        <f>+IFERROR(VLOOKUP(#REF!&amp;"-"&amp;ROW()-108,[2]ワークシート!$C$2:$BW$498,60,0),"")</f>
        <v/>
      </c>
      <c r="W350" s="65"/>
      <c r="X350" s="65" t="str">
        <f>+IFERROR(VLOOKUP(#REF!&amp;"-"&amp;ROW()-108,[2]ワークシート!$C$2:$BW$498,61,0),"")</f>
        <v/>
      </c>
      <c r="Y350" s="65"/>
      <c r="Z350" s="65"/>
      <c r="AA350" s="40" t="str">
        <f t="shared" si="8"/>
        <v/>
      </c>
      <c r="AB350" s="40"/>
      <c r="AC350" s="98" t="str">
        <f>+IFERROR(IF(VLOOKUP(#REF!&amp;"-"&amp;ROW()-108,[2]ワークシート!$C$2:$BW$498,13,0)="","",VLOOKUP(#REF!&amp;"-"&amp;ROW()-108,[2]ワークシート!$C$2:$BW$498,13,0)),"")</f>
        <v/>
      </c>
      <c r="AD350" s="98"/>
      <c r="AE350" s="98" t="str">
        <f>+IFERROR(VLOOKUP(#REF!&amp;"-"&amp;ROW()-108,[2]ワークシート!$C$2:$BW$498,30,0),"")</f>
        <v/>
      </c>
      <c r="AF350" s="98"/>
      <c r="AG350" s="40" t="str">
        <f t="shared" si="9"/>
        <v/>
      </c>
      <c r="AH350" s="40"/>
      <c r="AI350" s="40"/>
      <c r="AJ350" s="40"/>
      <c r="AK350" s="98" t="str">
        <f>+IFERROR(IF(VLOOKUP(#REF!&amp;"-"&amp;ROW()-108,[2]ワークシート!$C$2:$BW$498,31,0)="","",VLOOKUP(#REF!&amp;"-"&amp;ROW()-108,[2]ワークシート!$C$2:$BW$498,31,0)),"")</f>
        <v/>
      </c>
      <c r="AL350" s="2"/>
      <c r="AM350" s="2"/>
      <c r="AN350" s="2"/>
      <c r="AO350" s="2"/>
      <c r="AP350" s="2"/>
      <c r="AQ350" s="2"/>
      <c r="AR350" s="2"/>
      <c r="AS350" s="2"/>
      <c r="AT350" s="2"/>
      <c r="AU350" s="2"/>
      <c r="AV350" s="2"/>
      <c r="AW350" s="2"/>
      <c r="AX350" s="2"/>
      <c r="AY350" s="2"/>
      <c r="AZ350" s="2"/>
      <c r="BA350" s="2"/>
      <c r="BB350" s="2"/>
      <c r="BC350" s="2"/>
      <c r="BD350" s="2"/>
      <c r="BE350" s="2"/>
      <c r="BF350" s="2"/>
    </row>
    <row r="351" spans="1:58" ht="35.1" hidden="1" customHeight="1">
      <c r="A351" s="2"/>
      <c r="B351" s="13" t="str">
        <f>+IFERROR(VLOOKUP(#REF!&amp;"-"&amp;ROW()-108,[2]ワークシート!$C$2:$BW$498,9,0),"")</f>
        <v/>
      </c>
      <c r="C351" s="24"/>
      <c r="D351" s="29" t="str">
        <f>+IFERROR(IF(VLOOKUP(#REF!&amp;"-"&amp;ROW()-108,[2]ワークシート!$C$2:$BW$498,10,0)="","",VLOOKUP(#REF!&amp;"-"&amp;ROW()-108,[2]ワークシート!$C$2:$BW$498,10,0)),"")</f>
        <v/>
      </c>
      <c r="E351" s="24"/>
      <c r="F351" s="13" t="str">
        <f>+IFERROR(VLOOKUP(#REF!&amp;"-"&amp;ROW()-108,[2]ワークシート!$C$2:$BW$498,11,0),"")</f>
        <v/>
      </c>
      <c r="G351" s="24"/>
      <c r="H351" s="40" t="str">
        <f>+IFERROR(VLOOKUP(#REF!&amp;"-"&amp;ROW()-108,[2]ワークシート!$C$2:$BW$498,12,0),"")</f>
        <v/>
      </c>
      <c r="I35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1" s="48"/>
      <c r="K351" s="13" t="str">
        <f>+IFERROR(VLOOKUP(#REF!&amp;"-"&amp;ROW()-108,[2]ワークシート!$C$2:$BW$498,19,0),"")</f>
        <v/>
      </c>
      <c r="L351" s="29"/>
      <c r="M351" s="24"/>
      <c r="N351" s="55" t="str">
        <f>+IFERROR(VLOOKUP(#REF!&amp;"-"&amp;ROW()-108,[2]ワークシート!$C$2:$BW$498,24,0),"")</f>
        <v/>
      </c>
      <c r="O351" s="62"/>
      <c r="P351" s="65" t="str">
        <f>+IFERROR(VLOOKUP(#REF!&amp;"-"&amp;ROW()-108,[2]ワークシート!$C$2:$BW$498,25,0),"")</f>
        <v/>
      </c>
      <c r="Q351" s="65"/>
      <c r="R351" s="74" t="str">
        <f>+IFERROR(VLOOKUP(#REF!&amp;"-"&amp;ROW()-108,[2]ワークシート!$C$2:$BW$498,55,0),"")</f>
        <v/>
      </c>
      <c r="S351" s="74"/>
      <c r="T351" s="74"/>
      <c r="U351" s="74"/>
      <c r="V351" s="65" t="str">
        <f>+IFERROR(VLOOKUP(#REF!&amp;"-"&amp;ROW()-108,[2]ワークシート!$C$2:$BW$498,60,0),"")</f>
        <v/>
      </c>
      <c r="W351" s="65"/>
      <c r="X351" s="65" t="str">
        <f>+IFERROR(VLOOKUP(#REF!&amp;"-"&amp;ROW()-108,[2]ワークシート!$C$2:$BW$498,61,0),"")</f>
        <v/>
      </c>
      <c r="Y351" s="65"/>
      <c r="Z351" s="65"/>
      <c r="AA351" s="40" t="str">
        <f t="shared" si="8"/>
        <v/>
      </c>
      <c r="AB351" s="40"/>
      <c r="AC351" s="98" t="str">
        <f>+IFERROR(IF(VLOOKUP(#REF!&amp;"-"&amp;ROW()-108,[2]ワークシート!$C$2:$BW$498,13,0)="","",VLOOKUP(#REF!&amp;"-"&amp;ROW()-108,[2]ワークシート!$C$2:$BW$498,13,0)),"")</f>
        <v/>
      </c>
      <c r="AD351" s="98"/>
      <c r="AE351" s="98" t="str">
        <f>+IFERROR(VLOOKUP(#REF!&amp;"-"&amp;ROW()-108,[2]ワークシート!$C$2:$BW$498,30,0),"")</f>
        <v/>
      </c>
      <c r="AF351" s="98"/>
      <c r="AG351" s="40" t="str">
        <f t="shared" si="9"/>
        <v/>
      </c>
      <c r="AH351" s="40"/>
      <c r="AI351" s="40"/>
      <c r="AJ351" s="40"/>
      <c r="AK351" s="98" t="str">
        <f>+IFERROR(IF(VLOOKUP(#REF!&amp;"-"&amp;ROW()-108,[2]ワークシート!$C$2:$BW$498,31,0)="","",VLOOKUP(#REF!&amp;"-"&amp;ROW()-108,[2]ワークシート!$C$2:$BW$498,31,0)),"")</f>
        <v/>
      </c>
      <c r="AL351" s="2"/>
      <c r="AM351" s="2"/>
      <c r="AN351" s="2"/>
      <c r="AO351" s="2"/>
      <c r="AP351" s="2"/>
      <c r="AQ351" s="2"/>
      <c r="AR351" s="2"/>
      <c r="AS351" s="2"/>
      <c r="AT351" s="2"/>
      <c r="AU351" s="2"/>
      <c r="AV351" s="2"/>
      <c r="AW351" s="2"/>
      <c r="AX351" s="2"/>
      <c r="AY351" s="2"/>
      <c r="AZ351" s="2"/>
      <c r="BA351" s="2"/>
      <c r="BB351" s="2"/>
      <c r="BC351" s="2"/>
      <c r="BD351" s="2"/>
      <c r="BE351" s="2"/>
      <c r="BF351" s="2"/>
    </row>
    <row r="352" spans="1:58" ht="35.1" hidden="1" customHeight="1">
      <c r="A352" s="2"/>
      <c r="B352" s="13" t="str">
        <f>+IFERROR(VLOOKUP(#REF!&amp;"-"&amp;ROW()-108,[2]ワークシート!$C$2:$BW$498,9,0),"")</f>
        <v/>
      </c>
      <c r="C352" s="24"/>
      <c r="D352" s="29" t="str">
        <f>+IFERROR(IF(VLOOKUP(#REF!&amp;"-"&amp;ROW()-108,[2]ワークシート!$C$2:$BW$498,10,0)="","",VLOOKUP(#REF!&amp;"-"&amp;ROW()-108,[2]ワークシート!$C$2:$BW$498,10,0)),"")</f>
        <v/>
      </c>
      <c r="E352" s="24"/>
      <c r="F352" s="13" t="str">
        <f>+IFERROR(VLOOKUP(#REF!&amp;"-"&amp;ROW()-108,[2]ワークシート!$C$2:$BW$498,11,0),"")</f>
        <v/>
      </c>
      <c r="G352" s="24"/>
      <c r="H352" s="40" t="str">
        <f>+IFERROR(VLOOKUP(#REF!&amp;"-"&amp;ROW()-108,[2]ワークシート!$C$2:$BW$498,12,0),"")</f>
        <v/>
      </c>
      <c r="I35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2" s="48"/>
      <c r="K352" s="13" t="str">
        <f>+IFERROR(VLOOKUP(#REF!&amp;"-"&amp;ROW()-108,[2]ワークシート!$C$2:$BW$498,19,0),"")</f>
        <v/>
      </c>
      <c r="L352" s="29"/>
      <c r="M352" s="24"/>
      <c r="N352" s="55" t="str">
        <f>+IFERROR(VLOOKUP(#REF!&amp;"-"&amp;ROW()-108,[2]ワークシート!$C$2:$BW$498,24,0),"")</f>
        <v/>
      </c>
      <c r="O352" s="62"/>
      <c r="P352" s="65" t="str">
        <f>+IFERROR(VLOOKUP(#REF!&amp;"-"&amp;ROW()-108,[2]ワークシート!$C$2:$BW$498,25,0),"")</f>
        <v/>
      </c>
      <c r="Q352" s="65"/>
      <c r="R352" s="74" t="str">
        <f>+IFERROR(VLOOKUP(#REF!&amp;"-"&amp;ROW()-108,[2]ワークシート!$C$2:$BW$498,55,0),"")</f>
        <v/>
      </c>
      <c r="S352" s="74"/>
      <c r="T352" s="74"/>
      <c r="U352" s="74"/>
      <c r="V352" s="65" t="str">
        <f>+IFERROR(VLOOKUP(#REF!&amp;"-"&amp;ROW()-108,[2]ワークシート!$C$2:$BW$498,60,0),"")</f>
        <v/>
      </c>
      <c r="W352" s="65"/>
      <c r="X352" s="65" t="str">
        <f>+IFERROR(VLOOKUP(#REF!&amp;"-"&amp;ROW()-108,[2]ワークシート!$C$2:$BW$498,61,0),"")</f>
        <v/>
      </c>
      <c r="Y352" s="65"/>
      <c r="Z352" s="65"/>
      <c r="AA352" s="40" t="str">
        <f t="shared" si="8"/>
        <v/>
      </c>
      <c r="AB352" s="40"/>
      <c r="AC352" s="98" t="str">
        <f>+IFERROR(IF(VLOOKUP(#REF!&amp;"-"&amp;ROW()-108,[2]ワークシート!$C$2:$BW$498,13,0)="","",VLOOKUP(#REF!&amp;"-"&amp;ROW()-108,[2]ワークシート!$C$2:$BW$498,13,0)),"")</f>
        <v/>
      </c>
      <c r="AD352" s="98"/>
      <c r="AE352" s="98" t="str">
        <f>+IFERROR(VLOOKUP(#REF!&amp;"-"&amp;ROW()-108,[2]ワークシート!$C$2:$BW$498,30,0),"")</f>
        <v/>
      </c>
      <c r="AF352" s="98"/>
      <c r="AG352" s="40" t="str">
        <f t="shared" si="9"/>
        <v/>
      </c>
      <c r="AH352" s="40"/>
      <c r="AI352" s="40"/>
      <c r="AJ352" s="40"/>
      <c r="AK352" s="98" t="str">
        <f>+IFERROR(IF(VLOOKUP(#REF!&amp;"-"&amp;ROW()-108,[2]ワークシート!$C$2:$BW$498,31,0)="","",VLOOKUP(#REF!&amp;"-"&amp;ROW()-108,[2]ワークシート!$C$2:$BW$498,31,0)),"")</f>
        <v/>
      </c>
      <c r="AL352" s="2"/>
      <c r="AM352" s="2"/>
      <c r="AN352" s="2"/>
      <c r="AO352" s="2"/>
      <c r="AP352" s="2"/>
      <c r="AQ352" s="2"/>
      <c r="AR352" s="2"/>
      <c r="AS352" s="2"/>
      <c r="AT352" s="2"/>
      <c r="AU352" s="2"/>
      <c r="AV352" s="2"/>
      <c r="AW352" s="2"/>
      <c r="AX352" s="2"/>
      <c r="AY352" s="2"/>
      <c r="AZ352" s="2"/>
      <c r="BA352" s="2"/>
      <c r="BB352" s="2"/>
      <c r="BC352" s="2"/>
      <c r="BD352" s="2"/>
      <c r="BE352" s="2"/>
      <c r="BF352" s="2"/>
    </row>
    <row r="353" spans="1:58" ht="35.1" hidden="1" customHeight="1">
      <c r="A353" s="2"/>
      <c r="B353" s="13" t="str">
        <f>+IFERROR(VLOOKUP(#REF!&amp;"-"&amp;ROW()-108,[2]ワークシート!$C$2:$BW$498,9,0),"")</f>
        <v/>
      </c>
      <c r="C353" s="24"/>
      <c r="D353" s="29" t="str">
        <f>+IFERROR(IF(VLOOKUP(#REF!&amp;"-"&amp;ROW()-108,[2]ワークシート!$C$2:$BW$498,10,0)="","",VLOOKUP(#REF!&amp;"-"&amp;ROW()-108,[2]ワークシート!$C$2:$BW$498,10,0)),"")</f>
        <v/>
      </c>
      <c r="E353" s="24"/>
      <c r="F353" s="13" t="str">
        <f>+IFERROR(VLOOKUP(#REF!&amp;"-"&amp;ROW()-108,[2]ワークシート!$C$2:$BW$498,11,0),"")</f>
        <v/>
      </c>
      <c r="G353" s="24"/>
      <c r="H353" s="40" t="str">
        <f>+IFERROR(VLOOKUP(#REF!&amp;"-"&amp;ROW()-108,[2]ワークシート!$C$2:$BW$498,12,0),"")</f>
        <v/>
      </c>
      <c r="I35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3" s="48"/>
      <c r="K353" s="13" t="str">
        <f>+IFERROR(VLOOKUP(#REF!&amp;"-"&amp;ROW()-108,[2]ワークシート!$C$2:$BW$498,19,0),"")</f>
        <v/>
      </c>
      <c r="L353" s="29"/>
      <c r="M353" s="24"/>
      <c r="N353" s="55" t="str">
        <f>+IFERROR(VLOOKUP(#REF!&amp;"-"&amp;ROW()-108,[2]ワークシート!$C$2:$BW$498,24,0),"")</f>
        <v/>
      </c>
      <c r="O353" s="62"/>
      <c r="P353" s="65" t="str">
        <f>+IFERROR(VLOOKUP(#REF!&amp;"-"&amp;ROW()-108,[2]ワークシート!$C$2:$BW$498,25,0),"")</f>
        <v/>
      </c>
      <c r="Q353" s="65"/>
      <c r="R353" s="74" t="str">
        <f>+IFERROR(VLOOKUP(#REF!&amp;"-"&amp;ROW()-108,[2]ワークシート!$C$2:$BW$498,55,0),"")</f>
        <v/>
      </c>
      <c r="S353" s="74"/>
      <c r="T353" s="74"/>
      <c r="U353" s="74"/>
      <c r="V353" s="65" t="str">
        <f>+IFERROR(VLOOKUP(#REF!&amp;"-"&amp;ROW()-108,[2]ワークシート!$C$2:$BW$498,60,0),"")</f>
        <v/>
      </c>
      <c r="W353" s="65"/>
      <c r="X353" s="65" t="str">
        <f>+IFERROR(VLOOKUP(#REF!&amp;"-"&amp;ROW()-108,[2]ワークシート!$C$2:$BW$498,61,0),"")</f>
        <v/>
      </c>
      <c r="Y353" s="65"/>
      <c r="Z353" s="65"/>
      <c r="AA353" s="40" t="str">
        <f t="shared" si="8"/>
        <v/>
      </c>
      <c r="AB353" s="40"/>
      <c r="AC353" s="98" t="str">
        <f>+IFERROR(IF(VLOOKUP(#REF!&amp;"-"&amp;ROW()-108,[2]ワークシート!$C$2:$BW$498,13,0)="","",VLOOKUP(#REF!&amp;"-"&amp;ROW()-108,[2]ワークシート!$C$2:$BW$498,13,0)),"")</f>
        <v/>
      </c>
      <c r="AD353" s="98"/>
      <c r="AE353" s="98" t="str">
        <f>+IFERROR(VLOOKUP(#REF!&amp;"-"&amp;ROW()-108,[2]ワークシート!$C$2:$BW$498,30,0),"")</f>
        <v/>
      </c>
      <c r="AF353" s="98"/>
      <c r="AG353" s="40" t="str">
        <f t="shared" si="9"/>
        <v/>
      </c>
      <c r="AH353" s="40"/>
      <c r="AI353" s="40"/>
      <c r="AJ353" s="40"/>
      <c r="AK353" s="98" t="str">
        <f>+IFERROR(IF(VLOOKUP(#REF!&amp;"-"&amp;ROW()-108,[2]ワークシート!$C$2:$BW$498,31,0)="","",VLOOKUP(#REF!&amp;"-"&amp;ROW()-108,[2]ワークシート!$C$2:$BW$498,31,0)),"")</f>
        <v/>
      </c>
      <c r="AL353" s="2"/>
      <c r="AM353" s="2"/>
      <c r="AN353" s="2"/>
      <c r="AO353" s="2"/>
      <c r="AP353" s="2"/>
      <c r="AQ353" s="2"/>
      <c r="AR353" s="2"/>
      <c r="AS353" s="2"/>
      <c r="AT353" s="2"/>
      <c r="AU353" s="2"/>
      <c r="AV353" s="2"/>
      <c r="AW353" s="2"/>
      <c r="AX353" s="2"/>
      <c r="AY353" s="2"/>
      <c r="AZ353" s="2"/>
      <c r="BA353" s="2"/>
      <c r="BB353" s="2"/>
      <c r="BC353" s="2"/>
      <c r="BD353" s="2"/>
      <c r="BE353" s="2"/>
      <c r="BF353" s="2"/>
    </row>
    <row r="354" spans="1:58" ht="35.1" hidden="1" customHeight="1">
      <c r="A354" s="2"/>
      <c r="B354" s="13" t="str">
        <f>+IFERROR(VLOOKUP(#REF!&amp;"-"&amp;ROW()-108,[2]ワークシート!$C$2:$BW$498,9,0),"")</f>
        <v/>
      </c>
      <c r="C354" s="24"/>
      <c r="D354" s="29" t="str">
        <f>+IFERROR(IF(VLOOKUP(#REF!&amp;"-"&amp;ROW()-108,[2]ワークシート!$C$2:$BW$498,10,0)="","",VLOOKUP(#REF!&amp;"-"&amp;ROW()-108,[2]ワークシート!$C$2:$BW$498,10,0)),"")</f>
        <v/>
      </c>
      <c r="E354" s="24"/>
      <c r="F354" s="13" t="str">
        <f>+IFERROR(VLOOKUP(#REF!&amp;"-"&amp;ROW()-108,[2]ワークシート!$C$2:$BW$498,11,0),"")</f>
        <v/>
      </c>
      <c r="G354" s="24"/>
      <c r="H354" s="40" t="str">
        <f>+IFERROR(VLOOKUP(#REF!&amp;"-"&amp;ROW()-108,[2]ワークシート!$C$2:$BW$498,12,0),"")</f>
        <v/>
      </c>
      <c r="I35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4" s="48"/>
      <c r="K354" s="13" t="str">
        <f>+IFERROR(VLOOKUP(#REF!&amp;"-"&amp;ROW()-108,[2]ワークシート!$C$2:$BW$498,19,0),"")</f>
        <v/>
      </c>
      <c r="L354" s="29"/>
      <c r="M354" s="24"/>
      <c r="N354" s="55" t="str">
        <f>+IFERROR(VLOOKUP(#REF!&amp;"-"&amp;ROW()-108,[2]ワークシート!$C$2:$BW$498,24,0),"")</f>
        <v/>
      </c>
      <c r="O354" s="62"/>
      <c r="P354" s="65" t="str">
        <f>+IFERROR(VLOOKUP(#REF!&amp;"-"&amp;ROW()-108,[2]ワークシート!$C$2:$BW$498,25,0),"")</f>
        <v/>
      </c>
      <c r="Q354" s="65"/>
      <c r="R354" s="74" t="str">
        <f>+IFERROR(VLOOKUP(#REF!&amp;"-"&amp;ROW()-108,[2]ワークシート!$C$2:$BW$498,55,0),"")</f>
        <v/>
      </c>
      <c r="S354" s="74"/>
      <c r="T354" s="74"/>
      <c r="U354" s="74"/>
      <c r="V354" s="65" t="str">
        <f>+IFERROR(VLOOKUP(#REF!&amp;"-"&amp;ROW()-108,[2]ワークシート!$C$2:$BW$498,60,0),"")</f>
        <v/>
      </c>
      <c r="W354" s="65"/>
      <c r="X354" s="65" t="str">
        <f>+IFERROR(VLOOKUP(#REF!&amp;"-"&amp;ROW()-108,[2]ワークシート!$C$2:$BW$498,61,0),"")</f>
        <v/>
      </c>
      <c r="Y354" s="65"/>
      <c r="Z354" s="65"/>
      <c r="AA354" s="40" t="str">
        <f t="shared" si="8"/>
        <v/>
      </c>
      <c r="AB354" s="40"/>
      <c r="AC354" s="98" t="str">
        <f>+IFERROR(IF(VLOOKUP(#REF!&amp;"-"&amp;ROW()-108,[2]ワークシート!$C$2:$BW$498,13,0)="","",VLOOKUP(#REF!&amp;"-"&amp;ROW()-108,[2]ワークシート!$C$2:$BW$498,13,0)),"")</f>
        <v/>
      </c>
      <c r="AD354" s="98"/>
      <c r="AE354" s="98" t="str">
        <f>+IFERROR(VLOOKUP(#REF!&amp;"-"&amp;ROW()-108,[2]ワークシート!$C$2:$BW$498,30,0),"")</f>
        <v/>
      </c>
      <c r="AF354" s="98"/>
      <c r="AG354" s="40" t="str">
        <f t="shared" si="9"/>
        <v/>
      </c>
      <c r="AH354" s="40"/>
      <c r="AI354" s="40"/>
      <c r="AJ354" s="40"/>
      <c r="AK354" s="98" t="str">
        <f>+IFERROR(IF(VLOOKUP(#REF!&amp;"-"&amp;ROW()-108,[2]ワークシート!$C$2:$BW$498,31,0)="","",VLOOKUP(#REF!&amp;"-"&amp;ROW()-108,[2]ワークシート!$C$2:$BW$498,31,0)),"")</f>
        <v/>
      </c>
      <c r="AL354" s="2"/>
      <c r="AM354" s="2"/>
      <c r="AN354" s="2"/>
      <c r="AO354" s="2"/>
      <c r="AP354" s="2"/>
      <c r="AQ354" s="2"/>
      <c r="AR354" s="2"/>
      <c r="AS354" s="2"/>
      <c r="AT354" s="2"/>
      <c r="AU354" s="2"/>
      <c r="AV354" s="2"/>
      <c r="AW354" s="2"/>
      <c r="AX354" s="2"/>
      <c r="AY354" s="2"/>
      <c r="AZ354" s="2"/>
      <c r="BA354" s="2"/>
      <c r="BB354" s="2"/>
      <c r="BC354" s="2"/>
      <c r="BD354" s="2"/>
      <c r="BE354" s="2"/>
      <c r="BF354" s="2"/>
    </row>
    <row r="355" spans="1:58" ht="35.1" hidden="1" customHeight="1">
      <c r="A355" s="2"/>
      <c r="B355" s="13" t="str">
        <f>+IFERROR(VLOOKUP(#REF!&amp;"-"&amp;ROW()-108,[2]ワークシート!$C$2:$BW$498,9,0),"")</f>
        <v/>
      </c>
      <c r="C355" s="24"/>
      <c r="D355" s="29" t="str">
        <f>+IFERROR(IF(VLOOKUP(#REF!&amp;"-"&amp;ROW()-108,[2]ワークシート!$C$2:$BW$498,10,0)="","",VLOOKUP(#REF!&amp;"-"&amp;ROW()-108,[2]ワークシート!$C$2:$BW$498,10,0)),"")</f>
        <v/>
      </c>
      <c r="E355" s="24"/>
      <c r="F355" s="13" t="str">
        <f>+IFERROR(VLOOKUP(#REF!&amp;"-"&amp;ROW()-108,[2]ワークシート!$C$2:$BW$498,11,0),"")</f>
        <v/>
      </c>
      <c r="G355" s="24"/>
      <c r="H355" s="40" t="str">
        <f>+IFERROR(VLOOKUP(#REF!&amp;"-"&amp;ROW()-108,[2]ワークシート!$C$2:$BW$498,12,0),"")</f>
        <v/>
      </c>
      <c r="I35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5" s="48"/>
      <c r="K355" s="13" t="str">
        <f>+IFERROR(VLOOKUP(#REF!&amp;"-"&amp;ROW()-108,[2]ワークシート!$C$2:$BW$498,19,0),"")</f>
        <v/>
      </c>
      <c r="L355" s="29"/>
      <c r="M355" s="24"/>
      <c r="N355" s="55" t="str">
        <f>+IFERROR(VLOOKUP(#REF!&amp;"-"&amp;ROW()-108,[2]ワークシート!$C$2:$BW$498,24,0),"")</f>
        <v/>
      </c>
      <c r="O355" s="62"/>
      <c r="P355" s="65" t="str">
        <f>+IFERROR(VLOOKUP(#REF!&amp;"-"&amp;ROW()-108,[2]ワークシート!$C$2:$BW$498,25,0),"")</f>
        <v/>
      </c>
      <c r="Q355" s="65"/>
      <c r="R355" s="74" t="str">
        <f>+IFERROR(VLOOKUP(#REF!&amp;"-"&amp;ROW()-108,[2]ワークシート!$C$2:$BW$498,55,0),"")</f>
        <v/>
      </c>
      <c r="S355" s="74"/>
      <c r="T355" s="74"/>
      <c r="U355" s="74"/>
      <c r="V355" s="65" t="str">
        <f>+IFERROR(VLOOKUP(#REF!&amp;"-"&amp;ROW()-108,[2]ワークシート!$C$2:$BW$498,60,0),"")</f>
        <v/>
      </c>
      <c r="W355" s="65"/>
      <c r="X355" s="65" t="str">
        <f>+IFERROR(VLOOKUP(#REF!&amp;"-"&amp;ROW()-108,[2]ワークシート!$C$2:$BW$498,61,0),"")</f>
        <v/>
      </c>
      <c r="Y355" s="65"/>
      <c r="Z355" s="65"/>
      <c r="AA355" s="40" t="str">
        <f t="shared" si="8"/>
        <v/>
      </c>
      <c r="AB355" s="40"/>
      <c r="AC355" s="98" t="str">
        <f>+IFERROR(IF(VLOOKUP(#REF!&amp;"-"&amp;ROW()-108,[2]ワークシート!$C$2:$BW$498,13,0)="","",VLOOKUP(#REF!&amp;"-"&amp;ROW()-108,[2]ワークシート!$C$2:$BW$498,13,0)),"")</f>
        <v/>
      </c>
      <c r="AD355" s="98"/>
      <c r="AE355" s="98" t="str">
        <f>+IFERROR(VLOOKUP(#REF!&amp;"-"&amp;ROW()-108,[2]ワークシート!$C$2:$BW$498,30,0),"")</f>
        <v/>
      </c>
      <c r="AF355" s="98"/>
      <c r="AG355" s="40" t="str">
        <f t="shared" si="9"/>
        <v/>
      </c>
      <c r="AH355" s="40"/>
      <c r="AI355" s="40"/>
      <c r="AJ355" s="40"/>
      <c r="AK355" s="98" t="str">
        <f>+IFERROR(IF(VLOOKUP(#REF!&amp;"-"&amp;ROW()-108,[2]ワークシート!$C$2:$BW$498,31,0)="","",VLOOKUP(#REF!&amp;"-"&amp;ROW()-108,[2]ワークシート!$C$2:$BW$498,31,0)),"")</f>
        <v/>
      </c>
      <c r="AL355" s="2"/>
      <c r="AM355" s="2"/>
      <c r="AN355" s="2"/>
      <c r="AO355" s="2"/>
      <c r="AP355" s="2"/>
      <c r="AQ355" s="2"/>
      <c r="AR355" s="2"/>
      <c r="AS355" s="2"/>
      <c r="AT355" s="2"/>
      <c r="AU355" s="2"/>
      <c r="AV355" s="2"/>
      <c r="AW355" s="2"/>
      <c r="AX355" s="2"/>
      <c r="AY355" s="2"/>
      <c r="AZ355" s="2"/>
      <c r="BA355" s="2"/>
      <c r="BB355" s="2"/>
      <c r="BC355" s="2"/>
      <c r="BD355" s="2"/>
      <c r="BE355" s="2"/>
      <c r="BF355" s="2"/>
    </row>
    <row r="356" spans="1:58" ht="35.1" hidden="1" customHeight="1">
      <c r="A356" s="2"/>
      <c r="B356" s="13" t="str">
        <f>+IFERROR(VLOOKUP(#REF!&amp;"-"&amp;ROW()-108,[2]ワークシート!$C$2:$BW$498,9,0),"")</f>
        <v/>
      </c>
      <c r="C356" s="24"/>
      <c r="D356" s="29" t="str">
        <f>+IFERROR(IF(VLOOKUP(#REF!&amp;"-"&amp;ROW()-108,[2]ワークシート!$C$2:$BW$498,10,0)="","",VLOOKUP(#REF!&amp;"-"&amp;ROW()-108,[2]ワークシート!$C$2:$BW$498,10,0)),"")</f>
        <v/>
      </c>
      <c r="E356" s="24"/>
      <c r="F356" s="13" t="str">
        <f>+IFERROR(VLOOKUP(#REF!&amp;"-"&amp;ROW()-108,[2]ワークシート!$C$2:$BW$498,11,0),"")</f>
        <v/>
      </c>
      <c r="G356" s="24"/>
      <c r="H356" s="40" t="str">
        <f>+IFERROR(VLOOKUP(#REF!&amp;"-"&amp;ROW()-108,[2]ワークシート!$C$2:$BW$498,12,0),"")</f>
        <v/>
      </c>
      <c r="I35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6" s="48"/>
      <c r="K356" s="13" t="str">
        <f>+IFERROR(VLOOKUP(#REF!&amp;"-"&amp;ROW()-108,[2]ワークシート!$C$2:$BW$498,19,0),"")</f>
        <v/>
      </c>
      <c r="L356" s="29"/>
      <c r="M356" s="24"/>
      <c r="N356" s="55" t="str">
        <f>+IFERROR(VLOOKUP(#REF!&amp;"-"&amp;ROW()-108,[2]ワークシート!$C$2:$BW$498,24,0),"")</f>
        <v/>
      </c>
      <c r="O356" s="62"/>
      <c r="P356" s="65" t="str">
        <f>+IFERROR(VLOOKUP(#REF!&amp;"-"&amp;ROW()-108,[2]ワークシート!$C$2:$BW$498,25,0),"")</f>
        <v/>
      </c>
      <c r="Q356" s="65"/>
      <c r="R356" s="74" t="str">
        <f>+IFERROR(VLOOKUP(#REF!&amp;"-"&amp;ROW()-108,[2]ワークシート!$C$2:$BW$498,55,0),"")</f>
        <v/>
      </c>
      <c r="S356" s="74"/>
      <c r="T356" s="74"/>
      <c r="U356" s="74"/>
      <c r="V356" s="65" t="str">
        <f>+IFERROR(VLOOKUP(#REF!&amp;"-"&amp;ROW()-108,[2]ワークシート!$C$2:$BW$498,60,0),"")</f>
        <v/>
      </c>
      <c r="W356" s="65"/>
      <c r="X356" s="65" t="str">
        <f>+IFERROR(VLOOKUP(#REF!&amp;"-"&amp;ROW()-108,[2]ワークシート!$C$2:$BW$498,61,0),"")</f>
        <v/>
      </c>
      <c r="Y356" s="65"/>
      <c r="Z356" s="65"/>
      <c r="AA356" s="40" t="str">
        <f t="shared" si="8"/>
        <v/>
      </c>
      <c r="AB356" s="40"/>
      <c r="AC356" s="98" t="str">
        <f>+IFERROR(IF(VLOOKUP(#REF!&amp;"-"&amp;ROW()-108,[2]ワークシート!$C$2:$BW$498,13,0)="","",VLOOKUP(#REF!&amp;"-"&amp;ROW()-108,[2]ワークシート!$C$2:$BW$498,13,0)),"")</f>
        <v/>
      </c>
      <c r="AD356" s="98"/>
      <c r="AE356" s="98" t="str">
        <f>+IFERROR(VLOOKUP(#REF!&amp;"-"&amp;ROW()-108,[2]ワークシート!$C$2:$BW$498,30,0),"")</f>
        <v/>
      </c>
      <c r="AF356" s="98"/>
      <c r="AG356" s="40" t="str">
        <f t="shared" si="9"/>
        <v/>
      </c>
      <c r="AH356" s="40"/>
      <c r="AI356" s="40"/>
      <c r="AJ356" s="40"/>
      <c r="AK356" s="98" t="str">
        <f>+IFERROR(IF(VLOOKUP(#REF!&amp;"-"&amp;ROW()-108,[2]ワークシート!$C$2:$BW$498,31,0)="","",VLOOKUP(#REF!&amp;"-"&amp;ROW()-108,[2]ワークシート!$C$2:$BW$498,31,0)),"")</f>
        <v/>
      </c>
      <c r="AL356" s="2"/>
      <c r="AM356" s="2"/>
      <c r="AN356" s="2"/>
      <c r="AO356" s="2"/>
      <c r="AP356" s="2"/>
      <c r="AQ356" s="2"/>
      <c r="AR356" s="2"/>
      <c r="AS356" s="2"/>
      <c r="AT356" s="2"/>
      <c r="AU356" s="2"/>
      <c r="AV356" s="2"/>
      <c r="AW356" s="2"/>
      <c r="AX356" s="2"/>
      <c r="AY356" s="2"/>
      <c r="AZ356" s="2"/>
      <c r="BA356" s="2"/>
      <c r="BB356" s="2"/>
      <c r="BC356" s="2"/>
      <c r="BD356" s="2"/>
      <c r="BE356" s="2"/>
      <c r="BF356" s="2"/>
    </row>
    <row r="357" spans="1:58" ht="35.1" hidden="1" customHeight="1">
      <c r="A357" s="2"/>
      <c r="B357" s="13" t="str">
        <f>+IFERROR(VLOOKUP(#REF!&amp;"-"&amp;ROW()-108,[2]ワークシート!$C$2:$BW$498,9,0),"")</f>
        <v/>
      </c>
      <c r="C357" s="24"/>
      <c r="D357" s="29" t="str">
        <f>+IFERROR(IF(VLOOKUP(#REF!&amp;"-"&amp;ROW()-108,[2]ワークシート!$C$2:$BW$498,10,0)="","",VLOOKUP(#REF!&amp;"-"&amp;ROW()-108,[2]ワークシート!$C$2:$BW$498,10,0)),"")</f>
        <v/>
      </c>
      <c r="E357" s="24"/>
      <c r="F357" s="13" t="str">
        <f>+IFERROR(VLOOKUP(#REF!&amp;"-"&amp;ROW()-108,[2]ワークシート!$C$2:$BW$498,11,0),"")</f>
        <v/>
      </c>
      <c r="G357" s="24"/>
      <c r="H357" s="40" t="str">
        <f>+IFERROR(VLOOKUP(#REF!&amp;"-"&amp;ROW()-108,[2]ワークシート!$C$2:$BW$498,12,0),"")</f>
        <v/>
      </c>
      <c r="I35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7" s="48"/>
      <c r="K357" s="13" t="str">
        <f>+IFERROR(VLOOKUP(#REF!&amp;"-"&amp;ROW()-108,[2]ワークシート!$C$2:$BW$498,19,0),"")</f>
        <v/>
      </c>
      <c r="L357" s="29"/>
      <c r="M357" s="24"/>
      <c r="N357" s="55" t="str">
        <f>+IFERROR(VLOOKUP(#REF!&amp;"-"&amp;ROW()-108,[2]ワークシート!$C$2:$BW$498,24,0),"")</f>
        <v/>
      </c>
      <c r="O357" s="62"/>
      <c r="P357" s="65" t="str">
        <f>+IFERROR(VLOOKUP(#REF!&amp;"-"&amp;ROW()-108,[2]ワークシート!$C$2:$BW$498,25,0),"")</f>
        <v/>
      </c>
      <c r="Q357" s="65"/>
      <c r="R357" s="74" t="str">
        <f>+IFERROR(VLOOKUP(#REF!&amp;"-"&amp;ROW()-108,[2]ワークシート!$C$2:$BW$498,55,0),"")</f>
        <v/>
      </c>
      <c r="S357" s="74"/>
      <c r="T357" s="74"/>
      <c r="U357" s="74"/>
      <c r="V357" s="65" t="str">
        <f>+IFERROR(VLOOKUP(#REF!&amp;"-"&amp;ROW()-108,[2]ワークシート!$C$2:$BW$498,60,0),"")</f>
        <v/>
      </c>
      <c r="W357" s="65"/>
      <c r="X357" s="65" t="str">
        <f>+IFERROR(VLOOKUP(#REF!&amp;"-"&amp;ROW()-108,[2]ワークシート!$C$2:$BW$498,61,0),"")</f>
        <v/>
      </c>
      <c r="Y357" s="65"/>
      <c r="Z357" s="65"/>
      <c r="AA357" s="40" t="str">
        <f t="shared" si="8"/>
        <v/>
      </c>
      <c r="AB357" s="40"/>
      <c r="AC357" s="98" t="str">
        <f>+IFERROR(IF(VLOOKUP(#REF!&amp;"-"&amp;ROW()-108,[2]ワークシート!$C$2:$BW$498,13,0)="","",VLOOKUP(#REF!&amp;"-"&amp;ROW()-108,[2]ワークシート!$C$2:$BW$498,13,0)),"")</f>
        <v/>
      </c>
      <c r="AD357" s="98"/>
      <c r="AE357" s="98" t="str">
        <f>+IFERROR(VLOOKUP(#REF!&amp;"-"&amp;ROW()-108,[2]ワークシート!$C$2:$BW$498,30,0),"")</f>
        <v/>
      </c>
      <c r="AF357" s="98"/>
      <c r="AG357" s="40" t="str">
        <f t="shared" si="9"/>
        <v/>
      </c>
      <c r="AH357" s="40"/>
      <c r="AI357" s="40"/>
      <c r="AJ357" s="40"/>
      <c r="AK357" s="98" t="str">
        <f>+IFERROR(IF(VLOOKUP(#REF!&amp;"-"&amp;ROW()-108,[2]ワークシート!$C$2:$BW$498,31,0)="","",VLOOKUP(#REF!&amp;"-"&amp;ROW()-108,[2]ワークシート!$C$2:$BW$498,31,0)),"")</f>
        <v/>
      </c>
      <c r="AL357" s="2"/>
      <c r="AM357" s="2"/>
      <c r="AN357" s="2"/>
      <c r="AO357" s="2"/>
      <c r="AP357" s="2"/>
      <c r="AQ357" s="2"/>
      <c r="AR357" s="2"/>
      <c r="AS357" s="2"/>
      <c r="AT357" s="2"/>
      <c r="AU357" s="2"/>
      <c r="AV357" s="2"/>
      <c r="AW357" s="2"/>
      <c r="AX357" s="2"/>
      <c r="AY357" s="2"/>
      <c r="AZ357" s="2"/>
      <c r="BA357" s="2"/>
      <c r="BB357" s="2"/>
      <c r="BC357" s="2"/>
      <c r="BD357" s="2"/>
      <c r="BE357" s="2"/>
      <c r="BF357" s="2"/>
    </row>
    <row r="358" spans="1:58" ht="35.1" hidden="1" customHeight="1">
      <c r="A358" s="2"/>
      <c r="B358" s="13" t="str">
        <f>+IFERROR(VLOOKUP(#REF!&amp;"-"&amp;ROW()-108,[2]ワークシート!$C$2:$BW$498,9,0),"")</f>
        <v/>
      </c>
      <c r="C358" s="24"/>
      <c r="D358" s="29" t="str">
        <f>+IFERROR(IF(VLOOKUP(#REF!&amp;"-"&amp;ROW()-108,[2]ワークシート!$C$2:$BW$498,10,0)="","",VLOOKUP(#REF!&amp;"-"&amp;ROW()-108,[2]ワークシート!$C$2:$BW$498,10,0)),"")</f>
        <v/>
      </c>
      <c r="E358" s="24"/>
      <c r="F358" s="13" t="str">
        <f>+IFERROR(VLOOKUP(#REF!&amp;"-"&amp;ROW()-108,[2]ワークシート!$C$2:$BW$498,11,0),"")</f>
        <v/>
      </c>
      <c r="G358" s="24"/>
      <c r="H358" s="40" t="str">
        <f>+IFERROR(VLOOKUP(#REF!&amp;"-"&amp;ROW()-108,[2]ワークシート!$C$2:$BW$498,12,0),"")</f>
        <v/>
      </c>
      <c r="I35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8" s="48"/>
      <c r="K358" s="13" t="str">
        <f>+IFERROR(VLOOKUP(#REF!&amp;"-"&amp;ROW()-108,[2]ワークシート!$C$2:$BW$498,19,0),"")</f>
        <v/>
      </c>
      <c r="L358" s="29"/>
      <c r="M358" s="24"/>
      <c r="N358" s="55" t="str">
        <f>+IFERROR(VLOOKUP(#REF!&amp;"-"&amp;ROW()-108,[2]ワークシート!$C$2:$BW$498,24,0),"")</f>
        <v/>
      </c>
      <c r="O358" s="62"/>
      <c r="P358" s="65" t="str">
        <f>+IFERROR(VLOOKUP(#REF!&amp;"-"&amp;ROW()-108,[2]ワークシート!$C$2:$BW$498,25,0),"")</f>
        <v/>
      </c>
      <c r="Q358" s="65"/>
      <c r="R358" s="74" t="str">
        <f>+IFERROR(VLOOKUP(#REF!&amp;"-"&amp;ROW()-108,[2]ワークシート!$C$2:$BW$498,55,0),"")</f>
        <v/>
      </c>
      <c r="S358" s="74"/>
      <c r="T358" s="74"/>
      <c r="U358" s="74"/>
      <c r="V358" s="65" t="str">
        <f>+IFERROR(VLOOKUP(#REF!&amp;"-"&amp;ROW()-108,[2]ワークシート!$C$2:$BW$498,60,0),"")</f>
        <v/>
      </c>
      <c r="W358" s="65"/>
      <c r="X358" s="65" t="str">
        <f>+IFERROR(VLOOKUP(#REF!&amp;"-"&amp;ROW()-108,[2]ワークシート!$C$2:$BW$498,61,0),"")</f>
        <v/>
      </c>
      <c r="Y358" s="65"/>
      <c r="Z358" s="65"/>
      <c r="AA358" s="40" t="str">
        <f t="shared" si="8"/>
        <v/>
      </c>
      <c r="AB358" s="40"/>
      <c r="AC358" s="98" t="str">
        <f>+IFERROR(IF(VLOOKUP(#REF!&amp;"-"&amp;ROW()-108,[2]ワークシート!$C$2:$BW$498,13,0)="","",VLOOKUP(#REF!&amp;"-"&amp;ROW()-108,[2]ワークシート!$C$2:$BW$498,13,0)),"")</f>
        <v/>
      </c>
      <c r="AD358" s="98"/>
      <c r="AE358" s="98" t="str">
        <f>+IFERROR(VLOOKUP(#REF!&amp;"-"&amp;ROW()-108,[2]ワークシート!$C$2:$BW$498,30,0),"")</f>
        <v/>
      </c>
      <c r="AF358" s="98"/>
      <c r="AG358" s="40" t="str">
        <f t="shared" si="9"/>
        <v/>
      </c>
      <c r="AH358" s="40"/>
      <c r="AI358" s="40"/>
      <c r="AJ358" s="40"/>
      <c r="AK358" s="98" t="str">
        <f>+IFERROR(IF(VLOOKUP(#REF!&amp;"-"&amp;ROW()-108,[2]ワークシート!$C$2:$BW$498,31,0)="","",VLOOKUP(#REF!&amp;"-"&amp;ROW()-108,[2]ワークシート!$C$2:$BW$498,31,0)),"")</f>
        <v/>
      </c>
      <c r="AL358" s="2"/>
      <c r="AM358" s="2"/>
      <c r="AN358" s="2"/>
      <c r="AO358" s="2"/>
      <c r="AP358" s="2"/>
      <c r="AQ358" s="2"/>
      <c r="AR358" s="2"/>
      <c r="AS358" s="2"/>
      <c r="AT358" s="2"/>
      <c r="AU358" s="2"/>
      <c r="AV358" s="2"/>
      <c r="AW358" s="2"/>
      <c r="AX358" s="2"/>
      <c r="AY358" s="2"/>
      <c r="AZ358" s="2"/>
      <c r="BA358" s="2"/>
      <c r="BB358" s="2"/>
      <c r="BC358" s="2"/>
      <c r="BD358" s="2"/>
      <c r="BE358" s="2"/>
      <c r="BF358" s="2"/>
    </row>
    <row r="359" spans="1:58" ht="35.1" hidden="1" customHeight="1">
      <c r="A359" s="2"/>
      <c r="B359" s="13" t="str">
        <f>+IFERROR(VLOOKUP(#REF!&amp;"-"&amp;ROW()-108,[2]ワークシート!$C$2:$BW$498,9,0),"")</f>
        <v/>
      </c>
      <c r="C359" s="24"/>
      <c r="D359" s="29" t="str">
        <f>+IFERROR(IF(VLOOKUP(#REF!&amp;"-"&amp;ROW()-108,[2]ワークシート!$C$2:$BW$498,10,0)="","",VLOOKUP(#REF!&amp;"-"&amp;ROW()-108,[2]ワークシート!$C$2:$BW$498,10,0)),"")</f>
        <v/>
      </c>
      <c r="E359" s="24"/>
      <c r="F359" s="13" t="str">
        <f>+IFERROR(VLOOKUP(#REF!&amp;"-"&amp;ROW()-108,[2]ワークシート!$C$2:$BW$498,11,0),"")</f>
        <v/>
      </c>
      <c r="G359" s="24"/>
      <c r="H359" s="40" t="str">
        <f>+IFERROR(VLOOKUP(#REF!&amp;"-"&amp;ROW()-108,[2]ワークシート!$C$2:$BW$498,12,0),"")</f>
        <v/>
      </c>
      <c r="I35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59" s="48"/>
      <c r="K359" s="13" t="str">
        <f>+IFERROR(VLOOKUP(#REF!&amp;"-"&amp;ROW()-108,[2]ワークシート!$C$2:$BW$498,19,0),"")</f>
        <v/>
      </c>
      <c r="L359" s="29"/>
      <c r="M359" s="24"/>
      <c r="N359" s="55" t="str">
        <f>+IFERROR(VLOOKUP(#REF!&amp;"-"&amp;ROW()-108,[2]ワークシート!$C$2:$BW$498,24,0),"")</f>
        <v/>
      </c>
      <c r="O359" s="62"/>
      <c r="P359" s="65" t="str">
        <f>+IFERROR(VLOOKUP(#REF!&amp;"-"&amp;ROW()-108,[2]ワークシート!$C$2:$BW$498,25,0),"")</f>
        <v/>
      </c>
      <c r="Q359" s="65"/>
      <c r="R359" s="74" t="str">
        <f>+IFERROR(VLOOKUP(#REF!&amp;"-"&amp;ROW()-108,[2]ワークシート!$C$2:$BW$498,55,0),"")</f>
        <v/>
      </c>
      <c r="S359" s="74"/>
      <c r="T359" s="74"/>
      <c r="U359" s="74"/>
      <c r="V359" s="65" t="str">
        <f>+IFERROR(VLOOKUP(#REF!&amp;"-"&amp;ROW()-108,[2]ワークシート!$C$2:$BW$498,60,0),"")</f>
        <v/>
      </c>
      <c r="W359" s="65"/>
      <c r="X359" s="65" t="str">
        <f>+IFERROR(VLOOKUP(#REF!&amp;"-"&amp;ROW()-108,[2]ワークシート!$C$2:$BW$498,61,0),"")</f>
        <v/>
      </c>
      <c r="Y359" s="65"/>
      <c r="Z359" s="65"/>
      <c r="AA359" s="40" t="str">
        <f t="shared" si="8"/>
        <v/>
      </c>
      <c r="AB359" s="40"/>
      <c r="AC359" s="98" t="str">
        <f>+IFERROR(IF(VLOOKUP(#REF!&amp;"-"&amp;ROW()-108,[2]ワークシート!$C$2:$BW$498,13,0)="","",VLOOKUP(#REF!&amp;"-"&amp;ROW()-108,[2]ワークシート!$C$2:$BW$498,13,0)),"")</f>
        <v/>
      </c>
      <c r="AD359" s="98"/>
      <c r="AE359" s="98" t="str">
        <f>+IFERROR(VLOOKUP(#REF!&amp;"-"&amp;ROW()-108,[2]ワークシート!$C$2:$BW$498,30,0),"")</f>
        <v/>
      </c>
      <c r="AF359" s="98"/>
      <c r="AG359" s="40" t="str">
        <f t="shared" si="9"/>
        <v/>
      </c>
      <c r="AH359" s="40"/>
      <c r="AI359" s="40"/>
      <c r="AJ359" s="40"/>
      <c r="AK359" s="98" t="str">
        <f>+IFERROR(IF(VLOOKUP(#REF!&amp;"-"&amp;ROW()-108,[2]ワークシート!$C$2:$BW$498,31,0)="","",VLOOKUP(#REF!&amp;"-"&amp;ROW()-108,[2]ワークシート!$C$2:$BW$498,31,0)),"")</f>
        <v/>
      </c>
      <c r="AL359" s="2"/>
      <c r="AM359" s="2"/>
      <c r="AN359" s="2"/>
      <c r="AO359" s="2"/>
      <c r="AP359" s="2"/>
      <c r="AQ359" s="2"/>
      <c r="AR359" s="2"/>
      <c r="AS359" s="2"/>
      <c r="AT359" s="2"/>
      <c r="AU359" s="2"/>
      <c r="AV359" s="2"/>
      <c r="AW359" s="2"/>
      <c r="AX359" s="2"/>
      <c r="AY359" s="2"/>
      <c r="AZ359" s="2"/>
      <c r="BA359" s="2"/>
      <c r="BB359" s="2"/>
      <c r="BC359" s="2"/>
      <c r="BD359" s="2"/>
      <c r="BE359" s="2"/>
      <c r="BF359" s="2"/>
    </row>
    <row r="360" spans="1:58" ht="35.1" hidden="1" customHeight="1">
      <c r="A360" s="2"/>
      <c r="B360" s="13" t="str">
        <f>+IFERROR(VLOOKUP(#REF!&amp;"-"&amp;ROW()-108,[2]ワークシート!$C$2:$BW$498,9,0),"")</f>
        <v/>
      </c>
      <c r="C360" s="24"/>
      <c r="D360" s="29" t="str">
        <f>+IFERROR(IF(VLOOKUP(#REF!&amp;"-"&amp;ROW()-108,[2]ワークシート!$C$2:$BW$498,10,0)="","",VLOOKUP(#REF!&amp;"-"&amp;ROW()-108,[2]ワークシート!$C$2:$BW$498,10,0)),"")</f>
        <v/>
      </c>
      <c r="E360" s="24"/>
      <c r="F360" s="13" t="str">
        <f>+IFERROR(VLOOKUP(#REF!&amp;"-"&amp;ROW()-108,[2]ワークシート!$C$2:$BW$498,11,0),"")</f>
        <v/>
      </c>
      <c r="G360" s="24"/>
      <c r="H360" s="40" t="str">
        <f>+IFERROR(VLOOKUP(#REF!&amp;"-"&amp;ROW()-108,[2]ワークシート!$C$2:$BW$498,12,0),"")</f>
        <v/>
      </c>
      <c r="I36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0" s="48"/>
      <c r="K360" s="13" t="str">
        <f>+IFERROR(VLOOKUP(#REF!&amp;"-"&amp;ROW()-108,[2]ワークシート!$C$2:$BW$498,19,0),"")</f>
        <v/>
      </c>
      <c r="L360" s="29"/>
      <c r="M360" s="24"/>
      <c r="N360" s="55" t="str">
        <f>+IFERROR(VLOOKUP(#REF!&amp;"-"&amp;ROW()-108,[2]ワークシート!$C$2:$BW$498,24,0),"")</f>
        <v/>
      </c>
      <c r="O360" s="62"/>
      <c r="P360" s="65" t="str">
        <f>+IFERROR(VLOOKUP(#REF!&amp;"-"&amp;ROW()-108,[2]ワークシート!$C$2:$BW$498,25,0),"")</f>
        <v/>
      </c>
      <c r="Q360" s="65"/>
      <c r="R360" s="74" t="str">
        <f>+IFERROR(VLOOKUP(#REF!&amp;"-"&amp;ROW()-108,[2]ワークシート!$C$2:$BW$498,55,0),"")</f>
        <v/>
      </c>
      <c r="S360" s="74"/>
      <c r="T360" s="74"/>
      <c r="U360" s="74"/>
      <c r="V360" s="65" t="str">
        <f>+IFERROR(VLOOKUP(#REF!&amp;"-"&amp;ROW()-108,[2]ワークシート!$C$2:$BW$498,60,0),"")</f>
        <v/>
      </c>
      <c r="W360" s="65"/>
      <c r="X360" s="65" t="str">
        <f>+IFERROR(VLOOKUP(#REF!&amp;"-"&amp;ROW()-108,[2]ワークシート!$C$2:$BW$498,61,0),"")</f>
        <v/>
      </c>
      <c r="Y360" s="65"/>
      <c r="Z360" s="65"/>
      <c r="AA360" s="40" t="str">
        <f t="shared" si="8"/>
        <v/>
      </c>
      <c r="AB360" s="40"/>
      <c r="AC360" s="98" t="str">
        <f>+IFERROR(IF(VLOOKUP(#REF!&amp;"-"&amp;ROW()-108,[2]ワークシート!$C$2:$BW$498,13,0)="","",VLOOKUP(#REF!&amp;"-"&amp;ROW()-108,[2]ワークシート!$C$2:$BW$498,13,0)),"")</f>
        <v/>
      </c>
      <c r="AD360" s="98"/>
      <c r="AE360" s="98" t="str">
        <f>+IFERROR(VLOOKUP(#REF!&amp;"-"&amp;ROW()-108,[2]ワークシート!$C$2:$BW$498,30,0),"")</f>
        <v/>
      </c>
      <c r="AF360" s="98"/>
      <c r="AG360" s="40" t="str">
        <f t="shared" si="9"/>
        <v/>
      </c>
      <c r="AH360" s="40"/>
      <c r="AI360" s="40"/>
      <c r="AJ360" s="40"/>
      <c r="AK360" s="98" t="str">
        <f>+IFERROR(IF(VLOOKUP(#REF!&amp;"-"&amp;ROW()-108,[2]ワークシート!$C$2:$BW$498,31,0)="","",VLOOKUP(#REF!&amp;"-"&amp;ROW()-108,[2]ワークシート!$C$2:$BW$498,31,0)),"")</f>
        <v/>
      </c>
      <c r="AL360" s="2"/>
      <c r="AM360" s="2"/>
      <c r="AN360" s="2"/>
      <c r="AO360" s="2"/>
      <c r="AP360" s="2"/>
      <c r="AQ360" s="2"/>
      <c r="AR360" s="2"/>
      <c r="AS360" s="2"/>
      <c r="AT360" s="2"/>
      <c r="AU360" s="2"/>
      <c r="AV360" s="2"/>
      <c r="AW360" s="2"/>
      <c r="AX360" s="2"/>
      <c r="AY360" s="2"/>
      <c r="AZ360" s="2"/>
      <c r="BA360" s="2"/>
      <c r="BB360" s="2"/>
      <c r="BC360" s="2"/>
      <c r="BD360" s="2"/>
      <c r="BE360" s="2"/>
      <c r="BF360" s="2"/>
    </row>
    <row r="361" spans="1:58" ht="35.1" hidden="1" customHeight="1">
      <c r="A361" s="2"/>
      <c r="B361" s="13" t="str">
        <f>+IFERROR(VLOOKUP(#REF!&amp;"-"&amp;ROW()-108,[2]ワークシート!$C$2:$BW$498,9,0),"")</f>
        <v/>
      </c>
      <c r="C361" s="24"/>
      <c r="D361" s="29" t="str">
        <f>+IFERROR(IF(VLOOKUP(#REF!&amp;"-"&amp;ROW()-108,[2]ワークシート!$C$2:$BW$498,10,0)="","",VLOOKUP(#REF!&amp;"-"&amp;ROW()-108,[2]ワークシート!$C$2:$BW$498,10,0)),"")</f>
        <v/>
      </c>
      <c r="E361" s="24"/>
      <c r="F361" s="13" t="str">
        <f>+IFERROR(VLOOKUP(#REF!&amp;"-"&amp;ROW()-108,[2]ワークシート!$C$2:$BW$498,11,0),"")</f>
        <v/>
      </c>
      <c r="G361" s="24"/>
      <c r="H361" s="40" t="str">
        <f>+IFERROR(VLOOKUP(#REF!&amp;"-"&amp;ROW()-108,[2]ワークシート!$C$2:$BW$498,12,0),"")</f>
        <v/>
      </c>
      <c r="I36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1" s="48"/>
      <c r="K361" s="13" t="str">
        <f>+IFERROR(VLOOKUP(#REF!&amp;"-"&amp;ROW()-108,[2]ワークシート!$C$2:$BW$498,19,0),"")</f>
        <v/>
      </c>
      <c r="L361" s="29"/>
      <c r="M361" s="24"/>
      <c r="N361" s="55" t="str">
        <f>+IFERROR(VLOOKUP(#REF!&amp;"-"&amp;ROW()-108,[2]ワークシート!$C$2:$BW$498,24,0),"")</f>
        <v/>
      </c>
      <c r="O361" s="62"/>
      <c r="P361" s="65" t="str">
        <f>+IFERROR(VLOOKUP(#REF!&amp;"-"&amp;ROW()-108,[2]ワークシート!$C$2:$BW$498,25,0),"")</f>
        <v/>
      </c>
      <c r="Q361" s="65"/>
      <c r="R361" s="74" t="str">
        <f>+IFERROR(VLOOKUP(#REF!&amp;"-"&amp;ROW()-108,[2]ワークシート!$C$2:$BW$498,55,0),"")</f>
        <v/>
      </c>
      <c r="S361" s="74"/>
      <c r="T361" s="74"/>
      <c r="U361" s="74"/>
      <c r="V361" s="65" t="str">
        <f>+IFERROR(VLOOKUP(#REF!&amp;"-"&amp;ROW()-108,[2]ワークシート!$C$2:$BW$498,60,0),"")</f>
        <v/>
      </c>
      <c r="W361" s="65"/>
      <c r="X361" s="65" t="str">
        <f>+IFERROR(VLOOKUP(#REF!&amp;"-"&amp;ROW()-108,[2]ワークシート!$C$2:$BW$498,61,0),"")</f>
        <v/>
      </c>
      <c r="Y361" s="65"/>
      <c r="Z361" s="65"/>
      <c r="AA361" s="40" t="str">
        <f t="shared" si="8"/>
        <v/>
      </c>
      <c r="AB361" s="40"/>
      <c r="AC361" s="98" t="str">
        <f>+IFERROR(IF(VLOOKUP(#REF!&amp;"-"&amp;ROW()-108,[2]ワークシート!$C$2:$BW$498,13,0)="","",VLOOKUP(#REF!&amp;"-"&amp;ROW()-108,[2]ワークシート!$C$2:$BW$498,13,0)),"")</f>
        <v/>
      </c>
      <c r="AD361" s="98"/>
      <c r="AE361" s="98" t="str">
        <f>+IFERROR(VLOOKUP(#REF!&amp;"-"&amp;ROW()-108,[2]ワークシート!$C$2:$BW$498,30,0),"")</f>
        <v/>
      </c>
      <c r="AF361" s="98"/>
      <c r="AG361" s="40" t="str">
        <f t="shared" si="9"/>
        <v/>
      </c>
      <c r="AH361" s="40"/>
      <c r="AI361" s="40"/>
      <c r="AJ361" s="40"/>
      <c r="AK361" s="98" t="str">
        <f>+IFERROR(IF(VLOOKUP(#REF!&amp;"-"&amp;ROW()-108,[2]ワークシート!$C$2:$BW$498,31,0)="","",VLOOKUP(#REF!&amp;"-"&amp;ROW()-108,[2]ワークシート!$C$2:$BW$498,31,0)),"")</f>
        <v/>
      </c>
      <c r="AL361" s="2"/>
      <c r="AM361" s="2"/>
      <c r="AN361" s="2"/>
      <c r="AO361" s="2"/>
      <c r="AP361" s="2"/>
      <c r="AQ361" s="2"/>
      <c r="AR361" s="2"/>
      <c r="AS361" s="2"/>
      <c r="AT361" s="2"/>
      <c r="AU361" s="2"/>
      <c r="AV361" s="2"/>
      <c r="AW361" s="2"/>
      <c r="AX361" s="2"/>
      <c r="AY361" s="2"/>
      <c r="AZ361" s="2"/>
      <c r="BA361" s="2"/>
      <c r="BB361" s="2"/>
      <c r="BC361" s="2"/>
      <c r="BD361" s="2"/>
      <c r="BE361" s="2"/>
      <c r="BF361" s="2"/>
    </row>
    <row r="362" spans="1:58" ht="35.1" hidden="1" customHeight="1">
      <c r="A362" s="2"/>
      <c r="B362" s="13" t="str">
        <f>+IFERROR(VLOOKUP(#REF!&amp;"-"&amp;ROW()-108,[2]ワークシート!$C$2:$BW$498,9,0),"")</f>
        <v/>
      </c>
      <c r="C362" s="24"/>
      <c r="D362" s="29" t="str">
        <f>+IFERROR(IF(VLOOKUP(#REF!&amp;"-"&amp;ROW()-108,[2]ワークシート!$C$2:$BW$498,10,0)="","",VLOOKUP(#REF!&amp;"-"&amp;ROW()-108,[2]ワークシート!$C$2:$BW$498,10,0)),"")</f>
        <v/>
      </c>
      <c r="E362" s="24"/>
      <c r="F362" s="13" t="str">
        <f>+IFERROR(VLOOKUP(#REF!&amp;"-"&amp;ROW()-108,[2]ワークシート!$C$2:$BW$498,11,0),"")</f>
        <v/>
      </c>
      <c r="G362" s="24"/>
      <c r="H362" s="40" t="str">
        <f>+IFERROR(VLOOKUP(#REF!&amp;"-"&amp;ROW()-108,[2]ワークシート!$C$2:$BW$498,12,0),"")</f>
        <v/>
      </c>
      <c r="I36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2" s="48"/>
      <c r="K362" s="13" t="str">
        <f>+IFERROR(VLOOKUP(#REF!&amp;"-"&amp;ROW()-108,[2]ワークシート!$C$2:$BW$498,19,0),"")</f>
        <v/>
      </c>
      <c r="L362" s="29"/>
      <c r="M362" s="24"/>
      <c r="N362" s="55" t="str">
        <f>+IFERROR(VLOOKUP(#REF!&amp;"-"&amp;ROW()-108,[2]ワークシート!$C$2:$BW$498,24,0),"")</f>
        <v/>
      </c>
      <c r="O362" s="62"/>
      <c r="P362" s="65" t="str">
        <f>+IFERROR(VLOOKUP(#REF!&amp;"-"&amp;ROW()-108,[2]ワークシート!$C$2:$BW$498,25,0),"")</f>
        <v/>
      </c>
      <c r="Q362" s="65"/>
      <c r="R362" s="74" t="str">
        <f>+IFERROR(VLOOKUP(#REF!&amp;"-"&amp;ROW()-108,[2]ワークシート!$C$2:$BW$498,55,0),"")</f>
        <v/>
      </c>
      <c r="S362" s="74"/>
      <c r="T362" s="74"/>
      <c r="U362" s="74"/>
      <c r="V362" s="65" t="str">
        <f>+IFERROR(VLOOKUP(#REF!&amp;"-"&amp;ROW()-108,[2]ワークシート!$C$2:$BW$498,60,0),"")</f>
        <v/>
      </c>
      <c r="W362" s="65"/>
      <c r="X362" s="65" t="str">
        <f>+IFERROR(VLOOKUP(#REF!&amp;"-"&amp;ROW()-108,[2]ワークシート!$C$2:$BW$498,61,0),"")</f>
        <v/>
      </c>
      <c r="Y362" s="65"/>
      <c r="Z362" s="65"/>
      <c r="AA362" s="40" t="str">
        <f t="shared" si="8"/>
        <v/>
      </c>
      <c r="AB362" s="40"/>
      <c r="AC362" s="98" t="str">
        <f>+IFERROR(IF(VLOOKUP(#REF!&amp;"-"&amp;ROW()-108,[2]ワークシート!$C$2:$BW$498,13,0)="","",VLOOKUP(#REF!&amp;"-"&amp;ROW()-108,[2]ワークシート!$C$2:$BW$498,13,0)),"")</f>
        <v/>
      </c>
      <c r="AD362" s="98"/>
      <c r="AE362" s="98" t="str">
        <f>+IFERROR(VLOOKUP(#REF!&amp;"-"&amp;ROW()-108,[2]ワークシート!$C$2:$BW$498,30,0),"")</f>
        <v/>
      </c>
      <c r="AF362" s="98"/>
      <c r="AG362" s="40" t="str">
        <f t="shared" si="9"/>
        <v/>
      </c>
      <c r="AH362" s="40"/>
      <c r="AI362" s="40"/>
      <c r="AJ362" s="40"/>
      <c r="AK362" s="98" t="str">
        <f>+IFERROR(IF(VLOOKUP(#REF!&amp;"-"&amp;ROW()-108,[2]ワークシート!$C$2:$BW$498,31,0)="","",VLOOKUP(#REF!&amp;"-"&amp;ROW()-108,[2]ワークシート!$C$2:$BW$498,31,0)),"")</f>
        <v/>
      </c>
      <c r="AL362" s="2"/>
      <c r="AM362" s="2"/>
      <c r="AN362" s="2"/>
      <c r="AO362" s="2"/>
      <c r="AP362" s="2"/>
      <c r="AQ362" s="2"/>
      <c r="AR362" s="2"/>
      <c r="AS362" s="2"/>
      <c r="AT362" s="2"/>
      <c r="AU362" s="2"/>
      <c r="AV362" s="2"/>
      <c r="AW362" s="2"/>
      <c r="AX362" s="2"/>
      <c r="AY362" s="2"/>
      <c r="AZ362" s="2"/>
      <c r="BA362" s="2"/>
      <c r="BB362" s="2"/>
      <c r="BC362" s="2"/>
      <c r="BD362" s="2"/>
      <c r="BE362" s="2"/>
      <c r="BF362" s="2"/>
    </row>
    <row r="363" spans="1:58" ht="35.1" hidden="1" customHeight="1">
      <c r="A363" s="2"/>
      <c r="B363" s="13" t="str">
        <f>+IFERROR(VLOOKUP(#REF!&amp;"-"&amp;ROW()-108,[2]ワークシート!$C$2:$BW$498,9,0),"")</f>
        <v/>
      </c>
      <c r="C363" s="24"/>
      <c r="D363" s="29" t="str">
        <f>+IFERROR(IF(VLOOKUP(#REF!&amp;"-"&amp;ROW()-108,[2]ワークシート!$C$2:$BW$498,10,0)="","",VLOOKUP(#REF!&amp;"-"&amp;ROW()-108,[2]ワークシート!$C$2:$BW$498,10,0)),"")</f>
        <v/>
      </c>
      <c r="E363" s="24"/>
      <c r="F363" s="13" t="str">
        <f>+IFERROR(VLOOKUP(#REF!&amp;"-"&amp;ROW()-108,[2]ワークシート!$C$2:$BW$498,11,0),"")</f>
        <v/>
      </c>
      <c r="G363" s="24"/>
      <c r="H363" s="40" t="str">
        <f>+IFERROR(VLOOKUP(#REF!&amp;"-"&amp;ROW()-108,[2]ワークシート!$C$2:$BW$498,12,0),"")</f>
        <v/>
      </c>
      <c r="I36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3" s="48"/>
      <c r="K363" s="13" t="str">
        <f>+IFERROR(VLOOKUP(#REF!&amp;"-"&amp;ROW()-108,[2]ワークシート!$C$2:$BW$498,19,0),"")</f>
        <v/>
      </c>
      <c r="L363" s="29"/>
      <c r="M363" s="24"/>
      <c r="N363" s="55" t="str">
        <f>+IFERROR(VLOOKUP(#REF!&amp;"-"&amp;ROW()-108,[2]ワークシート!$C$2:$BW$498,24,0),"")</f>
        <v/>
      </c>
      <c r="O363" s="62"/>
      <c r="P363" s="65" t="str">
        <f>+IFERROR(VLOOKUP(#REF!&amp;"-"&amp;ROW()-108,[2]ワークシート!$C$2:$BW$498,25,0),"")</f>
        <v/>
      </c>
      <c r="Q363" s="65"/>
      <c r="R363" s="74" t="str">
        <f>+IFERROR(VLOOKUP(#REF!&amp;"-"&amp;ROW()-108,[2]ワークシート!$C$2:$BW$498,55,0),"")</f>
        <v/>
      </c>
      <c r="S363" s="74"/>
      <c r="T363" s="74"/>
      <c r="U363" s="74"/>
      <c r="V363" s="65" t="str">
        <f>+IFERROR(VLOOKUP(#REF!&amp;"-"&amp;ROW()-108,[2]ワークシート!$C$2:$BW$498,60,0),"")</f>
        <v/>
      </c>
      <c r="W363" s="65"/>
      <c r="X363" s="65" t="str">
        <f>+IFERROR(VLOOKUP(#REF!&amp;"-"&amp;ROW()-108,[2]ワークシート!$C$2:$BW$498,61,0),"")</f>
        <v/>
      </c>
      <c r="Y363" s="65"/>
      <c r="Z363" s="65"/>
      <c r="AA363" s="40" t="str">
        <f t="shared" si="8"/>
        <v/>
      </c>
      <c r="AB363" s="40"/>
      <c r="AC363" s="98" t="str">
        <f>+IFERROR(IF(VLOOKUP(#REF!&amp;"-"&amp;ROW()-108,[2]ワークシート!$C$2:$BW$498,13,0)="","",VLOOKUP(#REF!&amp;"-"&amp;ROW()-108,[2]ワークシート!$C$2:$BW$498,13,0)),"")</f>
        <v/>
      </c>
      <c r="AD363" s="98"/>
      <c r="AE363" s="98" t="str">
        <f>+IFERROR(VLOOKUP(#REF!&amp;"-"&amp;ROW()-108,[2]ワークシート!$C$2:$BW$498,30,0),"")</f>
        <v/>
      </c>
      <c r="AF363" s="98"/>
      <c r="AG363" s="40" t="str">
        <f t="shared" si="9"/>
        <v/>
      </c>
      <c r="AH363" s="40"/>
      <c r="AI363" s="40"/>
      <c r="AJ363" s="40"/>
      <c r="AK363" s="98" t="str">
        <f>+IFERROR(IF(VLOOKUP(#REF!&amp;"-"&amp;ROW()-108,[2]ワークシート!$C$2:$BW$498,31,0)="","",VLOOKUP(#REF!&amp;"-"&amp;ROW()-108,[2]ワークシート!$C$2:$BW$498,31,0)),"")</f>
        <v/>
      </c>
      <c r="AL363" s="2"/>
      <c r="AM363" s="2"/>
      <c r="AN363" s="2"/>
      <c r="AO363" s="2"/>
      <c r="AP363" s="2"/>
      <c r="AQ363" s="2"/>
      <c r="AR363" s="2"/>
      <c r="AS363" s="2"/>
      <c r="AT363" s="2"/>
      <c r="AU363" s="2"/>
      <c r="AV363" s="2"/>
      <c r="AW363" s="2"/>
      <c r="AX363" s="2"/>
      <c r="AY363" s="2"/>
      <c r="AZ363" s="2"/>
      <c r="BA363" s="2"/>
      <c r="BB363" s="2"/>
      <c r="BC363" s="2"/>
      <c r="BD363" s="2"/>
      <c r="BE363" s="2"/>
      <c r="BF363" s="2"/>
    </row>
    <row r="364" spans="1:58" ht="35.1" hidden="1" customHeight="1">
      <c r="A364" s="2"/>
      <c r="B364" s="13" t="str">
        <f>+IFERROR(VLOOKUP(#REF!&amp;"-"&amp;ROW()-108,[2]ワークシート!$C$2:$BW$498,9,0),"")</f>
        <v/>
      </c>
      <c r="C364" s="24"/>
      <c r="D364" s="29" t="str">
        <f>+IFERROR(IF(VLOOKUP(#REF!&amp;"-"&amp;ROW()-108,[2]ワークシート!$C$2:$BW$498,10,0)="","",VLOOKUP(#REF!&amp;"-"&amp;ROW()-108,[2]ワークシート!$C$2:$BW$498,10,0)),"")</f>
        <v/>
      </c>
      <c r="E364" s="24"/>
      <c r="F364" s="13" t="str">
        <f>+IFERROR(VLOOKUP(#REF!&amp;"-"&amp;ROW()-108,[2]ワークシート!$C$2:$BW$498,11,0),"")</f>
        <v/>
      </c>
      <c r="G364" s="24"/>
      <c r="H364" s="40" t="str">
        <f>+IFERROR(VLOOKUP(#REF!&amp;"-"&amp;ROW()-108,[2]ワークシート!$C$2:$BW$498,12,0),"")</f>
        <v/>
      </c>
      <c r="I36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4" s="48"/>
      <c r="K364" s="13" t="str">
        <f>+IFERROR(VLOOKUP(#REF!&amp;"-"&amp;ROW()-108,[2]ワークシート!$C$2:$BW$498,19,0),"")</f>
        <v/>
      </c>
      <c r="L364" s="29"/>
      <c r="M364" s="24"/>
      <c r="N364" s="55" t="str">
        <f>+IFERROR(VLOOKUP(#REF!&amp;"-"&amp;ROW()-108,[2]ワークシート!$C$2:$BW$498,24,0),"")</f>
        <v/>
      </c>
      <c r="O364" s="62"/>
      <c r="P364" s="65" t="str">
        <f>+IFERROR(VLOOKUP(#REF!&amp;"-"&amp;ROW()-108,[2]ワークシート!$C$2:$BW$498,25,0),"")</f>
        <v/>
      </c>
      <c r="Q364" s="65"/>
      <c r="R364" s="74" t="str">
        <f>+IFERROR(VLOOKUP(#REF!&amp;"-"&amp;ROW()-108,[2]ワークシート!$C$2:$BW$498,55,0),"")</f>
        <v/>
      </c>
      <c r="S364" s="74"/>
      <c r="T364" s="74"/>
      <c r="U364" s="74"/>
      <c r="V364" s="65" t="str">
        <f>+IFERROR(VLOOKUP(#REF!&amp;"-"&amp;ROW()-108,[2]ワークシート!$C$2:$BW$498,60,0),"")</f>
        <v/>
      </c>
      <c r="W364" s="65"/>
      <c r="X364" s="65" t="str">
        <f>+IFERROR(VLOOKUP(#REF!&amp;"-"&amp;ROW()-108,[2]ワークシート!$C$2:$BW$498,61,0),"")</f>
        <v/>
      </c>
      <c r="Y364" s="65"/>
      <c r="Z364" s="65"/>
      <c r="AA364" s="40" t="str">
        <f t="shared" si="8"/>
        <v/>
      </c>
      <c r="AB364" s="40"/>
      <c r="AC364" s="98" t="str">
        <f>+IFERROR(IF(VLOOKUP(#REF!&amp;"-"&amp;ROW()-108,[2]ワークシート!$C$2:$BW$498,13,0)="","",VLOOKUP(#REF!&amp;"-"&amp;ROW()-108,[2]ワークシート!$C$2:$BW$498,13,0)),"")</f>
        <v/>
      </c>
      <c r="AD364" s="98"/>
      <c r="AE364" s="98" t="str">
        <f>+IFERROR(VLOOKUP(#REF!&amp;"-"&amp;ROW()-108,[2]ワークシート!$C$2:$BW$498,30,0),"")</f>
        <v/>
      </c>
      <c r="AF364" s="98"/>
      <c r="AG364" s="40" t="str">
        <f t="shared" si="9"/>
        <v/>
      </c>
      <c r="AH364" s="40"/>
      <c r="AI364" s="40"/>
      <c r="AJ364" s="40"/>
      <c r="AK364" s="98" t="str">
        <f>+IFERROR(IF(VLOOKUP(#REF!&amp;"-"&amp;ROW()-108,[2]ワークシート!$C$2:$BW$498,31,0)="","",VLOOKUP(#REF!&amp;"-"&amp;ROW()-108,[2]ワークシート!$C$2:$BW$498,31,0)),"")</f>
        <v/>
      </c>
      <c r="AL364" s="2"/>
      <c r="AM364" s="2"/>
      <c r="AN364" s="2"/>
      <c r="AO364" s="2"/>
      <c r="AP364" s="2"/>
      <c r="AQ364" s="2"/>
      <c r="AR364" s="2"/>
      <c r="AS364" s="2"/>
      <c r="AT364" s="2"/>
      <c r="AU364" s="2"/>
      <c r="AV364" s="2"/>
      <c r="AW364" s="2"/>
      <c r="AX364" s="2"/>
      <c r="AY364" s="2"/>
      <c r="AZ364" s="2"/>
      <c r="BA364" s="2"/>
      <c r="BB364" s="2"/>
      <c r="BC364" s="2"/>
      <c r="BD364" s="2"/>
      <c r="BE364" s="2"/>
      <c r="BF364" s="2"/>
    </row>
    <row r="365" spans="1:58" ht="35.1" hidden="1" customHeight="1">
      <c r="A365" s="2"/>
      <c r="B365" s="13" t="str">
        <f>+IFERROR(VLOOKUP(#REF!&amp;"-"&amp;ROW()-108,[2]ワークシート!$C$2:$BW$498,9,0),"")</f>
        <v/>
      </c>
      <c r="C365" s="24"/>
      <c r="D365" s="29" t="str">
        <f>+IFERROR(IF(VLOOKUP(#REF!&amp;"-"&amp;ROW()-108,[2]ワークシート!$C$2:$BW$498,10,0)="","",VLOOKUP(#REF!&amp;"-"&amp;ROW()-108,[2]ワークシート!$C$2:$BW$498,10,0)),"")</f>
        <v/>
      </c>
      <c r="E365" s="24"/>
      <c r="F365" s="13" t="str">
        <f>+IFERROR(VLOOKUP(#REF!&amp;"-"&amp;ROW()-108,[2]ワークシート!$C$2:$BW$498,11,0),"")</f>
        <v/>
      </c>
      <c r="G365" s="24"/>
      <c r="H365" s="40" t="str">
        <f>+IFERROR(VLOOKUP(#REF!&amp;"-"&amp;ROW()-108,[2]ワークシート!$C$2:$BW$498,12,0),"")</f>
        <v/>
      </c>
      <c r="I36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5" s="48"/>
      <c r="K365" s="13" t="str">
        <f>+IFERROR(VLOOKUP(#REF!&amp;"-"&amp;ROW()-108,[2]ワークシート!$C$2:$BW$498,19,0),"")</f>
        <v/>
      </c>
      <c r="L365" s="29"/>
      <c r="M365" s="24"/>
      <c r="N365" s="55" t="str">
        <f>+IFERROR(VLOOKUP(#REF!&amp;"-"&amp;ROW()-108,[2]ワークシート!$C$2:$BW$498,24,0),"")</f>
        <v/>
      </c>
      <c r="O365" s="62"/>
      <c r="P365" s="65" t="str">
        <f>+IFERROR(VLOOKUP(#REF!&amp;"-"&amp;ROW()-108,[2]ワークシート!$C$2:$BW$498,25,0),"")</f>
        <v/>
      </c>
      <c r="Q365" s="65"/>
      <c r="R365" s="74" t="str">
        <f>+IFERROR(VLOOKUP(#REF!&amp;"-"&amp;ROW()-108,[2]ワークシート!$C$2:$BW$498,55,0),"")</f>
        <v/>
      </c>
      <c r="S365" s="74"/>
      <c r="T365" s="74"/>
      <c r="U365" s="74"/>
      <c r="V365" s="65" t="str">
        <f>+IFERROR(VLOOKUP(#REF!&amp;"-"&amp;ROW()-108,[2]ワークシート!$C$2:$BW$498,60,0),"")</f>
        <v/>
      </c>
      <c r="W365" s="65"/>
      <c r="X365" s="65" t="str">
        <f>+IFERROR(VLOOKUP(#REF!&amp;"-"&amp;ROW()-108,[2]ワークシート!$C$2:$BW$498,61,0),"")</f>
        <v/>
      </c>
      <c r="Y365" s="65"/>
      <c r="Z365" s="65"/>
      <c r="AA365" s="40" t="str">
        <f t="shared" si="8"/>
        <v/>
      </c>
      <c r="AB365" s="40"/>
      <c r="AC365" s="98" t="str">
        <f>+IFERROR(IF(VLOOKUP(#REF!&amp;"-"&amp;ROW()-108,[2]ワークシート!$C$2:$BW$498,13,0)="","",VLOOKUP(#REF!&amp;"-"&amp;ROW()-108,[2]ワークシート!$C$2:$BW$498,13,0)),"")</f>
        <v/>
      </c>
      <c r="AD365" s="98"/>
      <c r="AE365" s="98" t="str">
        <f>+IFERROR(VLOOKUP(#REF!&amp;"-"&amp;ROW()-108,[2]ワークシート!$C$2:$BW$498,30,0),"")</f>
        <v/>
      </c>
      <c r="AF365" s="98"/>
      <c r="AG365" s="40" t="str">
        <f t="shared" si="9"/>
        <v/>
      </c>
      <c r="AH365" s="40"/>
      <c r="AI365" s="40"/>
      <c r="AJ365" s="40"/>
      <c r="AK365" s="98" t="str">
        <f>+IFERROR(IF(VLOOKUP(#REF!&amp;"-"&amp;ROW()-108,[2]ワークシート!$C$2:$BW$498,31,0)="","",VLOOKUP(#REF!&amp;"-"&amp;ROW()-108,[2]ワークシート!$C$2:$BW$498,31,0)),"")</f>
        <v/>
      </c>
      <c r="AL365" s="2"/>
      <c r="AM365" s="2"/>
      <c r="AN365" s="2"/>
      <c r="AO365" s="2"/>
      <c r="AP365" s="2"/>
      <c r="AQ365" s="2"/>
      <c r="AR365" s="2"/>
      <c r="AS365" s="2"/>
      <c r="AT365" s="2"/>
      <c r="AU365" s="2"/>
      <c r="AV365" s="2"/>
      <c r="AW365" s="2"/>
      <c r="AX365" s="2"/>
      <c r="AY365" s="2"/>
      <c r="AZ365" s="2"/>
      <c r="BA365" s="2"/>
      <c r="BB365" s="2"/>
      <c r="BC365" s="2"/>
      <c r="BD365" s="2"/>
      <c r="BE365" s="2"/>
      <c r="BF365" s="2"/>
    </row>
    <row r="366" spans="1:58" ht="35.1" hidden="1" customHeight="1">
      <c r="A366" s="2"/>
      <c r="B366" s="13" t="str">
        <f>+IFERROR(VLOOKUP(#REF!&amp;"-"&amp;ROW()-108,[2]ワークシート!$C$2:$BW$498,9,0),"")</f>
        <v/>
      </c>
      <c r="C366" s="24"/>
      <c r="D366" s="29" t="str">
        <f>+IFERROR(IF(VLOOKUP(#REF!&amp;"-"&amp;ROW()-108,[2]ワークシート!$C$2:$BW$498,10,0)="","",VLOOKUP(#REF!&amp;"-"&amp;ROW()-108,[2]ワークシート!$C$2:$BW$498,10,0)),"")</f>
        <v/>
      </c>
      <c r="E366" s="24"/>
      <c r="F366" s="13" t="str">
        <f>+IFERROR(VLOOKUP(#REF!&amp;"-"&amp;ROW()-108,[2]ワークシート!$C$2:$BW$498,11,0),"")</f>
        <v/>
      </c>
      <c r="G366" s="24"/>
      <c r="H366" s="40" t="str">
        <f>+IFERROR(VLOOKUP(#REF!&amp;"-"&amp;ROW()-108,[2]ワークシート!$C$2:$BW$498,12,0),"")</f>
        <v/>
      </c>
      <c r="I36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6" s="48"/>
      <c r="K366" s="13" t="str">
        <f>+IFERROR(VLOOKUP(#REF!&amp;"-"&amp;ROW()-108,[2]ワークシート!$C$2:$BW$498,19,0),"")</f>
        <v/>
      </c>
      <c r="L366" s="29"/>
      <c r="M366" s="24"/>
      <c r="N366" s="55" t="str">
        <f>+IFERROR(VLOOKUP(#REF!&amp;"-"&amp;ROW()-108,[2]ワークシート!$C$2:$BW$498,24,0),"")</f>
        <v/>
      </c>
      <c r="O366" s="62"/>
      <c r="P366" s="65" t="str">
        <f>+IFERROR(VLOOKUP(#REF!&amp;"-"&amp;ROW()-108,[2]ワークシート!$C$2:$BW$498,25,0),"")</f>
        <v/>
      </c>
      <c r="Q366" s="65"/>
      <c r="R366" s="74" t="str">
        <f>+IFERROR(VLOOKUP(#REF!&amp;"-"&amp;ROW()-108,[2]ワークシート!$C$2:$BW$498,55,0),"")</f>
        <v/>
      </c>
      <c r="S366" s="74"/>
      <c r="T366" s="74"/>
      <c r="U366" s="74"/>
      <c r="V366" s="65" t="str">
        <f>+IFERROR(VLOOKUP(#REF!&amp;"-"&amp;ROW()-108,[2]ワークシート!$C$2:$BW$498,60,0),"")</f>
        <v/>
      </c>
      <c r="W366" s="65"/>
      <c r="X366" s="65" t="str">
        <f>+IFERROR(VLOOKUP(#REF!&amp;"-"&amp;ROW()-108,[2]ワークシート!$C$2:$BW$498,61,0),"")</f>
        <v/>
      </c>
      <c r="Y366" s="65"/>
      <c r="Z366" s="65"/>
      <c r="AA366" s="40" t="str">
        <f t="shared" si="8"/>
        <v/>
      </c>
      <c r="AB366" s="40"/>
      <c r="AC366" s="98" t="str">
        <f>+IFERROR(IF(VLOOKUP(#REF!&amp;"-"&amp;ROW()-108,[2]ワークシート!$C$2:$BW$498,13,0)="","",VLOOKUP(#REF!&amp;"-"&amp;ROW()-108,[2]ワークシート!$C$2:$BW$498,13,0)),"")</f>
        <v/>
      </c>
      <c r="AD366" s="98"/>
      <c r="AE366" s="98" t="str">
        <f>+IFERROR(VLOOKUP(#REF!&amp;"-"&amp;ROW()-108,[2]ワークシート!$C$2:$BW$498,30,0),"")</f>
        <v/>
      </c>
      <c r="AF366" s="98"/>
      <c r="AG366" s="40" t="str">
        <f t="shared" si="9"/>
        <v/>
      </c>
      <c r="AH366" s="40"/>
      <c r="AI366" s="40"/>
      <c r="AJ366" s="40"/>
      <c r="AK366" s="98" t="str">
        <f>+IFERROR(IF(VLOOKUP(#REF!&amp;"-"&amp;ROW()-108,[2]ワークシート!$C$2:$BW$498,31,0)="","",VLOOKUP(#REF!&amp;"-"&amp;ROW()-108,[2]ワークシート!$C$2:$BW$498,31,0)),"")</f>
        <v/>
      </c>
      <c r="AL366" s="2"/>
      <c r="AM366" s="2"/>
      <c r="AN366" s="2"/>
      <c r="AO366" s="2"/>
      <c r="AP366" s="2"/>
      <c r="AQ366" s="2"/>
      <c r="AR366" s="2"/>
      <c r="AS366" s="2"/>
      <c r="AT366" s="2"/>
      <c r="AU366" s="2"/>
      <c r="AV366" s="2"/>
      <c r="AW366" s="2"/>
      <c r="AX366" s="2"/>
      <c r="AY366" s="2"/>
      <c r="AZ366" s="2"/>
      <c r="BA366" s="2"/>
      <c r="BB366" s="2"/>
      <c r="BC366" s="2"/>
      <c r="BD366" s="2"/>
      <c r="BE366" s="2"/>
      <c r="BF366" s="2"/>
    </row>
    <row r="367" spans="1:58" ht="35.1" hidden="1" customHeight="1">
      <c r="A367" s="2"/>
      <c r="B367" s="13" t="str">
        <f>+IFERROR(VLOOKUP(#REF!&amp;"-"&amp;ROW()-108,[2]ワークシート!$C$2:$BW$498,9,0),"")</f>
        <v/>
      </c>
      <c r="C367" s="24"/>
      <c r="D367" s="29" t="str">
        <f>+IFERROR(IF(VLOOKUP(#REF!&amp;"-"&amp;ROW()-108,[2]ワークシート!$C$2:$BW$498,10,0)="","",VLOOKUP(#REF!&amp;"-"&amp;ROW()-108,[2]ワークシート!$C$2:$BW$498,10,0)),"")</f>
        <v/>
      </c>
      <c r="E367" s="24"/>
      <c r="F367" s="13" t="str">
        <f>+IFERROR(VLOOKUP(#REF!&amp;"-"&amp;ROW()-108,[2]ワークシート!$C$2:$BW$498,11,0),"")</f>
        <v/>
      </c>
      <c r="G367" s="24"/>
      <c r="H367" s="40" t="str">
        <f>+IFERROR(VLOOKUP(#REF!&amp;"-"&amp;ROW()-108,[2]ワークシート!$C$2:$BW$498,12,0),"")</f>
        <v/>
      </c>
      <c r="I36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7" s="48"/>
      <c r="K367" s="13" t="str">
        <f>+IFERROR(VLOOKUP(#REF!&amp;"-"&amp;ROW()-108,[2]ワークシート!$C$2:$BW$498,19,0),"")</f>
        <v/>
      </c>
      <c r="L367" s="29"/>
      <c r="M367" s="24"/>
      <c r="N367" s="55" t="str">
        <f>+IFERROR(VLOOKUP(#REF!&amp;"-"&amp;ROW()-108,[2]ワークシート!$C$2:$BW$498,24,0),"")</f>
        <v/>
      </c>
      <c r="O367" s="62"/>
      <c r="P367" s="65" t="str">
        <f>+IFERROR(VLOOKUP(#REF!&amp;"-"&amp;ROW()-108,[2]ワークシート!$C$2:$BW$498,25,0),"")</f>
        <v/>
      </c>
      <c r="Q367" s="65"/>
      <c r="R367" s="74" t="str">
        <f>+IFERROR(VLOOKUP(#REF!&amp;"-"&amp;ROW()-108,[2]ワークシート!$C$2:$BW$498,55,0),"")</f>
        <v/>
      </c>
      <c r="S367" s="74"/>
      <c r="T367" s="74"/>
      <c r="U367" s="74"/>
      <c r="V367" s="65" t="str">
        <f>+IFERROR(VLOOKUP(#REF!&amp;"-"&amp;ROW()-108,[2]ワークシート!$C$2:$BW$498,60,0),"")</f>
        <v/>
      </c>
      <c r="W367" s="65"/>
      <c r="X367" s="65" t="str">
        <f>+IFERROR(VLOOKUP(#REF!&amp;"-"&amp;ROW()-108,[2]ワークシート!$C$2:$BW$498,61,0),"")</f>
        <v/>
      </c>
      <c r="Y367" s="65"/>
      <c r="Z367" s="65"/>
      <c r="AA367" s="40" t="str">
        <f t="shared" si="8"/>
        <v/>
      </c>
      <c r="AB367" s="40"/>
      <c r="AC367" s="98" t="str">
        <f>+IFERROR(IF(VLOOKUP(#REF!&amp;"-"&amp;ROW()-108,[2]ワークシート!$C$2:$BW$498,13,0)="","",VLOOKUP(#REF!&amp;"-"&amp;ROW()-108,[2]ワークシート!$C$2:$BW$498,13,0)),"")</f>
        <v/>
      </c>
      <c r="AD367" s="98"/>
      <c r="AE367" s="98" t="str">
        <f>+IFERROR(VLOOKUP(#REF!&amp;"-"&amp;ROW()-108,[2]ワークシート!$C$2:$BW$498,30,0),"")</f>
        <v/>
      </c>
      <c r="AF367" s="98"/>
      <c r="AG367" s="40" t="str">
        <f t="shared" si="9"/>
        <v/>
      </c>
      <c r="AH367" s="40"/>
      <c r="AI367" s="40"/>
      <c r="AJ367" s="40"/>
      <c r="AK367" s="98" t="str">
        <f>+IFERROR(IF(VLOOKUP(#REF!&amp;"-"&amp;ROW()-108,[2]ワークシート!$C$2:$BW$498,31,0)="","",VLOOKUP(#REF!&amp;"-"&amp;ROW()-108,[2]ワークシート!$C$2:$BW$498,31,0)),"")</f>
        <v/>
      </c>
      <c r="AL367" s="2"/>
      <c r="AM367" s="2"/>
      <c r="AN367" s="2"/>
      <c r="AO367" s="2"/>
      <c r="AP367" s="2"/>
      <c r="AQ367" s="2"/>
      <c r="AR367" s="2"/>
      <c r="AS367" s="2"/>
      <c r="AT367" s="2"/>
      <c r="AU367" s="2"/>
      <c r="AV367" s="2"/>
      <c r="AW367" s="2"/>
      <c r="AX367" s="2"/>
      <c r="AY367" s="2"/>
      <c r="AZ367" s="2"/>
      <c r="BA367" s="2"/>
      <c r="BB367" s="2"/>
      <c r="BC367" s="2"/>
      <c r="BD367" s="2"/>
      <c r="BE367" s="2"/>
      <c r="BF367" s="2"/>
    </row>
    <row r="368" spans="1:58" ht="35.1" hidden="1" customHeight="1">
      <c r="A368" s="2"/>
      <c r="B368" s="13" t="str">
        <f>+IFERROR(VLOOKUP(#REF!&amp;"-"&amp;ROW()-108,[2]ワークシート!$C$2:$BW$498,9,0),"")</f>
        <v/>
      </c>
      <c r="C368" s="24"/>
      <c r="D368" s="29" t="str">
        <f>+IFERROR(IF(VLOOKUP(#REF!&amp;"-"&amp;ROW()-108,[2]ワークシート!$C$2:$BW$498,10,0)="","",VLOOKUP(#REF!&amp;"-"&amp;ROW()-108,[2]ワークシート!$C$2:$BW$498,10,0)),"")</f>
        <v/>
      </c>
      <c r="E368" s="24"/>
      <c r="F368" s="13" t="str">
        <f>+IFERROR(VLOOKUP(#REF!&amp;"-"&amp;ROW()-108,[2]ワークシート!$C$2:$BW$498,11,0),"")</f>
        <v/>
      </c>
      <c r="G368" s="24"/>
      <c r="H368" s="40" t="str">
        <f>+IFERROR(VLOOKUP(#REF!&amp;"-"&amp;ROW()-108,[2]ワークシート!$C$2:$BW$498,12,0),"")</f>
        <v/>
      </c>
      <c r="I36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8" s="48"/>
      <c r="K368" s="13" t="str">
        <f>+IFERROR(VLOOKUP(#REF!&amp;"-"&amp;ROW()-108,[2]ワークシート!$C$2:$BW$498,19,0),"")</f>
        <v/>
      </c>
      <c r="L368" s="29"/>
      <c r="M368" s="24"/>
      <c r="N368" s="55" t="str">
        <f>+IFERROR(VLOOKUP(#REF!&amp;"-"&amp;ROW()-108,[2]ワークシート!$C$2:$BW$498,24,0),"")</f>
        <v/>
      </c>
      <c r="O368" s="62"/>
      <c r="P368" s="65" t="str">
        <f>+IFERROR(VLOOKUP(#REF!&amp;"-"&amp;ROW()-108,[2]ワークシート!$C$2:$BW$498,25,0),"")</f>
        <v/>
      </c>
      <c r="Q368" s="65"/>
      <c r="R368" s="74" t="str">
        <f>+IFERROR(VLOOKUP(#REF!&amp;"-"&amp;ROW()-108,[2]ワークシート!$C$2:$BW$498,55,0),"")</f>
        <v/>
      </c>
      <c r="S368" s="74"/>
      <c r="T368" s="74"/>
      <c r="U368" s="74"/>
      <c r="V368" s="65" t="str">
        <f>+IFERROR(VLOOKUP(#REF!&amp;"-"&amp;ROW()-108,[2]ワークシート!$C$2:$BW$498,60,0),"")</f>
        <v/>
      </c>
      <c r="W368" s="65"/>
      <c r="X368" s="65" t="str">
        <f>+IFERROR(VLOOKUP(#REF!&amp;"-"&amp;ROW()-108,[2]ワークシート!$C$2:$BW$498,61,0),"")</f>
        <v/>
      </c>
      <c r="Y368" s="65"/>
      <c r="Z368" s="65"/>
      <c r="AA368" s="40" t="str">
        <f t="shared" si="8"/>
        <v/>
      </c>
      <c r="AB368" s="40"/>
      <c r="AC368" s="98" t="str">
        <f>+IFERROR(IF(VLOOKUP(#REF!&amp;"-"&amp;ROW()-108,[2]ワークシート!$C$2:$BW$498,13,0)="","",VLOOKUP(#REF!&amp;"-"&amp;ROW()-108,[2]ワークシート!$C$2:$BW$498,13,0)),"")</f>
        <v/>
      </c>
      <c r="AD368" s="98"/>
      <c r="AE368" s="98" t="str">
        <f>+IFERROR(VLOOKUP(#REF!&amp;"-"&amp;ROW()-108,[2]ワークシート!$C$2:$BW$498,30,0),"")</f>
        <v/>
      </c>
      <c r="AF368" s="98"/>
      <c r="AG368" s="40" t="str">
        <f t="shared" si="9"/>
        <v/>
      </c>
      <c r="AH368" s="40"/>
      <c r="AI368" s="40"/>
      <c r="AJ368" s="40"/>
      <c r="AK368" s="98" t="str">
        <f>+IFERROR(IF(VLOOKUP(#REF!&amp;"-"&amp;ROW()-108,[2]ワークシート!$C$2:$BW$498,31,0)="","",VLOOKUP(#REF!&amp;"-"&amp;ROW()-108,[2]ワークシート!$C$2:$BW$498,31,0)),"")</f>
        <v/>
      </c>
      <c r="AL368" s="2"/>
      <c r="AM368" s="2"/>
      <c r="AN368" s="2"/>
      <c r="AO368" s="2"/>
      <c r="AP368" s="2"/>
      <c r="AQ368" s="2"/>
      <c r="AR368" s="2"/>
      <c r="AS368" s="2"/>
      <c r="AT368" s="2"/>
      <c r="AU368" s="2"/>
      <c r="AV368" s="2"/>
      <c r="AW368" s="2"/>
      <c r="AX368" s="2"/>
      <c r="AY368" s="2"/>
      <c r="AZ368" s="2"/>
      <c r="BA368" s="2"/>
      <c r="BB368" s="2"/>
      <c r="BC368" s="2"/>
      <c r="BD368" s="2"/>
      <c r="BE368" s="2"/>
      <c r="BF368" s="2"/>
    </row>
    <row r="369" spans="1:58" ht="35.1" hidden="1" customHeight="1">
      <c r="A369" s="2"/>
      <c r="B369" s="13" t="str">
        <f>+IFERROR(VLOOKUP(#REF!&amp;"-"&amp;ROW()-108,[2]ワークシート!$C$2:$BW$498,9,0),"")</f>
        <v/>
      </c>
      <c r="C369" s="24"/>
      <c r="D369" s="29" t="str">
        <f>+IFERROR(IF(VLOOKUP(#REF!&amp;"-"&amp;ROW()-108,[2]ワークシート!$C$2:$BW$498,10,0)="","",VLOOKUP(#REF!&amp;"-"&amp;ROW()-108,[2]ワークシート!$C$2:$BW$498,10,0)),"")</f>
        <v/>
      </c>
      <c r="E369" s="24"/>
      <c r="F369" s="13" t="str">
        <f>+IFERROR(VLOOKUP(#REF!&amp;"-"&amp;ROW()-108,[2]ワークシート!$C$2:$BW$498,11,0),"")</f>
        <v/>
      </c>
      <c r="G369" s="24"/>
      <c r="H369" s="40" t="str">
        <f>+IFERROR(VLOOKUP(#REF!&amp;"-"&amp;ROW()-108,[2]ワークシート!$C$2:$BW$498,12,0),"")</f>
        <v/>
      </c>
      <c r="I36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69" s="48"/>
      <c r="K369" s="13" t="str">
        <f>+IFERROR(VLOOKUP(#REF!&amp;"-"&amp;ROW()-108,[2]ワークシート!$C$2:$BW$498,19,0),"")</f>
        <v/>
      </c>
      <c r="L369" s="29"/>
      <c r="M369" s="24"/>
      <c r="N369" s="55" t="str">
        <f>+IFERROR(VLOOKUP(#REF!&amp;"-"&amp;ROW()-108,[2]ワークシート!$C$2:$BW$498,24,0),"")</f>
        <v/>
      </c>
      <c r="O369" s="62"/>
      <c r="P369" s="65" t="str">
        <f>+IFERROR(VLOOKUP(#REF!&amp;"-"&amp;ROW()-108,[2]ワークシート!$C$2:$BW$498,25,0),"")</f>
        <v/>
      </c>
      <c r="Q369" s="65"/>
      <c r="R369" s="74" t="str">
        <f>+IFERROR(VLOOKUP(#REF!&amp;"-"&amp;ROW()-108,[2]ワークシート!$C$2:$BW$498,55,0),"")</f>
        <v/>
      </c>
      <c r="S369" s="74"/>
      <c r="T369" s="74"/>
      <c r="U369" s="74"/>
      <c r="V369" s="65" t="str">
        <f>+IFERROR(VLOOKUP(#REF!&amp;"-"&amp;ROW()-108,[2]ワークシート!$C$2:$BW$498,60,0),"")</f>
        <v/>
      </c>
      <c r="W369" s="65"/>
      <c r="X369" s="65" t="str">
        <f>+IFERROR(VLOOKUP(#REF!&amp;"-"&amp;ROW()-108,[2]ワークシート!$C$2:$BW$498,61,0),"")</f>
        <v/>
      </c>
      <c r="Y369" s="65"/>
      <c r="Z369" s="65"/>
      <c r="AA369" s="40" t="str">
        <f t="shared" si="8"/>
        <v/>
      </c>
      <c r="AB369" s="40"/>
      <c r="AC369" s="98" t="str">
        <f>+IFERROR(IF(VLOOKUP(#REF!&amp;"-"&amp;ROW()-108,[2]ワークシート!$C$2:$BW$498,13,0)="","",VLOOKUP(#REF!&amp;"-"&amp;ROW()-108,[2]ワークシート!$C$2:$BW$498,13,0)),"")</f>
        <v/>
      </c>
      <c r="AD369" s="98"/>
      <c r="AE369" s="98" t="str">
        <f>+IFERROR(VLOOKUP(#REF!&amp;"-"&amp;ROW()-108,[2]ワークシート!$C$2:$BW$498,30,0),"")</f>
        <v/>
      </c>
      <c r="AF369" s="98"/>
      <c r="AG369" s="40" t="str">
        <f t="shared" si="9"/>
        <v/>
      </c>
      <c r="AH369" s="40"/>
      <c r="AI369" s="40"/>
      <c r="AJ369" s="40"/>
      <c r="AK369" s="98" t="str">
        <f>+IFERROR(IF(VLOOKUP(#REF!&amp;"-"&amp;ROW()-108,[2]ワークシート!$C$2:$BW$498,31,0)="","",VLOOKUP(#REF!&amp;"-"&amp;ROW()-108,[2]ワークシート!$C$2:$BW$498,31,0)),"")</f>
        <v/>
      </c>
      <c r="AL369" s="2"/>
      <c r="AM369" s="2"/>
      <c r="AN369" s="2"/>
      <c r="AO369" s="2"/>
      <c r="AP369" s="2"/>
      <c r="AQ369" s="2"/>
      <c r="AR369" s="2"/>
      <c r="AS369" s="2"/>
      <c r="AT369" s="2"/>
      <c r="AU369" s="2"/>
      <c r="AV369" s="2"/>
      <c r="AW369" s="2"/>
      <c r="AX369" s="2"/>
      <c r="AY369" s="2"/>
      <c r="AZ369" s="2"/>
      <c r="BA369" s="2"/>
      <c r="BB369" s="2"/>
      <c r="BC369" s="2"/>
      <c r="BD369" s="2"/>
      <c r="BE369" s="2"/>
      <c r="BF369" s="2"/>
    </row>
    <row r="370" spans="1:58" ht="35.1" hidden="1" customHeight="1">
      <c r="A370" s="2"/>
      <c r="B370" s="13" t="str">
        <f>+IFERROR(VLOOKUP(#REF!&amp;"-"&amp;ROW()-108,[2]ワークシート!$C$2:$BW$498,9,0),"")</f>
        <v/>
      </c>
      <c r="C370" s="24"/>
      <c r="D370" s="29" t="str">
        <f>+IFERROR(IF(VLOOKUP(#REF!&amp;"-"&amp;ROW()-108,[2]ワークシート!$C$2:$BW$498,10,0)="","",VLOOKUP(#REF!&amp;"-"&amp;ROW()-108,[2]ワークシート!$C$2:$BW$498,10,0)),"")</f>
        <v/>
      </c>
      <c r="E370" s="24"/>
      <c r="F370" s="13" t="str">
        <f>+IFERROR(VLOOKUP(#REF!&amp;"-"&amp;ROW()-108,[2]ワークシート!$C$2:$BW$498,11,0),"")</f>
        <v/>
      </c>
      <c r="G370" s="24"/>
      <c r="H370" s="40" t="str">
        <f>+IFERROR(VLOOKUP(#REF!&amp;"-"&amp;ROW()-108,[2]ワークシート!$C$2:$BW$498,12,0),"")</f>
        <v/>
      </c>
      <c r="I37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0" s="48"/>
      <c r="K370" s="13" t="str">
        <f>+IFERROR(VLOOKUP(#REF!&amp;"-"&amp;ROW()-108,[2]ワークシート!$C$2:$BW$498,19,0),"")</f>
        <v/>
      </c>
      <c r="L370" s="29"/>
      <c r="M370" s="24"/>
      <c r="N370" s="55" t="str">
        <f>+IFERROR(VLOOKUP(#REF!&amp;"-"&amp;ROW()-108,[2]ワークシート!$C$2:$BW$498,24,0),"")</f>
        <v/>
      </c>
      <c r="O370" s="62"/>
      <c r="P370" s="65" t="str">
        <f>+IFERROR(VLOOKUP(#REF!&amp;"-"&amp;ROW()-108,[2]ワークシート!$C$2:$BW$498,25,0),"")</f>
        <v/>
      </c>
      <c r="Q370" s="65"/>
      <c r="R370" s="74" t="str">
        <f>+IFERROR(VLOOKUP(#REF!&amp;"-"&amp;ROW()-108,[2]ワークシート!$C$2:$BW$498,55,0),"")</f>
        <v/>
      </c>
      <c r="S370" s="74"/>
      <c r="T370" s="74"/>
      <c r="U370" s="74"/>
      <c r="V370" s="65" t="str">
        <f>+IFERROR(VLOOKUP(#REF!&amp;"-"&amp;ROW()-108,[2]ワークシート!$C$2:$BW$498,60,0),"")</f>
        <v/>
      </c>
      <c r="W370" s="65"/>
      <c r="X370" s="65" t="str">
        <f>+IFERROR(VLOOKUP(#REF!&amp;"-"&amp;ROW()-108,[2]ワークシート!$C$2:$BW$498,61,0),"")</f>
        <v/>
      </c>
      <c r="Y370" s="65"/>
      <c r="Z370" s="65"/>
      <c r="AA370" s="40" t="str">
        <f t="shared" si="8"/>
        <v/>
      </c>
      <c r="AB370" s="40"/>
      <c r="AC370" s="98" t="str">
        <f>+IFERROR(IF(VLOOKUP(#REF!&amp;"-"&amp;ROW()-108,[2]ワークシート!$C$2:$BW$498,13,0)="","",VLOOKUP(#REF!&amp;"-"&amp;ROW()-108,[2]ワークシート!$C$2:$BW$498,13,0)),"")</f>
        <v/>
      </c>
      <c r="AD370" s="98"/>
      <c r="AE370" s="98" t="str">
        <f>+IFERROR(VLOOKUP(#REF!&amp;"-"&amp;ROW()-108,[2]ワークシート!$C$2:$BW$498,30,0),"")</f>
        <v/>
      </c>
      <c r="AF370" s="98"/>
      <c r="AG370" s="40" t="str">
        <f t="shared" si="9"/>
        <v/>
      </c>
      <c r="AH370" s="40"/>
      <c r="AI370" s="40"/>
      <c r="AJ370" s="40"/>
      <c r="AK370" s="98" t="str">
        <f>+IFERROR(IF(VLOOKUP(#REF!&amp;"-"&amp;ROW()-108,[2]ワークシート!$C$2:$BW$498,31,0)="","",VLOOKUP(#REF!&amp;"-"&amp;ROW()-108,[2]ワークシート!$C$2:$BW$498,31,0)),"")</f>
        <v/>
      </c>
      <c r="AL370" s="2"/>
      <c r="AM370" s="2"/>
      <c r="AN370" s="2"/>
      <c r="AO370" s="2"/>
      <c r="AP370" s="2"/>
      <c r="AQ370" s="2"/>
      <c r="AR370" s="2"/>
      <c r="AS370" s="2"/>
      <c r="AT370" s="2"/>
      <c r="AU370" s="2"/>
      <c r="AV370" s="2"/>
      <c r="AW370" s="2"/>
      <c r="AX370" s="2"/>
      <c r="AY370" s="2"/>
      <c r="AZ370" s="2"/>
      <c r="BA370" s="2"/>
      <c r="BB370" s="2"/>
      <c r="BC370" s="2"/>
      <c r="BD370" s="2"/>
      <c r="BE370" s="2"/>
      <c r="BF370" s="2"/>
    </row>
    <row r="371" spans="1:58" ht="35.1" hidden="1" customHeight="1">
      <c r="A371" s="2"/>
      <c r="B371" s="13" t="str">
        <f>+IFERROR(VLOOKUP(#REF!&amp;"-"&amp;ROW()-108,[2]ワークシート!$C$2:$BW$498,9,0),"")</f>
        <v/>
      </c>
      <c r="C371" s="24"/>
      <c r="D371" s="29" t="str">
        <f>+IFERROR(IF(VLOOKUP(#REF!&amp;"-"&amp;ROW()-108,[2]ワークシート!$C$2:$BW$498,10,0)="","",VLOOKUP(#REF!&amp;"-"&amp;ROW()-108,[2]ワークシート!$C$2:$BW$498,10,0)),"")</f>
        <v/>
      </c>
      <c r="E371" s="24"/>
      <c r="F371" s="13" t="str">
        <f>+IFERROR(VLOOKUP(#REF!&amp;"-"&amp;ROW()-108,[2]ワークシート!$C$2:$BW$498,11,0),"")</f>
        <v/>
      </c>
      <c r="G371" s="24"/>
      <c r="H371" s="40" t="str">
        <f>+IFERROR(VLOOKUP(#REF!&amp;"-"&amp;ROW()-108,[2]ワークシート!$C$2:$BW$498,12,0),"")</f>
        <v/>
      </c>
      <c r="I371"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1" s="48"/>
      <c r="K371" s="13" t="str">
        <f>+IFERROR(VLOOKUP(#REF!&amp;"-"&amp;ROW()-108,[2]ワークシート!$C$2:$BW$498,19,0),"")</f>
        <v/>
      </c>
      <c r="L371" s="29"/>
      <c r="M371" s="24"/>
      <c r="N371" s="55" t="str">
        <f>+IFERROR(VLOOKUP(#REF!&amp;"-"&amp;ROW()-108,[2]ワークシート!$C$2:$BW$498,24,0),"")</f>
        <v/>
      </c>
      <c r="O371" s="62"/>
      <c r="P371" s="65" t="str">
        <f>+IFERROR(VLOOKUP(#REF!&amp;"-"&amp;ROW()-108,[2]ワークシート!$C$2:$BW$498,25,0),"")</f>
        <v/>
      </c>
      <c r="Q371" s="65"/>
      <c r="R371" s="74" t="str">
        <f>+IFERROR(VLOOKUP(#REF!&amp;"-"&amp;ROW()-108,[2]ワークシート!$C$2:$BW$498,55,0),"")</f>
        <v/>
      </c>
      <c r="S371" s="74"/>
      <c r="T371" s="74"/>
      <c r="U371" s="74"/>
      <c r="V371" s="65" t="str">
        <f>+IFERROR(VLOOKUP(#REF!&amp;"-"&amp;ROW()-108,[2]ワークシート!$C$2:$BW$498,60,0),"")</f>
        <v/>
      </c>
      <c r="W371" s="65"/>
      <c r="X371" s="65" t="str">
        <f>+IFERROR(VLOOKUP(#REF!&amp;"-"&amp;ROW()-108,[2]ワークシート!$C$2:$BW$498,61,0),"")</f>
        <v/>
      </c>
      <c r="Y371" s="65"/>
      <c r="Z371" s="65"/>
      <c r="AA371" s="40" t="str">
        <f t="shared" si="8"/>
        <v/>
      </c>
      <c r="AB371" s="40"/>
      <c r="AC371" s="98" t="str">
        <f>+IFERROR(IF(VLOOKUP(#REF!&amp;"-"&amp;ROW()-108,[2]ワークシート!$C$2:$BW$498,13,0)="","",VLOOKUP(#REF!&amp;"-"&amp;ROW()-108,[2]ワークシート!$C$2:$BW$498,13,0)),"")</f>
        <v/>
      </c>
      <c r="AD371" s="98"/>
      <c r="AE371" s="98" t="str">
        <f>+IFERROR(VLOOKUP(#REF!&amp;"-"&amp;ROW()-108,[2]ワークシート!$C$2:$BW$498,30,0),"")</f>
        <v/>
      </c>
      <c r="AF371" s="98"/>
      <c r="AG371" s="40" t="str">
        <f t="shared" si="9"/>
        <v/>
      </c>
      <c r="AH371" s="40"/>
      <c r="AI371" s="40"/>
      <c r="AJ371" s="40"/>
      <c r="AK371" s="98" t="str">
        <f>+IFERROR(IF(VLOOKUP(#REF!&amp;"-"&amp;ROW()-108,[2]ワークシート!$C$2:$BW$498,31,0)="","",VLOOKUP(#REF!&amp;"-"&amp;ROW()-108,[2]ワークシート!$C$2:$BW$498,31,0)),"")</f>
        <v/>
      </c>
      <c r="AL371" s="2"/>
      <c r="AM371" s="2"/>
      <c r="AN371" s="2"/>
      <c r="AO371" s="2"/>
      <c r="AP371" s="2"/>
      <c r="AQ371" s="2"/>
      <c r="AR371" s="2"/>
      <c r="AS371" s="2"/>
      <c r="AT371" s="2"/>
      <c r="AU371" s="2"/>
      <c r="AV371" s="2"/>
      <c r="AW371" s="2"/>
      <c r="AX371" s="2"/>
      <c r="AY371" s="2"/>
      <c r="AZ371" s="2"/>
      <c r="BA371" s="2"/>
      <c r="BB371" s="2"/>
      <c r="BC371" s="2"/>
      <c r="BD371" s="2"/>
      <c r="BE371" s="2"/>
      <c r="BF371" s="2"/>
    </row>
    <row r="372" spans="1:58" ht="35.1" hidden="1" customHeight="1">
      <c r="A372" s="2"/>
      <c r="B372" s="13" t="str">
        <f>+IFERROR(VLOOKUP(#REF!&amp;"-"&amp;ROW()-108,[2]ワークシート!$C$2:$BW$498,9,0),"")</f>
        <v/>
      </c>
      <c r="C372" s="24"/>
      <c r="D372" s="29" t="str">
        <f>+IFERROR(IF(VLOOKUP(#REF!&amp;"-"&amp;ROW()-108,[2]ワークシート!$C$2:$BW$498,10,0)="","",VLOOKUP(#REF!&amp;"-"&amp;ROW()-108,[2]ワークシート!$C$2:$BW$498,10,0)),"")</f>
        <v/>
      </c>
      <c r="E372" s="24"/>
      <c r="F372" s="13" t="str">
        <f>+IFERROR(VLOOKUP(#REF!&amp;"-"&amp;ROW()-108,[2]ワークシート!$C$2:$BW$498,11,0),"")</f>
        <v/>
      </c>
      <c r="G372" s="24"/>
      <c r="H372" s="40" t="str">
        <f>+IFERROR(VLOOKUP(#REF!&amp;"-"&amp;ROW()-108,[2]ワークシート!$C$2:$BW$498,12,0),"")</f>
        <v/>
      </c>
      <c r="I372"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2" s="48"/>
      <c r="K372" s="13" t="str">
        <f>+IFERROR(VLOOKUP(#REF!&amp;"-"&amp;ROW()-108,[2]ワークシート!$C$2:$BW$498,19,0),"")</f>
        <v/>
      </c>
      <c r="L372" s="29"/>
      <c r="M372" s="24"/>
      <c r="N372" s="55" t="str">
        <f>+IFERROR(VLOOKUP(#REF!&amp;"-"&amp;ROW()-108,[2]ワークシート!$C$2:$BW$498,24,0),"")</f>
        <v/>
      </c>
      <c r="O372" s="62"/>
      <c r="P372" s="65" t="str">
        <f>+IFERROR(VLOOKUP(#REF!&amp;"-"&amp;ROW()-108,[2]ワークシート!$C$2:$BW$498,25,0),"")</f>
        <v/>
      </c>
      <c r="Q372" s="65"/>
      <c r="R372" s="74" t="str">
        <f>+IFERROR(VLOOKUP(#REF!&amp;"-"&amp;ROW()-108,[2]ワークシート!$C$2:$BW$498,55,0),"")</f>
        <v/>
      </c>
      <c r="S372" s="74"/>
      <c r="T372" s="74"/>
      <c r="U372" s="74"/>
      <c r="V372" s="65" t="str">
        <f>+IFERROR(VLOOKUP(#REF!&amp;"-"&amp;ROW()-108,[2]ワークシート!$C$2:$BW$498,60,0),"")</f>
        <v/>
      </c>
      <c r="W372" s="65"/>
      <c r="X372" s="65" t="str">
        <f>+IFERROR(VLOOKUP(#REF!&amp;"-"&amp;ROW()-108,[2]ワークシート!$C$2:$BW$498,61,0),"")</f>
        <v/>
      </c>
      <c r="Y372" s="65"/>
      <c r="Z372" s="65"/>
      <c r="AA372" s="40" t="str">
        <f t="shared" si="8"/>
        <v/>
      </c>
      <c r="AB372" s="40"/>
      <c r="AC372" s="98" t="str">
        <f>+IFERROR(IF(VLOOKUP(#REF!&amp;"-"&amp;ROW()-108,[2]ワークシート!$C$2:$BW$498,13,0)="","",VLOOKUP(#REF!&amp;"-"&amp;ROW()-108,[2]ワークシート!$C$2:$BW$498,13,0)),"")</f>
        <v/>
      </c>
      <c r="AD372" s="98"/>
      <c r="AE372" s="98" t="str">
        <f>+IFERROR(VLOOKUP(#REF!&amp;"-"&amp;ROW()-108,[2]ワークシート!$C$2:$BW$498,30,0),"")</f>
        <v/>
      </c>
      <c r="AF372" s="98"/>
      <c r="AG372" s="40" t="str">
        <f t="shared" si="9"/>
        <v/>
      </c>
      <c r="AH372" s="40"/>
      <c r="AI372" s="40"/>
      <c r="AJ372" s="40"/>
      <c r="AK372" s="98" t="str">
        <f>+IFERROR(IF(VLOOKUP(#REF!&amp;"-"&amp;ROW()-108,[2]ワークシート!$C$2:$BW$498,31,0)="","",VLOOKUP(#REF!&amp;"-"&amp;ROW()-108,[2]ワークシート!$C$2:$BW$498,31,0)),"")</f>
        <v/>
      </c>
      <c r="AL372" s="2"/>
      <c r="AM372" s="2"/>
      <c r="AN372" s="2"/>
      <c r="AO372" s="2"/>
      <c r="AP372" s="2"/>
      <c r="AQ372" s="2"/>
      <c r="AR372" s="2"/>
      <c r="AS372" s="2"/>
      <c r="AT372" s="2"/>
      <c r="AU372" s="2"/>
      <c r="AV372" s="2"/>
      <c r="AW372" s="2"/>
      <c r="AX372" s="2"/>
      <c r="AY372" s="2"/>
      <c r="AZ372" s="2"/>
      <c r="BA372" s="2"/>
      <c r="BB372" s="2"/>
      <c r="BC372" s="2"/>
      <c r="BD372" s="2"/>
      <c r="BE372" s="2"/>
      <c r="BF372" s="2"/>
    </row>
    <row r="373" spans="1:58" ht="35.1" hidden="1" customHeight="1">
      <c r="A373" s="2"/>
      <c r="B373" s="13" t="str">
        <f>+IFERROR(VLOOKUP(#REF!&amp;"-"&amp;ROW()-108,[2]ワークシート!$C$2:$BW$498,9,0),"")</f>
        <v/>
      </c>
      <c r="C373" s="24"/>
      <c r="D373" s="29" t="str">
        <f>+IFERROR(IF(VLOOKUP(#REF!&amp;"-"&amp;ROW()-108,[2]ワークシート!$C$2:$BW$498,10,0)="","",VLOOKUP(#REF!&amp;"-"&amp;ROW()-108,[2]ワークシート!$C$2:$BW$498,10,0)),"")</f>
        <v/>
      </c>
      <c r="E373" s="24"/>
      <c r="F373" s="13" t="str">
        <f>+IFERROR(VLOOKUP(#REF!&amp;"-"&amp;ROW()-108,[2]ワークシート!$C$2:$BW$498,11,0),"")</f>
        <v/>
      </c>
      <c r="G373" s="24"/>
      <c r="H373" s="40" t="str">
        <f>+IFERROR(VLOOKUP(#REF!&amp;"-"&amp;ROW()-108,[2]ワークシート!$C$2:$BW$498,12,0),"")</f>
        <v/>
      </c>
      <c r="I373"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3" s="48"/>
      <c r="K373" s="13" t="str">
        <f>+IFERROR(VLOOKUP(#REF!&amp;"-"&amp;ROW()-108,[2]ワークシート!$C$2:$BW$498,19,0),"")</f>
        <v/>
      </c>
      <c r="L373" s="29"/>
      <c r="M373" s="24"/>
      <c r="N373" s="55" t="str">
        <f>+IFERROR(VLOOKUP(#REF!&amp;"-"&amp;ROW()-108,[2]ワークシート!$C$2:$BW$498,24,0),"")</f>
        <v/>
      </c>
      <c r="O373" s="62"/>
      <c r="P373" s="65" t="str">
        <f>+IFERROR(VLOOKUP(#REF!&amp;"-"&amp;ROW()-108,[2]ワークシート!$C$2:$BW$498,25,0),"")</f>
        <v/>
      </c>
      <c r="Q373" s="65"/>
      <c r="R373" s="74" t="str">
        <f>+IFERROR(VLOOKUP(#REF!&amp;"-"&amp;ROW()-108,[2]ワークシート!$C$2:$BW$498,55,0),"")</f>
        <v/>
      </c>
      <c r="S373" s="74"/>
      <c r="T373" s="74"/>
      <c r="U373" s="74"/>
      <c r="V373" s="65" t="str">
        <f>+IFERROR(VLOOKUP(#REF!&amp;"-"&amp;ROW()-108,[2]ワークシート!$C$2:$BW$498,60,0),"")</f>
        <v/>
      </c>
      <c r="W373" s="65"/>
      <c r="X373" s="65" t="str">
        <f>+IFERROR(VLOOKUP(#REF!&amp;"-"&amp;ROW()-108,[2]ワークシート!$C$2:$BW$498,61,0),"")</f>
        <v/>
      </c>
      <c r="Y373" s="65"/>
      <c r="Z373" s="65"/>
      <c r="AA373" s="40" t="str">
        <f t="shared" si="8"/>
        <v/>
      </c>
      <c r="AB373" s="40"/>
      <c r="AC373" s="98" t="str">
        <f>+IFERROR(IF(VLOOKUP(#REF!&amp;"-"&amp;ROW()-108,[2]ワークシート!$C$2:$BW$498,13,0)="","",VLOOKUP(#REF!&amp;"-"&amp;ROW()-108,[2]ワークシート!$C$2:$BW$498,13,0)),"")</f>
        <v/>
      </c>
      <c r="AD373" s="98"/>
      <c r="AE373" s="98" t="str">
        <f>+IFERROR(VLOOKUP(#REF!&amp;"-"&amp;ROW()-108,[2]ワークシート!$C$2:$BW$498,30,0),"")</f>
        <v/>
      </c>
      <c r="AF373" s="98"/>
      <c r="AG373" s="40" t="str">
        <f t="shared" si="9"/>
        <v/>
      </c>
      <c r="AH373" s="40"/>
      <c r="AI373" s="40"/>
      <c r="AJ373" s="40"/>
      <c r="AK373" s="98" t="str">
        <f>+IFERROR(IF(VLOOKUP(#REF!&amp;"-"&amp;ROW()-108,[2]ワークシート!$C$2:$BW$498,31,0)="","",VLOOKUP(#REF!&amp;"-"&amp;ROW()-108,[2]ワークシート!$C$2:$BW$498,31,0)),"")</f>
        <v/>
      </c>
      <c r="AL373" s="2"/>
      <c r="AM373" s="2"/>
      <c r="AN373" s="2"/>
      <c r="AO373" s="2"/>
      <c r="AP373" s="2"/>
      <c r="AQ373" s="2"/>
      <c r="AR373" s="2"/>
      <c r="AS373" s="2"/>
      <c r="AT373" s="2"/>
      <c r="AU373" s="2"/>
      <c r="AV373" s="2"/>
      <c r="AW373" s="2"/>
      <c r="AX373" s="2"/>
      <c r="AY373" s="2"/>
      <c r="AZ373" s="2"/>
      <c r="BA373" s="2"/>
      <c r="BB373" s="2"/>
      <c r="BC373" s="2"/>
      <c r="BD373" s="2"/>
      <c r="BE373" s="2"/>
      <c r="BF373" s="2"/>
    </row>
    <row r="374" spans="1:58" ht="35.1" hidden="1" customHeight="1">
      <c r="A374" s="2"/>
      <c r="B374" s="13" t="str">
        <f>+IFERROR(VLOOKUP(#REF!&amp;"-"&amp;ROW()-108,[2]ワークシート!$C$2:$BW$498,9,0),"")</f>
        <v/>
      </c>
      <c r="C374" s="24"/>
      <c r="D374" s="29" t="str">
        <f>+IFERROR(IF(VLOOKUP(#REF!&amp;"-"&amp;ROW()-108,[2]ワークシート!$C$2:$BW$498,10,0)="","",VLOOKUP(#REF!&amp;"-"&amp;ROW()-108,[2]ワークシート!$C$2:$BW$498,10,0)),"")</f>
        <v/>
      </c>
      <c r="E374" s="24"/>
      <c r="F374" s="13" t="str">
        <f>+IFERROR(VLOOKUP(#REF!&amp;"-"&amp;ROW()-108,[2]ワークシート!$C$2:$BW$498,11,0),"")</f>
        <v/>
      </c>
      <c r="G374" s="24"/>
      <c r="H374" s="40" t="str">
        <f>+IFERROR(VLOOKUP(#REF!&amp;"-"&amp;ROW()-108,[2]ワークシート!$C$2:$BW$498,12,0),"")</f>
        <v/>
      </c>
      <c r="I374"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4" s="48"/>
      <c r="K374" s="13" t="str">
        <f>+IFERROR(VLOOKUP(#REF!&amp;"-"&amp;ROW()-108,[2]ワークシート!$C$2:$BW$498,19,0),"")</f>
        <v/>
      </c>
      <c r="L374" s="29"/>
      <c r="M374" s="24"/>
      <c r="N374" s="55" t="str">
        <f>+IFERROR(VLOOKUP(#REF!&amp;"-"&amp;ROW()-108,[2]ワークシート!$C$2:$BW$498,24,0),"")</f>
        <v/>
      </c>
      <c r="O374" s="62"/>
      <c r="P374" s="65" t="str">
        <f>+IFERROR(VLOOKUP(#REF!&amp;"-"&amp;ROW()-108,[2]ワークシート!$C$2:$BW$498,25,0),"")</f>
        <v/>
      </c>
      <c r="Q374" s="65"/>
      <c r="R374" s="74" t="str">
        <f>+IFERROR(VLOOKUP(#REF!&amp;"-"&amp;ROW()-108,[2]ワークシート!$C$2:$BW$498,55,0),"")</f>
        <v/>
      </c>
      <c r="S374" s="74"/>
      <c r="T374" s="74"/>
      <c r="U374" s="74"/>
      <c r="V374" s="65" t="str">
        <f>+IFERROR(VLOOKUP(#REF!&amp;"-"&amp;ROW()-108,[2]ワークシート!$C$2:$BW$498,60,0),"")</f>
        <v/>
      </c>
      <c r="W374" s="65"/>
      <c r="X374" s="65" t="str">
        <f>+IFERROR(VLOOKUP(#REF!&amp;"-"&amp;ROW()-108,[2]ワークシート!$C$2:$BW$498,61,0),"")</f>
        <v/>
      </c>
      <c r="Y374" s="65"/>
      <c r="Z374" s="65"/>
      <c r="AA374" s="40" t="str">
        <f t="shared" si="8"/>
        <v/>
      </c>
      <c r="AB374" s="40"/>
      <c r="AC374" s="98" t="str">
        <f>+IFERROR(IF(VLOOKUP(#REF!&amp;"-"&amp;ROW()-108,[2]ワークシート!$C$2:$BW$498,13,0)="","",VLOOKUP(#REF!&amp;"-"&amp;ROW()-108,[2]ワークシート!$C$2:$BW$498,13,0)),"")</f>
        <v/>
      </c>
      <c r="AD374" s="98"/>
      <c r="AE374" s="98" t="str">
        <f>+IFERROR(VLOOKUP(#REF!&amp;"-"&amp;ROW()-108,[2]ワークシート!$C$2:$BW$498,30,0),"")</f>
        <v/>
      </c>
      <c r="AF374" s="98"/>
      <c r="AG374" s="40" t="str">
        <f t="shared" si="9"/>
        <v/>
      </c>
      <c r="AH374" s="40"/>
      <c r="AI374" s="40"/>
      <c r="AJ374" s="40"/>
      <c r="AK374" s="98" t="str">
        <f>+IFERROR(IF(VLOOKUP(#REF!&amp;"-"&amp;ROW()-108,[2]ワークシート!$C$2:$BW$498,31,0)="","",VLOOKUP(#REF!&amp;"-"&amp;ROW()-108,[2]ワークシート!$C$2:$BW$498,31,0)),"")</f>
        <v/>
      </c>
      <c r="AL374" s="2"/>
      <c r="AM374" s="2"/>
      <c r="AN374" s="2"/>
      <c r="AO374" s="2"/>
      <c r="AP374" s="2"/>
      <c r="AQ374" s="2"/>
      <c r="AR374" s="2"/>
      <c r="AS374" s="2"/>
      <c r="AT374" s="2"/>
      <c r="AU374" s="2"/>
      <c r="AV374" s="2"/>
      <c r="AW374" s="2"/>
      <c r="AX374" s="2"/>
      <c r="AY374" s="2"/>
      <c r="AZ374" s="2"/>
      <c r="BA374" s="2"/>
      <c r="BB374" s="2"/>
      <c r="BC374" s="2"/>
      <c r="BD374" s="2"/>
      <c r="BE374" s="2"/>
      <c r="BF374" s="2"/>
    </row>
    <row r="375" spans="1:58" ht="35.1" hidden="1" customHeight="1">
      <c r="A375" s="2"/>
      <c r="B375" s="13" t="str">
        <f>+IFERROR(VLOOKUP(#REF!&amp;"-"&amp;ROW()-108,[2]ワークシート!$C$2:$BW$498,9,0),"")</f>
        <v/>
      </c>
      <c r="C375" s="24"/>
      <c r="D375" s="29" t="str">
        <f>+IFERROR(IF(VLOOKUP(#REF!&amp;"-"&amp;ROW()-108,[2]ワークシート!$C$2:$BW$498,10,0)="","",VLOOKUP(#REF!&amp;"-"&amp;ROW()-108,[2]ワークシート!$C$2:$BW$498,10,0)),"")</f>
        <v/>
      </c>
      <c r="E375" s="24"/>
      <c r="F375" s="13" t="str">
        <f>+IFERROR(VLOOKUP(#REF!&amp;"-"&amp;ROW()-108,[2]ワークシート!$C$2:$BW$498,11,0),"")</f>
        <v/>
      </c>
      <c r="G375" s="24"/>
      <c r="H375" s="40" t="str">
        <f>+IFERROR(VLOOKUP(#REF!&amp;"-"&amp;ROW()-108,[2]ワークシート!$C$2:$BW$498,12,0),"")</f>
        <v/>
      </c>
      <c r="I375"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5" s="48"/>
      <c r="K375" s="13" t="str">
        <f>+IFERROR(VLOOKUP(#REF!&amp;"-"&amp;ROW()-108,[2]ワークシート!$C$2:$BW$498,19,0),"")</f>
        <v/>
      </c>
      <c r="L375" s="29"/>
      <c r="M375" s="24"/>
      <c r="N375" s="55" t="str">
        <f>+IFERROR(VLOOKUP(#REF!&amp;"-"&amp;ROW()-108,[2]ワークシート!$C$2:$BW$498,24,0),"")</f>
        <v/>
      </c>
      <c r="O375" s="62"/>
      <c r="P375" s="65" t="str">
        <f>+IFERROR(VLOOKUP(#REF!&amp;"-"&amp;ROW()-108,[2]ワークシート!$C$2:$BW$498,25,0),"")</f>
        <v/>
      </c>
      <c r="Q375" s="65"/>
      <c r="R375" s="74" t="str">
        <f>+IFERROR(VLOOKUP(#REF!&amp;"-"&amp;ROW()-108,[2]ワークシート!$C$2:$BW$498,55,0),"")</f>
        <v/>
      </c>
      <c r="S375" s="74"/>
      <c r="T375" s="74"/>
      <c r="U375" s="74"/>
      <c r="V375" s="65" t="str">
        <f>+IFERROR(VLOOKUP(#REF!&amp;"-"&amp;ROW()-108,[2]ワークシート!$C$2:$BW$498,60,0),"")</f>
        <v/>
      </c>
      <c r="W375" s="65"/>
      <c r="X375" s="65" t="str">
        <f>+IFERROR(VLOOKUP(#REF!&amp;"-"&amp;ROW()-108,[2]ワークシート!$C$2:$BW$498,61,0),"")</f>
        <v/>
      </c>
      <c r="Y375" s="65"/>
      <c r="Z375" s="65"/>
      <c r="AA375" s="40" t="str">
        <f t="shared" si="8"/>
        <v/>
      </c>
      <c r="AB375" s="40"/>
      <c r="AC375" s="98" t="str">
        <f>+IFERROR(IF(VLOOKUP(#REF!&amp;"-"&amp;ROW()-108,[2]ワークシート!$C$2:$BW$498,13,0)="","",VLOOKUP(#REF!&amp;"-"&amp;ROW()-108,[2]ワークシート!$C$2:$BW$498,13,0)),"")</f>
        <v/>
      </c>
      <c r="AD375" s="98"/>
      <c r="AE375" s="98" t="str">
        <f>+IFERROR(VLOOKUP(#REF!&amp;"-"&amp;ROW()-108,[2]ワークシート!$C$2:$BW$498,30,0),"")</f>
        <v/>
      </c>
      <c r="AF375" s="98"/>
      <c r="AG375" s="40" t="str">
        <f t="shared" si="9"/>
        <v/>
      </c>
      <c r="AH375" s="40"/>
      <c r="AI375" s="40"/>
      <c r="AJ375" s="40"/>
      <c r="AK375" s="98" t="str">
        <f>+IFERROR(IF(VLOOKUP(#REF!&amp;"-"&amp;ROW()-108,[2]ワークシート!$C$2:$BW$498,31,0)="","",VLOOKUP(#REF!&amp;"-"&amp;ROW()-108,[2]ワークシート!$C$2:$BW$498,31,0)),"")</f>
        <v/>
      </c>
      <c r="AL375" s="2"/>
      <c r="AM375" s="2"/>
      <c r="AN375" s="2"/>
      <c r="AO375" s="2"/>
      <c r="AP375" s="2"/>
      <c r="AQ375" s="2"/>
      <c r="AR375" s="2"/>
      <c r="AS375" s="2"/>
      <c r="AT375" s="2"/>
      <c r="AU375" s="2"/>
      <c r="AV375" s="2"/>
      <c r="AW375" s="2"/>
      <c r="AX375" s="2"/>
      <c r="AY375" s="2"/>
      <c r="AZ375" s="2"/>
      <c r="BA375" s="2"/>
      <c r="BB375" s="2"/>
      <c r="BC375" s="2"/>
      <c r="BD375" s="2"/>
      <c r="BE375" s="2"/>
      <c r="BF375" s="2"/>
    </row>
    <row r="376" spans="1:58" ht="35.1" hidden="1" customHeight="1">
      <c r="A376" s="2"/>
      <c r="B376" s="13" t="str">
        <f>+IFERROR(VLOOKUP(#REF!&amp;"-"&amp;ROW()-108,[2]ワークシート!$C$2:$BW$498,9,0),"")</f>
        <v/>
      </c>
      <c r="C376" s="24"/>
      <c r="D376" s="29" t="str">
        <f>+IFERROR(IF(VLOOKUP(#REF!&amp;"-"&amp;ROW()-108,[2]ワークシート!$C$2:$BW$498,10,0)="","",VLOOKUP(#REF!&amp;"-"&amp;ROW()-108,[2]ワークシート!$C$2:$BW$498,10,0)),"")</f>
        <v/>
      </c>
      <c r="E376" s="24"/>
      <c r="F376" s="13" t="str">
        <f>+IFERROR(VLOOKUP(#REF!&amp;"-"&amp;ROW()-108,[2]ワークシート!$C$2:$BW$498,11,0),"")</f>
        <v/>
      </c>
      <c r="G376" s="24"/>
      <c r="H376" s="40" t="str">
        <f>+IFERROR(VLOOKUP(#REF!&amp;"-"&amp;ROW()-108,[2]ワークシート!$C$2:$BW$498,12,0),"")</f>
        <v/>
      </c>
      <c r="I376"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6" s="48"/>
      <c r="K376" s="13" t="str">
        <f>+IFERROR(VLOOKUP(#REF!&amp;"-"&amp;ROW()-108,[2]ワークシート!$C$2:$BW$498,19,0),"")</f>
        <v/>
      </c>
      <c r="L376" s="29"/>
      <c r="M376" s="24"/>
      <c r="N376" s="55" t="str">
        <f>+IFERROR(VLOOKUP(#REF!&amp;"-"&amp;ROW()-108,[2]ワークシート!$C$2:$BW$498,24,0),"")</f>
        <v/>
      </c>
      <c r="O376" s="62"/>
      <c r="P376" s="65" t="str">
        <f>+IFERROR(VLOOKUP(#REF!&amp;"-"&amp;ROW()-108,[2]ワークシート!$C$2:$BW$498,25,0),"")</f>
        <v/>
      </c>
      <c r="Q376" s="65"/>
      <c r="R376" s="74" t="str">
        <f>+IFERROR(VLOOKUP(#REF!&amp;"-"&amp;ROW()-108,[2]ワークシート!$C$2:$BW$498,55,0),"")</f>
        <v/>
      </c>
      <c r="S376" s="74"/>
      <c r="T376" s="74"/>
      <c r="U376" s="74"/>
      <c r="V376" s="65" t="str">
        <f>+IFERROR(VLOOKUP(#REF!&amp;"-"&amp;ROW()-108,[2]ワークシート!$C$2:$BW$498,60,0),"")</f>
        <v/>
      </c>
      <c r="W376" s="65"/>
      <c r="X376" s="65" t="str">
        <f>+IFERROR(VLOOKUP(#REF!&amp;"-"&amp;ROW()-108,[2]ワークシート!$C$2:$BW$498,61,0),"")</f>
        <v/>
      </c>
      <c r="Y376" s="65"/>
      <c r="Z376" s="65"/>
      <c r="AA376" s="40" t="str">
        <f t="shared" si="8"/>
        <v/>
      </c>
      <c r="AB376" s="40"/>
      <c r="AC376" s="98" t="str">
        <f>+IFERROR(IF(VLOOKUP(#REF!&amp;"-"&amp;ROW()-108,[2]ワークシート!$C$2:$BW$498,13,0)="","",VLOOKUP(#REF!&amp;"-"&amp;ROW()-108,[2]ワークシート!$C$2:$BW$498,13,0)),"")</f>
        <v/>
      </c>
      <c r="AD376" s="98"/>
      <c r="AE376" s="98" t="str">
        <f>+IFERROR(VLOOKUP(#REF!&amp;"-"&amp;ROW()-108,[2]ワークシート!$C$2:$BW$498,30,0),"")</f>
        <v/>
      </c>
      <c r="AF376" s="98"/>
      <c r="AG376" s="40" t="str">
        <f t="shared" si="9"/>
        <v/>
      </c>
      <c r="AH376" s="40"/>
      <c r="AI376" s="40"/>
      <c r="AJ376" s="40"/>
      <c r="AK376" s="98" t="str">
        <f>+IFERROR(IF(VLOOKUP(#REF!&amp;"-"&amp;ROW()-108,[2]ワークシート!$C$2:$BW$498,31,0)="","",VLOOKUP(#REF!&amp;"-"&amp;ROW()-108,[2]ワークシート!$C$2:$BW$498,31,0)),"")</f>
        <v/>
      </c>
      <c r="AL376" s="2"/>
      <c r="AM376" s="2"/>
      <c r="AN376" s="2"/>
      <c r="AO376" s="2"/>
      <c r="AP376" s="2"/>
      <c r="AQ376" s="2"/>
      <c r="AR376" s="2"/>
      <c r="AS376" s="2"/>
      <c r="AT376" s="2"/>
      <c r="AU376" s="2"/>
      <c r="AV376" s="2"/>
      <c r="AW376" s="2"/>
      <c r="AX376" s="2"/>
      <c r="AY376" s="2"/>
      <c r="AZ376" s="2"/>
      <c r="BA376" s="2"/>
      <c r="BB376" s="2"/>
      <c r="BC376" s="2"/>
      <c r="BD376" s="2"/>
      <c r="BE376" s="2"/>
      <c r="BF376" s="2"/>
    </row>
    <row r="377" spans="1:58" ht="35.1" hidden="1" customHeight="1">
      <c r="A377" s="2"/>
      <c r="B377" s="13" t="str">
        <f>+IFERROR(VLOOKUP(#REF!&amp;"-"&amp;ROW()-108,[2]ワークシート!$C$2:$BW$498,9,0),"")</f>
        <v/>
      </c>
      <c r="C377" s="24"/>
      <c r="D377" s="29" t="str">
        <f>+IFERROR(IF(VLOOKUP(#REF!&amp;"-"&amp;ROW()-108,[2]ワークシート!$C$2:$BW$498,10,0)="","",VLOOKUP(#REF!&amp;"-"&amp;ROW()-108,[2]ワークシート!$C$2:$BW$498,10,0)),"")</f>
        <v/>
      </c>
      <c r="E377" s="24"/>
      <c r="F377" s="13" t="str">
        <f>+IFERROR(VLOOKUP(#REF!&amp;"-"&amp;ROW()-108,[2]ワークシート!$C$2:$BW$498,11,0),"")</f>
        <v/>
      </c>
      <c r="G377" s="24"/>
      <c r="H377" s="40" t="str">
        <f>+IFERROR(VLOOKUP(#REF!&amp;"-"&amp;ROW()-108,[2]ワークシート!$C$2:$BW$498,12,0),"")</f>
        <v/>
      </c>
      <c r="I377"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7" s="48"/>
      <c r="K377" s="13" t="str">
        <f>+IFERROR(VLOOKUP(#REF!&amp;"-"&amp;ROW()-108,[2]ワークシート!$C$2:$BW$498,19,0),"")</f>
        <v/>
      </c>
      <c r="L377" s="29"/>
      <c r="M377" s="24"/>
      <c r="N377" s="55" t="str">
        <f>+IFERROR(VLOOKUP(#REF!&amp;"-"&amp;ROW()-108,[2]ワークシート!$C$2:$BW$498,24,0),"")</f>
        <v/>
      </c>
      <c r="O377" s="62"/>
      <c r="P377" s="65" t="str">
        <f>+IFERROR(VLOOKUP(#REF!&amp;"-"&amp;ROW()-108,[2]ワークシート!$C$2:$BW$498,25,0),"")</f>
        <v/>
      </c>
      <c r="Q377" s="65"/>
      <c r="R377" s="74" t="str">
        <f>+IFERROR(VLOOKUP(#REF!&amp;"-"&amp;ROW()-108,[2]ワークシート!$C$2:$BW$498,55,0),"")</f>
        <v/>
      </c>
      <c r="S377" s="74"/>
      <c r="T377" s="74"/>
      <c r="U377" s="74"/>
      <c r="V377" s="65" t="str">
        <f>+IFERROR(VLOOKUP(#REF!&amp;"-"&amp;ROW()-108,[2]ワークシート!$C$2:$BW$498,60,0),"")</f>
        <v/>
      </c>
      <c r="W377" s="65"/>
      <c r="X377" s="65" t="str">
        <f>+IFERROR(VLOOKUP(#REF!&amp;"-"&amp;ROW()-108,[2]ワークシート!$C$2:$BW$498,61,0),"")</f>
        <v/>
      </c>
      <c r="Y377" s="65"/>
      <c r="Z377" s="65"/>
      <c r="AA377" s="40" t="str">
        <f t="shared" si="8"/>
        <v/>
      </c>
      <c r="AB377" s="40"/>
      <c r="AC377" s="98" t="str">
        <f>+IFERROR(IF(VLOOKUP(#REF!&amp;"-"&amp;ROW()-108,[2]ワークシート!$C$2:$BW$498,13,0)="","",VLOOKUP(#REF!&amp;"-"&amp;ROW()-108,[2]ワークシート!$C$2:$BW$498,13,0)),"")</f>
        <v/>
      </c>
      <c r="AD377" s="98"/>
      <c r="AE377" s="98" t="str">
        <f>+IFERROR(VLOOKUP(#REF!&amp;"-"&amp;ROW()-108,[2]ワークシート!$C$2:$BW$498,30,0),"")</f>
        <v/>
      </c>
      <c r="AF377" s="98"/>
      <c r="AG377" s="40" t="str">
        <f t="shared" si="9"/>
        <v/>
      </c>
      <c r="AH377" s="40"/>
      <c r="AI377" s="40"/>
      <c r="AJ377" s="40"/>
      <c r="AK377" s="98" t="str">
        <f>+IFERROR(IF(VLOOKUP(#REF!&amp;"-"&amp;ROW()-108,[2]ワークシート!$C$2:$BW$498,31,0)="","",VLOOKUP(#REF!&amp;"-"&amp;ROW()-108,[2]ワークシート!$C$2:$BW$498,31,0)),"")</f>
        <v/>
      </c>
      <c r="AL377" s="2"/>
      <c r="AM377" s="2"/>
      <c r="AN377" s="2"/>
      <c r="AO377" s="2"/>
      <c r="AP377" s="2"/>
      <c r="AQ377" s="2"/>
      <c r="AR377" s="2"/>
      <c r="AS377" s="2"/>
      <c r="AT377" s="2"/>
      <c r="AU377" s="2"/>
      <c r="AV377" s="2"/>
      <c r="AW377" s="2"/>
      <c r="AX377" s="2"/>
      <c r="AY377" s="2"/>
      <c r="AZ377" s="2"/>
      <c r="BA377" s="2"/>
      <c r="BB377" s="2"/>
      <c r="BC377" s="2"/>
      <c r="BD377" s="2"/>
      <c r="BE377" s="2"/>
      <c r="BF377" s="2"/>
    </row>
    <row r="378" spans="1:58" ht="35.1" hidden="1" customHeight="1">
      <c r="A378" s="2"/>
      <c r="B378" s="13" t="str">
        <f>+IFERROR(VLOOKUP(#REF!&amp;"-"&amp;ROW()-108,[2]ワークシート!$C$2:$BW$498,9,0),"")</f>
        <v/>
      </c>
      <c r="C378" s="24"/>
      <c r="D378" s="29" t="str">
        <f>+IFERROR(IF(VLOOKUP(#REF!&amp;"-"&amp;ROW()-108,[2]ワークシート!$C$2:$BW$498,10,0)="","",VLOOKUP(#REF!&amp;"-"&amp;ROW()-108,[2]ワークシート!$C$2:$BW$498,10,0)),"")</f>
        <v/>
      </c>
      <c r="E378" s="24"/>
      <c r="F378" s="13" t="str">
        <f>+IFERROR(VLOOKUP(#REF!&amp;"-"&amp;ROW()-108,[2]ワークシート!$C$2:$BW$498,11,0),"")</f>
        <v/>
      </c>
      <c r="G378" s="24"/>
      <c r="H378" s="40" t="str">
        <f>+IFERROR(VLOOKUP(#REF!&amp;"-"&amp;ROW()-108,[2]ワークシート!$C$2:$BW$498,12,0),"")</f>
        <v/>
      </c>
      <c r="I378"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8" s="48"/>
      <c r="K378" s="13" t="str">
        <f>+IFERROR(VLOOKUP(#REF!&amp;"-"&amp;ROW()-108,[2]ワークシート!$C$2:$BW$498,19,0),"")</f>
        <v/>
      </c>
      <c r="L378" s="29"/>
      <c r="M378" s="24"/>
      <c r="N378" s="55" t="str">
        <f>+IFERROR(VLOOKUP(#REF!&amp;"-"&amp;ROW()-108,[2]ワークシート!$C$2:$BW$498,24,0),"")</f>
        <v/>
      </c>
      <c r="O378" s="62"/>
      <c r="P378" s="65" t="str">
        <f>+IFERROR(VLOOKUP(#REF!&amp;"-"&amp;ROW()-108,[2]ワークシート!$C$2:$BW$498,25,0),"")</f>
        <v/>
      </c>
      <c r="Q378" s="65"/>
      <c r="R378" s="74" t="str">
        <f>+IFERROR(VLOOKUP(#REF!&amp;"-"&amp;ROW()-108,[2]ワークシート!$C$2:$BW$498,55,0),"")</f>
        <v/>
      </c>
      <c r="S378" s="74"/>
      <c r="T378" s="74"/>
      <c r="U378" s="74"/>
      <c r="V378" s="65" t="str">
        <f>+IFERROR(VLOOKUP(#REF!&amp;"-"&amp;ROW()-108,[2]ワークシート!$C$2:$BW$498,60,0),"")</f>
        <v/>
      </c>
      <c r="W378" s="65"/>
      <c r="X378" s="65" t="str">
        <f>+IFERROR(VLOOKUP(#REF!&amp;"-"&amp;ROW()-108,[2]ワークシート!$C$2:$BW$498,61,0),"")</f>
        <v/>
      </c>
      <c r="Y378" s="65"/>
      <c r="Z378" s="65"/>
      <c r="AA378" s="40" t="str">
        <f t="shared" si="8"/>
        <v/>
      </c>
      <c r="AB378" s="40"/>
      <c r="AC378" s="98" t="str">
        <f>+IFERROR(IF(VLOOKUP(#REF!&amp;"-"&amp;ROW()-108,[2]ワークシート!$C$2:$BW$498,13,0)="","",VLOOKUP(#REF!&amp;"-"&amp;ROW()-108,[2]ワークシート!$C$2:$BW$498,13,0)),"")</f>
        <v/>
      </c>
      <c r="AD378" s="98"/>
      <c r="AE378" s="98" t="str">
        <f>+IFERROR(VLOOKUP(#REF!&amp;"-"&amp;ROW()-108,[2]ワークシート!$C$2:$BW$498,30,0),"")</f>
        <v/>
      </c>
      <c r="AF378" s="98"/>
      <c r="AG378" s="40" t="str">
        <f t="shared" si="9"/>
        <v/>
      </c>
      <c r="AH378" s="40"/>
      <c r="AI378" s="40"/>
      <c r="AJ378" s="40"/>
      <c r="AK378" s="98" t="str">
        <f>+IFERROR(IF(VLOOKUP(#REF!&amp;"-"&amp;ROW()-108,[2]ワークシート!$C$2:$BW$498,31,0)="","",VLOOKUP(#REF!&amp;"-"&amp;ROW()-108,[2]ワークシート!$C$2:$BW$498,31,0)),"")</f>
        <v/>
      </c>
      <c r="AL378" s="2"/>
      <c r="AM378" s="2"/>
      <c r="AN378" s="2"/>
      <c r="AO378" s="2"/>
      <c r="AP378" s="2"/>
      <c r="AQ378" s="2"/>
      <c r="AR378" s="2"/>
      <c r="AS378" s="2"/>
      <c r="AT378" s="2"/>
      <c r="AU378" s="2"/>
      <c r="AV378" s="2"/>
      <c r="AW378" s="2"/>
      <c r="AX378" s="2"/>
      <c r="AY378" s="2"/>
      <c r="AZ378" s="2"/>
      <c r="BA378" s="2"/>
      <c r="BB378" s="2"/>
      <c r="BC378" s="2"/>
      <c r="BD378" s="2"/>
      <c r="BE378" s="2"/>
      <c r="BF378" s="2"/>
    </row>
    <row r="379" spans="1:58" ht="35.1" hidden="1" customHeight="1">
      <c r="A379" s="2"/>
      <c r="B379" s="13" t="str">
        <f>+IFERROR(VLOOKUP(#REF!&amp;"-"&amp;ROW()-108,[2]ワークシート!$C$2:$BW$498,9,0),"")</f>
        <v/>
      </c>
      <c r="C379" s="24"/>
      <c r="D379" s="29" t="str">
        <f>+IFERROR(IF(VLOOKUP(#REF!&amp;"-"&amp;ROW()-108,[2]ワークシート!$C$2:$BW$498,10,0)="","",VLOOKUP(#REF!&amp;"-"&amp;ROW()-108,[2]ワークシート!$C$2:$BW$498,10,0)),"")</f>
        <v/>
      </c>
      <c r="E379" s="24"/>
      <c r="F379" s="13" t="str">
        <f>+IFERROR(VLOOKUP(#REF!&amp;"-"&amp;ROW()-108,[2]ワークシート!$C$2:$BW$498,11,0),"")</f>
        <v/>
      </c>
      <c r="G379" s="24"/>
      <c r="H379" s="40" t="str">
        <f>+IFERROR(VLOOKUP(#REF!&amp;"-"&amp;ROW()-108,[2]ワークシート!$C$2:$BW$498,12,0),"")</f>
        <v/>
      </c>
      <c r="I379"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79" s="48"/>
      <c r="K379" s="13" t="str">
        <f>+IFERROR(VLOOKUP(#REF!&amp;"-"&amp;ROW()-108,[2]ワークシート!$C$2:$BW$498,19,0),"")</f>
        <v/>
      </c>
      <c r="L379" s="29"/>
      <c r="M379" s="24"/>
      <c r="N379" s="55" t="str">
        <f>+IFERROR(VLOOKUP(#REF!&amp;"-"&amp;ROW()-108,[2]ワークシート!$C$2:$BW$498,24,0),"")</f>
        <v/>
      </c>
      <c r="O379" s="62"/>
      <c r="P379" s="65" t="str">
        <f>+IFERROR(VLOOKUP(#REF!&amp;"-"&amp;ROW()-108,[2]ワークシート!$C$2:$BW$498,25,0),"")</f>
        <v/>
      </c>
      <c r="Q379" s="65"/>
      <c r="R379" s="74" t="str">
        <f>+IFERROR(VLOOKUP(#REF!&amp;"-"&amp;ROW()-108,[2]ワークシート!$C$2:$BW$498,55,0),"")</f>
        <v/>
      </c>
      <c r="S379" s="74"/>
      <c r="T379" s="74"/>
      <c r="U379" s="74"/>
      <c r="V379" s="65" t="str">
        <f>+IFERROR(VLOOKUP(#REF!&amp;"-"&amp;ROW()-108,[2]ワークシート!$C$2:$BW$498,60,0),"")</f>
        <v/>
      </c>
      <c r="W379" s="65"/>
      <c r="X379" s="65" t="str">
        <f>+IFERROR(VLOOKUP(#REF!&amp;"-"&amp;ROW()-108,[2]ワークシート!$C$2:$BW$498,61,0),"")</f>
        <v/>
      </c>
      <c r="Y379" s="65"/>
      <c r="Z379" s="65"/>
      <c r="AA379" s="40" t="str">
        <f t="shared" si="8"/>
        <v/>
      </c>
      <c r="AB379" s="40"/>
      <c r="AC379" s="98" t="str">
        <f>+IFERROR(IF(VLOOKUP(#REF!&amp;"-"&amp;ROW()-108,[2]ワークシート!$C$2:$BW$498,13,0)="","",VLOOKUP(#REF!&amp;"-"&amp;ROW()-108,[2]ワークシート!$C$2:$BW$498,13,0)),"")</f>
        <v/>
      </c>
      <c r="AD379" s="98"/>
      <c r="AE379" s="98" t="str">
        <f>+IFERROR(VLOOKUP(#REF!&amp;"-"&amp;ROW()-108,[2]ワークシート!$C$2:$BW$498,30,0),"")</f>
        <v/>
      </c>
      <c r="AF379" s="98"/>
      <c r="AG379" s="40" t="str">
        <f t="shared" si="9"/>
        <v/>
      </c>
      <c r="AH379" s="40"/>
      <c r="AI379" s="40"/>
      <c r="AJ379" s="40"/>
      <c r="AK379" s="98" t="str">
        <f>+IFERROR(IF(VLOOKUP(#REF!&amp;"-"&amp;ROW()-108,[2]ワークシート!$C$2:$BW$498,31,0)="","",VLOOKUP(#REF!&amp;"-"&amp;ROW()-108,[2]ワークシート!$C$2:$BW$498,31,0)),"")</f>
        <v/>
      </c>
      <c r="AL379" s="2"/>
      <c r="AM379" s="2"/>
      <c r="AN379" s="2"/>
      <c r="AO379" s="2"/>
      <c r="AP379" s="2"/>
      <c r="AQ379" s="2"/>
      <c r="AR379" s="2"/>
      <c r="AS379" s="2"/>
      <c r="AT379" s="2"/>
      <c r="AU379" s="2"/>
      <c r="AV379" s="2"/>
      <c r="AW379" s="2"/>
      <c r="AX379" s="2"/>
      <c r="AY379" s="2"/>
      <c r="AZ379" s="2"/>
      <c r="BA379" s="2"/>
      <c r="BB379" s="2"/>
      <c r="BC379" s="2"/>
      <c r="BD379" s="2"/>
      <c r="BE379" s="2"/>
      <c r="BF379" s="2"/>
    </row>
    <row r="380" spans="1:58" ht="35.1" hidden="1" customHeight="1">
      <c r="A380" s="2"/>
      <c r="B380" s="13" t="str">
        <f>+IFERROR(VLOOKUP(#REF!&amp;"-"&amp;ROW()-108,[2]ワークシート!$C$2:$BW$498,9,0),"")</f>
        <v/>
      </c>
      <c r="C380" s="24"/>
      <c r="D380" s="29" t="str">
        <f>+IFERROR(IF(VLOOKUP(#REF!&amp;"-"&amp;ROW()-108,[2]ワークシート!$C$2:$BW$498,10,0)="","",VLOOKUP(#REF!&amp;"-"&amp;ROW()-108,[2]ワークシート!$C$2:$BW$498,10,0)),"")</f>
        <v/>
      </c>
      <c r="E380" s="24"/>
      <c r="F380" s="13" t="str">
        <f>+IFERROR(VLOOKUP(#REF!&amp;"-"&amp;ROW()-108,[2]ワークシート!$C$2:$BW$498,11,0),"")</f>
        <v/>
      </c>
      <c r="G380" s="24"/>
      <c r="H380" s="40" t="str">
        <f>+IFERROR(VLOOKUP(#REF!&amp;"-"&amp;ROW()-108,[2]ワークシート!$C$2:$BW$498,12,0),"")</f>
        <v/>
      </c>
      <c r="I380" s="44" t="str">
        <f>+IFERROR(IF(VLOOKUP(#REF!&amp;"-"&amp;ROW()-108,[2]ワークシート!$C$2:$BW$498,15,0)="","",IF(VLOOKUP(#REF!&amp;"-"&amp;ROW()-108,[2]ワークシート!$C$2:$BW$498,15,0)=VLOOKUP(#REF!&amp;"-"&amp;ROW()-108,[2]ワークシート!$C$2:$BW$498,14,0),VLOOKUP(#REF!&amp;"-"&amp;ROW()-108,[2]ワークシート!$C$2:$BW$498,15,0),VLOOKUP(#REF!&amp;"-"&amp;ROW()-108,[2]ワークシート!$C$2:$BW$498,14,0)&amp;"㎡の    内"&amp;VLOOKUP(#REF!&amp;"-"&amp;ROW()-108,[2]ワークシート!$C$2:$BW$498,15,0)&amp;"㎡")),"")</f>
        <v/>
      </c>
      <c r="J380" s="48"/>
      <c r="K380" s="13" t="str">
        <f>+IFERROR(VLOOKUP(#REF!&amp;"-"&amp;ROW()-108,[2]ワークシート!$C$2:$BW$498,19,0),"")</f>
        <v/>
      </c>
      <c r="L380" s="29"/>
      <c r="M380" s="24"/>
      <c r="N380" s="55" t="str">
        <f>+IFERROR(VLOOKUP(#REF!&amp;"-"&amp;ROW()-108,[2]ワークシート!$C$2:$BW$498,24,0),"")</f>
        <v/>
      </c>
      <c r="O380" s="62"/>
      <c r="P380" s="65" t="str">
        <f>+IFERROR(VLOOKUP(#REF!&amp;"-"&amp;ROW()-108,[2]ワークシート!$C$2:$BW$498,25,0),"")</f>
        <v/>
      </c>
      <c r="Q380" s="65"/>
      <c r="R380" s="74" t="str">
        <f>+IFERROR(VLOOKUP(#REF!&amp;"-"&amp;ROW()-108,[2]ワークシート!$C$2:$BW$498,55,0),"")</f>
        <v/>
      </c>
      <c r="S380" s="74"/>
      <c r="T380" s="74"/>
      <c r="U380" s="74"/>
      <c r="V380" s="65" t="str">
        <f>+IFERROR(VLOOKUP(#REF!&amp;"-"&amp;ROW()-108,[2]ワークシート!$C$2:$BW$498,60,0),"")</f>
        <v/>
      </c>
      <c r="W380" s="65"/>
      <c r="X380" s="65" t="str">
        <f>+IFERROR(VLOOKUP(#REF!&amp;"-"&amp;ROW()-108,[2]ワークシート!$C$2:$BW$498,61,0),"")</f>
        <v/>
      </c>
      <c r="Y380" s="65"/>
      <c r="Z380" s="65"/>
      <c r="AA380" s="40" t="str">
        <f t="shared" si="8"/>
        <v/>
      </c>
      <c r="AB380" s="40"/>
      <c r="AC380" s="98" t="str">
        <f>+IFERROR(IF(VLOOKUP(#REF!&amp;"-"&amp;ROW()-108,[2]ワークシート!$C$2:$BW$498,13,0)="","",VLOOKUP(#REF!&amp;"-"&amp;ROW()-108,[2]ワークシート!$C$2:$BW$498,13,0)),"")</f>
        <v/>
      </c>
      <c r="AD380" s="98"/>
      <c r="AE380" s="98" t="str">
        <f>+IFERROR(VLOOKUP(#REF!&amp;"-"&amp;ROW()-108,[2]ワークシート!$C$2:$BW$498,30,0),"")</f>
        <v/>
      </c>
      <c r="AF380" s="98"/>
      <c r="AG380" s="40" t="str">
        <f t="shared" si="9"/>
        <v/>
      </c>
      <c r="AH380" s="40"/>
      <c r="AI380" s="40"/>
      <c r="AJ380" s="40"/>
      <c r="AK380" s="98" t="str">
        <f>+IFERROR(IF(VLOOKUP(#REF!&amp;"-"&amp;ROW()-108,[2]ワークシート!$C$2:$BW$498,31,0)="","",VLOOKUP(#REF!&amp;"-"&amp;ROW()-108,[2]ワークシート!$C$2:$BW$498,31,0)),"")</f>
        <v/>
      </c>
      <c r="AL380" s="2"/>
      <c r="AM380" s="2"/>
      <c r="AN380" s="2"/>
      <c r="AO380" s="2"/>
      <c r="AP380" s="2"/>
      <c r="AQ380" s="2"/>
      <c r="AR380" s="2"/>
      <c r="AS380" s="2"/>
      <c r="AT380" s="2"/>
      <c r="AU380" s="2"/>
      <c r="AV380" s="2"/>
      <c r="AW380" s="2"/>
      <c r="AX380" s="2"/>
      <c r="AY380" s="2"/>
      <c r="AZ380" s="2"/>
      <c r="BA380" s="2"/>
      <c r="BB380" s="2"/>
      <c r="BC380" s="2"/>
      <c r="BD380" s="2"/>
      <c r="BE380" s="2"/>
      <c r="BF380" s="2"/>
    </row>
    <row r="381" spans="1:58" hidden="1">
      <c r="A381" s="2"/>
      <c r="B381" s="14"/>
      <c r="C381" s="14"/>
      <c r="D381" s="14"/>
      <c r="E381" s="14"/>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row>
    <row r="382" spans="1:58">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row>
    <row r="383" spans="1:58">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row>
    <row r="384" spans="1:58">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row>
    <row r="385" spans="1:44">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row>
    <row r="386" spans="1:44">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row>
    <row r="387" spans="1:44">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row>
    <row r="388" spans="1:44">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row>
    <row r="389" spans="1:44">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row>
    <row r="390" spans="1:44">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row>
    <row r="391" spans="1:44">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row>
    <row r="392" spans="1:44">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row>
    <row r="393" spans="1:44">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row>
    <row r="394" spans="1:4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row>
    <row r="395" spans="1:44">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row>
    <row r="396" spans="1:44">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row>
    <row r="397" spans="1:44">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row>
    <row r="398" spans="1:44">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row>
    <row r="399" spans="1:44">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row>
    <row r="400" spans="1:44">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row>
    <row r="401" spans="1:44">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row>
    <row r="402" spans="1:44">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row>
    <row r="403" spans="1:44">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row>
    <row r="404" spans="1:4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row>
    <row r="405" spans="1:44">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row>
    <row r="406" spans="1:44">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row>
    <row r="407" spans="1:44">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row>
    <row r="408" spans="1:44">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row>
    <row r="409" spans="1:44">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row>
    <row r="410" spans="1:44">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row>
    <row r="411" spans="1:44">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row>
    <row r="412" spans="1:44">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row>
    <row r="413" spans="1:44">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row>
  </sheetData>
  <mergeCells count="4453">
    <mergeCell ref="B1:C1"/>
    <mergeCell ref="AE1:AF1"/>
    <mergeCell ref="AG1:AK1"/>
    <mergeCell ref="B2:E2"/>
    <mergeCell ref="S3:Y3"/>
    <mergeCell ref="S4:Y4"/>
    <mergeCell ref="B7:J7"/>
    <mergeCell ref="K7:M7"/>
    <mergeCell ref="N7:P7"/>
    <mergeCell ref="Q7:AA7"/>
    <mergeCell ref="B8:G8"/>
    <mergeCell ref="B9:C9"/>
    <mergeCell ref="D9:E9"/>
    <mergeCell ref="F9:G9"/>
    <mergeCell ref="B10:C10"/>
    <mergeCell ref="D10:E10"/>
    <mergeCell ref="F10:G10"/>
    <mergeCell ref="I10:J10"/>
    <mergeCell ref="K10:M10"/>
    <mergeCell ref="N10:P10"/>
    <mergeCell ref="Q10:R10"/>
    <mergeCell ref="S10:T10"/>
    <mergeCell ref="V10:W10"/>
    <mergeCell ref="X10:Y10"/>
    <mergeCell ref="Z10:AA10"/>
    <mergeCell ref="AB10:AD10"/>
    <mergeCell ref="AE10:AF10"/>
    <mergeCell ref="AG10:AK10"/>
    <mergeCell ref="B11:C11"/>
    <mergeCell ref="D11:E11"/>
    <mergeCell ref="F11:G11"/>
    <mergeCell ref="I11:J11"/>
    <mergeCell ref="K11:M11"/>
    <mergeCell ref="N11:P11"/>
    <mergeCell ref="Q11:R11"/>
    <mergeCell ref="S11:T11"/>
    <mergeCell ref="V11:W11"/>
    <mergeCell ref="X11:Y11"/>
    <mergeCell ref="Z11:AA11"/>
    <mergeCell ref="AB11:AD11"/>
    <mergeCell ref="AE11:AF11"/>
    <mergeCell ref="AG11:AK11"/>
    <mergeCell ref="B12:C12"/>
    <mergeCell ref="D12:E12"/>
    <mergeCell ref="F12:G12"/>
    <mergeCell ref="I12:J12"/>
    <mergeCell ref="K12:M12"/>
    <mergeCell ref="N12:P12"/>
    <mergeCell ref="Q12:R12"/>
    <mergeCell ref="S12:T12"/>
    <mergeCell ref="V12:W12"/>
    <mergeCell ref="X12:Y12"/>
    <mergeCell ref="Z12:AA12"/>
    <mergeCell ref="AB12:AD12"/>
    <mergeCell ref="AE12:AF12"/>
    <mergeCell ref="AG12:AK12"/>
    <mergeCell ref="B13:C13"/>
    <mergeCell ref="D13:E13"/>
    <mergeCell ref="F13:G13"/>
    <mergeCell ref="I13:J13"/>
    <mergeCell ref="K13:M13"/>
    <mergeCell ref="N13:P13"/>
    <mergeCell ref="Q13:R13"/>
    <mergeCell ref="S13:T13"/>
    <mergeCell ref="V13:W13"/>
    <mergeCell ref="X13:Y13"/>
    <mergeCell ref="Z13:AA13"/>
    <mergeCell ref="AB13:AD13"/>
    <mergeCell ref="AE13:AF13"/>
    <mergeCell ref="AG13:AK13"/>
    <mergeCell ref="B14:C14"/>
    <mergeCell ref="D14:E14"/>
    <mergeCell ref="F14:G14"/>
    <mergeCell ref="I14:J14"/>
    <mergeCell ref="K14:M14"/>
    <mergeCell ref="N14:P14"/>
    <mergeCell ref="Q14:R14"/>
    <mergeCell ref="S14:T14"/>
    <mergeCell ref="V14:W14"/>
    <mergeCell ref="X14:Y14"/>
    <mergeCell ref="Z14:AA14"/>
    <mergeCell ref="AB14:AD14"/>
    <mergeCell ref="AE14:AF14"/>
    <mergeCell ref="AG14:AK14"/>
    <mergeCell ref="B15:C15"/>
    <mergeCell ref="D15:E15"/>
    <mergeCell ref="F15:G15"/>
    <mergeCell ref="I15:J15"/>
    <mergeCell ref="K15:M15"/>
    <mergeCell ref="N15:P15"/>
    <mergeCell ref="Q15:R15"/>
    <mergeCell ref="S15:T15"/>
    <mergeCell ref="V15:W15"/>
    <mergeCell ref="X15:Y15"/>
    <mergeCell ref="Z15:AA15"/>
    <mergeCell ref="AB15:AD15"/>
    <mergeCell ref="AE15:AF15"/>
    <mergeCell ref="AG15:AK15"/>
    <mergeCell ref="B16:C16"/>
    <mergeCell ref="D16:E16"/>
    <mergeCell ref="F16:G16"/>
    <mergeCell ref="I16:J16"/>
    <mergeCell ref="K16:M16"/>
    <mergeCell ref="N16:P16"/>
    <mergeCell ref="Q16:R16"/>
    <mergeCell ref="S16:T16"/>
    <mergeCell ref="V16:W16"/>
    <mergeCell ref="X16:Y16"/>
    <mergeCell ref="Z16:AA16"/>
    <mergeCell ref="AB16:AD16"/>
    <mergeCell ref="AE16:AF16"/>
    <mergeCell ref="AG16:AK16"/>
    <mergeCell ref="B17:C17"/>
    <mergeCell ref="D17:E17"/>
    <mergeCell ref="F17:G17"/>
    <mergeCell ref="I17:J17"/>
    <mergeCell ref="K17:M17"/>
    <mergeCell ref="N17:P17"/>
    <mergeCell ref="Q17:R17"/>
    <mergeCell ref="S17:T17"/>
    <mergeCell ref="V17:W17"/>
    <mergeCell ref="X17:Y17"/>
    <mergeCell ref="Z17:AA17"/>
    <mergeCell ref="AB17:AD17"/>
    <mergeCell ref="AE17:AF17"/>
    <mergeCell ref="AG17:AK17"/>
    <mergeCell ref="B18:C18"/>
    <mergeCell ref="D18:E18"/>
    <mergeCell ref="F18:G18"/>
    <mergeCell ref="I18:J18"/>
    <mergeCell ref="K18:M18"/>
    <mergeCell ref="N18:P18"/>
    <mergeCell ref="Q18:R18"/>
    <mergeCell ref="S18:T18"/>
    <mergeCell ref="V18:W18"/>
    <mergeCell ref="X18:Y18"/>
    <mergeCell ref="Z18:AA18"/>
    <mergeCell ref="AB18:AD18"/>
    <mergeCell ref="AE18:AF18"/>
    <mergeCell ref="AG18:AK18"/>
    <mergeCell ref="B19:C19"/>
    <mergeCell ref="D19:E19"/>
    <mergeCell ref="F19:G19"/>
    <mergeCell ref="I19:J19"/>
    <mergeCell ref="K19:M19"/>
    <mergeCell ref="N19:P19"/>
    <mergeCell ref="Q19:R19"/>
    <mergeCell ref="S19:T19"/>
    <mergeCell ref="V19:W19"/>
    <mergeCell ref="X19:Y19"/>
    <mergeCell ref="Z19:AA19"/>
    <mergeCell ref="AB19:AD19"/>
    <mergeCell ref="AE19:AF19"/>
    <mergeCell ref="AG19:AK19"/>
    <mergeCell ref="B21:Q21"/>
    <mergeCell ref="B22:G22"/>
    <mergeCell ref="H22:K22"/>
    <mergeCell ref="L22:M22"/>
    <mergeCell ref="N22:O22"/>
    <mergeCell ref="P22:Q22"/>
    <mergeCell ref="C76:K76"/>
    <mergeCell ref="L76:T76"/>
    <mergeCell ref="B78:J78"/>
    <mergeCell ref="K78:Q78"/>
    <mergeCell ref="R78:Z78"/>
    <mergeCell ref="AA78:AF78"/>
    <mergeCell ref="B79:G79"/>
    <mergeCell ref="B80:C80"/>
    <mergeCell ref="D80:E80"/>
    <mergeCell ref="F80:G80"/>
    <mergeCell ref="B81:C81"/>
    <mergeCell ref="D81:E81"/>
    <mergeCell ref="F81:G81"/>
    <mergeCell ref="I81:J81"/>
    <mergeCell ref="K81:M81"/>
    <mergeCell ref="N81:O81"/>
    <mergeCell ref="P81:Q81"/>
    <mergeCell ref="R81:T81"/>
    <mergeCell ref="V81:W81"/>
    <mergeCell ref="X81:Z81"/>
    <mergeCell ref="AA81:AB81"/>
    <mergeCell ref="AC81:AD81"/>
    <mergeCell ref="AE81:AF81"/>
    <mergeCell ref="AG81:AH81"/>
    <mergeCell ref="B82:C82"/>
    <mergeCell ref="D82:E82"/>
    <mergeCell ref="F82:G82"/>
    <mergeCell ref="I82:J82"/>
    <mergeCell ref="K82:M82"/>
    <mergeCell ref="N82:O82"/>
    <mergeCell ref="P82:Q82"/>
    <mergeCell ref="R82:T82"/>
    <mergeCell ref="V82:W82"/>
    <mergeCell ref="X82:Z82"/>
    <mergeCell ref="AA82:AB82"/>
    <mergeCell ref="AC82:AD82"/>
    <mergeCell ref="AE82:AF82"/>
    <mergeCell ref="AG82:AH82"/>
    <mergeCell ref="B83:C83"/>
    <mergeCell ref="D83:E83"/>
    <mergeCell ref="F83:G83"/>
    <mergeCell ref="I83:J83"/>
    <mergeCell ref="K83:M83"/>
    <mergeCell ref="N83:O83"/>
    <mergeCell ref="P83:Q83"/>
    <mergeCell ref="R83:T83"/>
    <mergeCell ref="V83:W83"/>
    <mergeCell ref="X83:Z83"/>
    <mergeCell ref="AA83:AB83"/>
    <mergeCell ref="AC83:AD83"/>
    <mergeCell ref="AE83:AF83"/>
    <mergeCell ref="AG83:AH83"/>
    <mergeCell ref="B84:C84"/>
    <mergeCell ref="D84:E84"/>
    <mergeCell ref="F84:G84"/>
    <mergeCell ref="I84:J84"/>
    <mergeCell ref="K84:M84"/>
    <mergeCell ref="N84:O84"/>
    <mergeCell ref="P84:Q84"/>
    <mergeCell ref="R84:T84"/>
    <mergeCell ref="V84:W84"/>
    <mergeCell ref="X84:Z84"/>
    <mergeCell ref="AA84:AB84"/>
    <mergeCell ref="AC84:AD84"/>
    <mergeCell ref="AE84:AF84"/>
    <mergeCell ref="AG84:AH84"/>
    <mergeCell ref="B85:C85"/>
    <mergeCell ref="D85:E85"/>
    <mergeCell ref="F85:G85"/>
    <mergeCell ref="I85:J85"/>
    <mergeCell ref="K85:M85"/>
    <mergeCell ref="N85:O85"/>
    <mergeCell ref="P85:Q85"/>
    <mergeCell ref="R85:T85"/>
    <mergeCell ref="V85:W85"/>
    <mergeCell ref="X85:Z85"/>
    <mergeCell ref="AA85:AB85"/>
    <mergeCell ref="AC85:AD85"/>
    <mergeCell ref="AE85:AF85"/>
    <mergeCell ref="AG85:AH85"/>
    <mergeCell ref="B86:C86"/>
    <mergeCell ref="D86:E86"/>
    <mergeCell ref="F86:G86"/>
    <mergeCell ref="I86:J86"/>
    <mergeCell ref="K86:M86"/>
    <mergeCell ref="N86:O86"/>
    <mergeCell ref="P86:Q86"/>
    <mergeCell ref="R86:T86"/>
    <mergeCell ref="V86:W86"/>
    <mergeCell ref="X86:Z86"/>
    <mergeCell ref="AA86:AB86"/>
    <mergeCell ref="AC86:AD86"/>
    <mergeCell ref="AE86:AF86"/>
    <mergeCell ref="AG86:AH86"/>
    <mergeCell ref="B87:C87"/>
    <mergeCell ref="D87:E87"/>
    <mergeCell ref="F87:G87"/>
    <mergeCell ref="I87:J87"/>
    <mergeCell ref="K87:M87"/>
    <mergeCell ref="N87:O87"/>
    <mergeCell ref="P87:Q87"/>
    <mergeCell ref="R87:T87"/>
    <mergeCell ref="V87:W87"/>
    <mergeCell ref="X87:Z87"/>
    <mergeCell ref="AA87:AB87"/>
    <mergeCell ref="AC87:AD87"/>
    <mergeCell ref="AE87:AF87"/>
    <mergeCell ref="AG87:AH87"/>
    <mergeCell ref="B88:C88"/>
    <mergeCell ref="D88:E88"/>
    <mergeCell ref="F88:G88"/>
    <mergeCell ref="I88:J88"/>
    <mergeCell ref="K88:M88"/>
    <mergeCell ref="N88:O88"/>
    <mergeCell ref="P88:Q88"/>
    <mergeCell ref="R88:T88"/>
    <mergeCell ref="V88:W88"/>
    <mergeCell ref="X88:Z88"/>
    <mergeCell ref="AA88:AB88"/>
    <mergeCell ref="AC88:AD88"/>
    <mergeCell ref="AE88:AF88"/>
    <mergeCell ref="AG88:AH88"/>
    <mergeCell ref="B89:C89"/>
    <mergeCell ref="D89:E89"/>
    <mergeCell ref="F89:G89"/>
    <mergeCell ref="I89:J89"/>
    <mergeCell ref="K89:M89"/>
    <mergeCell ref="N89:O89"/>
    <mergeCell ref="P89:Q89"/>
    <mergeCell ref="R89:T89"/>
    <mergeCell ref="V89:W89"/>
    <mergeCell ref="X89:Z89"/>
    <mergeCell ref="AA89:AB89"/>
    <mergeCell ref="AC89:AD89"/>
    <mergeCell ref="AE89:AF89"/>
    <mergeCell ref="AG89:AH89"/>
    <mergeCell ref="B90:C90"/>
    <mergeCell ref="D90:E90"/>
    <mergeCell ref="F90:G90"/>
    <mergeCell ref="I90:J90"/>
    <mergeCell ref="K90:M90"/>
    <mergeCell ref="N90:O90"/>
    <mergeCell ref="P90:Q90"/>
    <mergeCell ref="R90:T90"/>
    <mergeCell ref="V90:W90"/>
    <mergeCell ref="X90:Z90"/>
    <mergeCell ref="AA90:AB90"/>
    <mergeCell ref="AC90:AD90"/>
    <mergeCell ref="AE90:AF90"/>
    <mergeCell ref="AG90:AH90"/>
    <mergeCell ref="B91:C91"/>
    <mergeCell ref="D91:E91"/>
    <mergeCell ref="F91:G91"/>
    <mergeCell ref="I91:J91"/>
    <mergeCell ref="K91:M91"/>
    <mergeCell ref="N91:O91"/>
    <mergeCell ref="P91:Q91"/>
    <mergeCell ref="R91:T91"/>
    <mergeCell ref="V91:W91"/>
    <mergeCell ref="X91:Z91"/>
    <mergeCell ref="AA91:AB91"/>
    <mergeCell ref="AC91:AD91"/>
    <mergeCell ref="AE91:AF91"/>
    <mergeCell ref="AG91:AH91"/>
    <mergeCell ref="B92:C92"/>
    <mergeCell ref="D92:E92"/>
    <mergeCell ref="F92:G92"/>
    <mergeCell ref="I92:J92"/>
    <mergeCell ref="K92:M92"/>
    <mergeCell ref="N92:O92"/>
    <mergeCell ref="P92:Q92"/>
    <mergeCell ref="R92:T92"/>
    <mergeCell ref="V92:W92"/>
    <mergeCell ref="X92:Z92"/>
    <mergeCell ref="AA92:AB92"/>
    <mergeCell ref="AC92:AD92"/>
    <mergeCell ref="AE92:AF92"/>
    <mergeCell ref="AG92:AH92"/>
    <mergeCell ref="B93:C93"/>
    <mergeCell ref="D93:E93"/>
    <mergeCell ref="F93:G93"/>
    <mergeCell ref="I93:J93"/>
    <mergeCell ref="K93:M93"/>
    <mergeCell ref="N93:O93"/>
    <mergeCell ref="P93:Q93"/>
    <mergeCell ref="R93:T93"/>
    <mergeCell ref="V93:W93"/>
    <mergeCell ref="X93:Z93"/>
    <mergeCell ref="AA93:AB93"/>
    <mergeCell ref="AC93:AD93"/>
    <mergeCell ref="AE93:AF93"/>
    <mergeCell ref="AG93:AH93"/>
    <mergeCell ref="B94:C94"/>
    <mergeCell ref="D94:E94"/>
    <mergeCell ref="F94:G94"/>
    <mergeCell ref="I94:J94"/>
    <mergeCell ref="K94:M94"/>
    <mergeCell ref="N94:O94"/>
    <mergeCell ref="P94:Q94"/>
    <mergeCell ref="R94:T94"/>
    <mergeCell ref="V94:W94"/>
    <mergeCell ref="X94:Z94"/>
    <mergeCell ref="AA94:AB94"/>
    <mergeCell ref="AC94:AD94"/>
    <mergeCell ref="AE94:AF94"/>
    <mergeCell ref="AG94:AH94"/>
    <mergeCell ref="B95:C95"/>
    <mergeCell ref="D95:E95"/>
    <mergeCell ref="F95:G95"/>
    <mergeCell ref="I95:J95"/>
    <mergeCell ref="K95:M95"/>
    <mergeCell ref="N95:O95"/>
    <mergeCell ref="P95:Q95"/>
    <mergeCell ref="R95:T95"/>
    <mergeCell ref="V95:W95"/>
    <mergeCell ref="X95:Z95"/>
    <mergeCell ref="AA95:AB95"/>
    <mergeCell ref="AC95:AD95"/>
    <mergeCell ref="AE95:AF95"/>
    <mergeCell ref="AG95:AH95"/>
    <mergeCell ref="B96:C96"/>
    <mergeCell ref="D96:E96"/>
    <mergeCell ref="F96:G96"/>
    <mergeCell ref="I96:J96"/>
    <mergeCell ref="K96:M96"/>
    <mergeCell ref="N96:O96"/>
    <mergeCell ref="P96:Q96"/>
    <mergeCell ref="R96:T96"/>
    <mergeCell ref="V96:W96"/>
    <mergeCell ref="X96:Z96"/>
    <mergeCell ref="AA96:AB96"/>
    <mergeCell ref="AC96:AD96"/>
    <mergeCell ref="AE96:AF96"/>
    <mergeCell ref="AG96:AH96"/>
    <mergeCell ref="B97:C97"/>
    <mergeCell ref="D97:E97"/>
    <mergeCell ref="F97:G97"/>
    <mergeCell ref="I97:J97"/>
    <mergeCell ref="K97:M97"/>
    <mergeCell ref="N97:O97"/>
    <mergeCell ref="P97:Q97"/>
    <mergeCell ref="R97:T97"/>
    <mergeCell ref="V97:W97"/>
    <mergeCell ref="X97:Z97"/>
    <mergeCell ref="AA97:AB97"/>
    <mergeCell ref="AC97:AD97"/>
    <mergeCell ref="AE97:AF97"/>
    <mergeCell ref="AG97:AH97"/>
    <mergeCell ref="B98:C98"/>
    <mergeCell ref="D98:E98"/>
    <mergeCell ref="F98:G98"/>
    <mergeCell ref="I98:J98"/>
    <mergeCell ref="K98:M98"/>
    <mergeCell ref="N98:O98"/>
    <mergeCell ref="P98:Q98"/>
    <mergeCell ref="R98:T98"/>
    <mergeCell ref="V98:W98"/>
    <mergeCell ref="X98:Z98"/>
    <mergeCell ref="AA98:AB98"/>
    <mergeCell ref="AC98:AD98"/>
    <mergeCell ref="AE98:AF98"/>
    <mergeCell ref="AG98:AH98"/>
    <mergeCell ref="B99:C99"/>
    <mergeCell ref="D99:E99"/>
    <mergeCell ref="F99:G99"/>
    <mergeCell ref="I99:J99"/>
    <mergeCell ref="K99:M99"/>
    <mergeCell ref="N99:O99"/>
    <mergeCell ref="P99:Q99"/>
    <mergeCell ref="R99:T99"/>
    <mergeCell ref="V99:W99"/>
    <mergeCell ref="X99:Z99"/>
    <mergeCell ref="AA99:AB99"/>
    <mergeCell ref="AC99:AD99"/>
    <mergeCell ref="AE99:AF99"/>
    <mergeCell ref="AG99:AH99"/>
    <mergeCell ref="B100:C100"/>
    <mergeCell ref="D100:E100"/>
    <mergeCell ref="F100:G100"/>
    <mergeCell ref="I100:J100"/>
    <mergeCell ref="K100:M100"/>
    <mergeCell ref="N100:O100"/>
    <mergeCell ref="P100:Q100"/>
    <mergeCell ref="R100:T100"/>
    <mergeCell ref="V100:W100"/>
    <mergeCell ref="X100:Z100"/>
    <mergeCell ref="AA100:AB100"/>
    <mergeCell ref="AC100:AD100"/>
    <mergeCell ref="AE100:AF100"/>
    <mergeCell ref="AG100:AH100"/>
    <mergeCell ref="B101:C101"/>
    <mergeCell ref="D101:E101"/>
    <mergeCell ref="F101:G101"/>
    <mergeCell ref="I101:J101"/>
    <mergeCell ref="K101:M101"/>
    <mergeCell ref="N101:O101"/>
    <mergeCell ref="P101:Q101"/>
    <mergeCell ref="R101:T101"/>
    <mergeCell ref="V101:W101"/>
    <mergeCell ref="X101:Z101"/>
    <mergeCell ref="AA101:AB101"/>
    <mergeCell ref="AC101:AD101"/>
    <mergeCell ref="AE101:AF101"/>
    <mergeCell ref="AG101:AH101"/>
    <mergeCell ref="B102:C102"/>
    <mergeCell ref="D102:E102"/>
    <mergeCell ref="F102:G102"/>
    <mergeCell ref="I102:J102"/>
    <mergeCell ref="K102:M102"/>
    <mergeCell ref="N102:O102"/>
    <mergeCell ref="P102:Q102"/>
    <mergeCell ref="R102:T102"/>
    <mergeCell ref="V102:W102"/>
    <mergeCell ref="X102:Z102"/>
    <mergeCell ref="AA102:AB102"/>
    <mergeCell ref="AC102:AD102"/>
    <mergeCell ref="AE102:AF102"/>
    <mergeCell ref="AG102:AH102"/>
    <mergeCell ref="B103:C103"/>
    <mergeCell ref="D103:E103"/>
    <mergeCell ref="F103:G103"/>
    <mergeCell ref="I103:J103"/>
    <mergeCell ref="K103:M103"/>
    <mergeCell ref="N103:O103"/>
    <mergeCell ref="P103:Q103"/>
    <mergeCell ref="R103:T103"/>
    <mergeCell ref="V103:W103"/>
    <mergeCell ref="X103:Z103"/>
    <mergeCell ref="AA103:AB103"/>
    <mergeCell ref="AC103:AD103"/>
    <mergeCell ref="AE103:AF103"/>
    <mergeCell ref="AG103:AH103"/>
    <mergeCell ref="B104:C104"/>
    <mergeCell ref="D104:E104"/>
    <mergeCell ref="F104:G104"/>
    <mergeCell ref="I104:J104"/>
    <mergeCell ref="K104:M104"/>
    <mergeCell ref="N104:O104"/>
    <mergeCell ref="P104:Q104"/>
    <mergeCell ref="R104:T104"/>
    <mergeCell ref="V104:W104"/>
    <mergeCell ref="X104:Z104"/>
    <mergeCell ref="AA104:AB104"/>
    <mergeCell ref="AC104:AD104"/>
    <mergeCell ref="AE104:AF104"/>
    <mergeCell ref="AG104:AH104"/>
    <mergeCell ref="B105:C105"/>
    <mergeCell ref="D105:E105"/>
    <mergeCell ref="F105:G105"/>
    <mergeCell ref="I105:J105"/>
    <mergeCell ref="K105:M105"/>
    <mergeCell ref="N105:O105"/>
    <mergeCell ref="P105:Q105"/>
    <mergeCell ref="R105:T105"/>
    <mergeCell ref="V105:W105"/>
    <mergeCell ref="X105:Z105"/>
    <mergeCell ref="AA105:AB105"/>
    <mergeCell ref="AC105:AD105"/>
    <mergeCell ref="AE105:AF105"/>
    <mergeCell ref="AG105:AH105"/>
    <mergeCell ref="B106:C106"/>
    <mergeCell ref="D106:E106"/>
    <mergeCell ref="F106:G106"/>
    <mergeCell ref="I106:J106"/>
    <mergeCell ref="K106:M106"/>
    <mergeCell ref="N106:O106"/>
    <mergeCell ref="P106:Q106"/>
    <mergeCell ref="R106:T106"/>
    <mergeCell ref="V106:W106"/>
    <mergeCell ref="X106:Z106"/>
    <mergeCell ref="AA106:AB106"/>
    <mergeCell ref="AC106:AD106"/>
    <mergeCell ref="AE106:AF106"/>
    <mergeCell ref="AG106:AH106"/>
    <mergeCell ref="B107:C107"/>
    <mergeCell ref="D107:E107"/>
    <mergeCell ref="F107:G107"/>
    <mergeCell ref="I107:J107"/>
    <mergeCell ref="K107:M107"/>
    <mergeCell ref="N107:O107"/>
    <mergeCell ref="P107:Q107"/>
    <mergeCell ref="R107:T107"/>
    <mergeCell ref="V107:W107"/>
    <mergeCell ref="X107:Z107"/>
    <mergeCell ref="AA107:AB107"/>
    <mergeCell ref="AC107:AD107"/>
    <mergeCell ref="AE107:AF107"/>
    <mergeCell ref="AG107:AH107"/>
    <mergeCell ref="B108:C108"/>
    <mergeCell ref="D108:E108"/>
    <mergeCell ref="F108:G108"/>
    <mergeCell ref="I108:J108"/>
    <mergeCell ref="K108:M108"/>
    <mergeCell ref="N108:O108"/>
    <mergeCell ref="P108:Q108"/>
    <mergeCell ref="R108:T108"/>
    <mergeCell ref="V108:W108"/>
    <mergeCell ref="X108:Z108"/>
    <mergeCell ref="AA108:AB108"/>
    <mergeCell ref="AC108:AD108"/>
    <mergeCell ref="AE108:AF108"/>
    <mergeCell ref="AG108:AH108"/>
    <mergeCell ref="B109:C109"/>
    <mergeCell ref="D109:E109"/>
    <mergeCell ref="F109:G109"/>
    <mergeCell ref="I109:J109"/>
    <mergeCell ref="K109:M109"/>
    <mergeCell ref="N109:O109"/>
    <mergeCell ref="P109:Q109"/>
    <mergeCell ref="R109:T109"/>
    <mergeCell ref="V109:W109"/>
    <mergeCell ref="X109:Z109"/>
    <mergeCell ref="AA109:AB109"/>
    <mergeCell ref="AC109:AD109"/>
    <mergeCell ref="AE109:AF109"/>
    <mergeCell ref="AG109:AH109"/>
    <mergeCell ref="B110:C110"/>
    <mergeCell ref="D110:E110"/>
    <mergeCell ref="F110:G110"/>
    <mergeCell ref="I110:J110"/>
    <mergeCell ref="K110:M110"/>
    <mergeCell ref="N110:O110"/>
    <mergeCell ref="P110:Q110"/>
    <mergeCell ref="R110:T110"/>
    <mergeCell ref="V110:W110"/>
    <mergeCell ref="X110:Z110"/>
    <mergeCell ref="AA110:AB110"/>
    <mergeCell ref="AC110:AD110"/>
    <mergeCell ref="AE110:AF110"/>
    <mergeCell ref="AG110:AH110"/>
    <mergeCell ref="B111:C111"/>
    <mergeCell ref="D111:E111"/>
    <mergeCell ref="F111:G111"/>
    <mergeCell ref="I111:J111"/>
    <mergeCell ref="K111:M111"/>
    <mergeCell ref="N111:O111"/>
    <mergeCell ref="P111:Q111"/>
    <mergeCell ref="R111:T111"/>
    <mergeCell ref="V111:W111"/>
    <mergeCell ref="X111:Z111"/>
    <mergeCell ref="AA111:AB111"/>
    <mergeCell ref="AC111:AD111"/>
    <mergeCell ref="AE111:AF111"/>
    <mergeCell ref="AG111:AH111"/>
    <mergeCell ref="B112:C112"/>
    <mergeCell ref="D112:E112"/>
    <mergeCell ref="F112:G112"/>
    <mergeCell ref="I112:J112"/>
    <mergeCell ref="K112:M112"/>
    <mergeCell ref="N112:O112"/>
    <mergeCell ref="P112:Q112"/>
    <mergeCell ref="R112:T112"/>
    <mergeCell ref="V112:W112"/>
    <mergeCell ref="X112:Z112"/>
    <mergeCell ref="AA112:AB112"/>
    <mergeCell ref="AC112:AD112"/>
    <mergeCell ref="AE112:AF112"/>
    <mergeCell ref="AG112:AH112"/>
    <mergeCell ref="B113:C113"/>
    <mergeCell ref="D113:E113"/>
    <mergeCell ref="F113:G113"/>
    <mergeCell ref="I113:J113"/>
    <mergeCell ref="K113:M113"/>
    <mergeCell ref="N113:O113"/>
    <mergeCell ref="P113:Q113"/>
    <mergeCell ref="R113:T113"/>
    <mergeCell ref="V113:W113"/>
    <mergeCell ref="X113:Z113"/>
    <mergeCell ref="AA113:AB113"/>
    <mergeCell ref="AC113:AD113"/>
    <mergeCell ref="AE113:AF113"/>
    <mergeCell ref="AG113:AH113"/>
    <mergeCell ref="B114:C114"/>
    <mergeCell ref="D114:E114"/>
    <mergeCell ref="F114:G114"/>
    <mergeCell ref="I114:J114"/>
    <mergeCell ref="K114:M114"/>
    <mergeCell ref="N114:O114"/>
    <mergeCell ref="P114:Q114"/>
    <mergeCell ref="R114:T114"/>
    <mergeCell ref="V114:W114"/>
    <mergeCell ref="X114:Z114"/>
    <mergeCell ref="AA114:AB114"/>
    <mergeCell ref="AC114:AD114"/>
    <mergeCell ref="AE114:AF114"/>
    <mergeCell ref="AG114:AH114"/>
    <mergeCell ref="B115:C115"/>
    <mergeCell ref="D115:E115"/>
    <mergeCell ref="F115:G115"/>
    <mergeCell ref="I115:J115"/>
    <mergeCell ref="K115:M115"/>
    <mergeCell ref="N115:O115"/>
    <mergeCell ref="P115:Q115"/>
    <mergeCell ref="R115:T115"/>
    <mergeCell ref="V115:W115"/>
    <mergeCell ref="X115:Z115"/>
    <mergeCell ref="AA115:AB115"/>
    <mergeCell ref="AC115:AD115"/>
    <mergeCell ref="AE115:AF115"/>
    <mergeCell ref="AG115:AH115"/>
    <mergeCell ref="B116:C116"/>
    <mergeCell ref="D116:E116"/>
    <mergeCell ref="F116:G116"/>
    <mergeCell ref="I116:J116"/>
    <mergeCell ref="K116:M116"/>
    <mergeCell ref="N116:O116"/>
    <mergeCell ref="P116:Q116"/>
    <mergeCell ref="R116:T116"/>
    <mergeCell ref="V116:W116"/>
    <mergeCell ref="X116:Z116"/>
    <mergeCell ref="AA116:AB116"/>
    <mergeCell ref="AC116:AD116"/>
    <mergeCell ref="AE116:AF116"/>
    <mergeCell ref="AG116:AH116"/>
    <mergeCell ref="B117:C117"/>
    <mergeCell ref="D117:E117"/>
    <mergeCell ref="F117:G117"/>
    <mergeCell ref="I117:J117"/>
    <mergeCell ref="K117:M117"/>
    <mergeCell ref="N117:O117"/>
    <mergeCell ref="P117:Q117"/>
    <mergeCell ref="R117:T117"/>
    <mergeCell ref="V117:W117"/>
    <mergeCell ref="X117:Z117"/>
    <mergeCell ref="AA117:AB117"/>
    <mergeCell ref="AC117:AD117"/>
    <mergeCell ref="AE117:AF117"/>
    <mergeCell ref="AG117:AH117"/>
    <mergeCell ref="B118:C118"/>
    <mergeCell ref="D118:E118"/>
    <mergeCell ref="F118:G118"/>
    <mergeCell ref="I118:J118"/>
    <mergeCell ref="K118:M118"/>
    <mergeCell ref="N118:O118"/>
    <mergeCell ref="P118:Q118"/>
    <mergeCell ref="R118:T118"/>
    <mergeCell ref="V118:W118"/>
    <mergeCell ref="X118:Z118"/>
    <mergeCell ref="AA118:AB118"/>
    <mergeCell ref="AC118:AD118"/>
    <mergeCell ref="AE118:AF118"/>
    <mergeCell ref="AG118:AH118"/>
    <mergeCell ref="B119:C119"/>
    <mergeCell ref="D119:E119"/>
    <mergeCell ref="F119:G119"/>
    <mergeCell ref="I119:J119"/>
    <mergeCell ref="K119:M119"/>
    <mergeCell ref="N119:O119"/>
    <mergeCell ref="P119:Q119"/>
    <mergeCell ref="R119:T119"/>
    <mergeCell ref="V119:W119"/>
    <mergeCell ref="X119:Z119"/>
    <mergeCell ref="AA119:AB119"/>
    <mergeCell ref="AC119:AD119"/>
    <mergeCell ref="AE119:AF119"/>
    <mergeCell ref="AG119:AH119"/>
    <mergeCell ref="B120:C120"/>
    <mergeCell ref="D120:E120"/>
    <mergeCell ref="F120:G120"/>
    <mergeCell ref="I120:J120"/>
    <mergeCell ref="K120:M120"/>
    <mergeCell ref="N120:O120"/>
    <mergeCell ref="P120:Q120"/>
    <mergeCell ref="R120:T120"/>
    <mergeCell ref="V120:W120"/>
    <mergeCell ref="X120:Z120"/>
    <mergeCell ref="AA120:AB120"/>
    <mergeCell ref="AC120:AD120"/>
    <mergeCell ref="AE120:AF120"/>
    <mergeCell ref="AG120:AH120"/>
    <mergeCell ref="B121:C121"/>
    <mergeCell ref="D121:E121"/>
    <mergeCell ref="F121:G121"/>
    <mergeCell ref="I121:J121"/>
    <mergeCell ref="K121:M121"/>
    <mergeCell ref="N121:O121"/>
    <mergeCell ref="P121:Q121"/>
    <mergeCell ref="R121:T121"/>
    <mergeCell ref="V121:W121"/>
    <mergeCell ref="X121:Z121"/>
    <mergeCell ref="AA121:AB121"/>
    <mergeCell ref="AC121:AD121"/>
    <mergeCell ref="AE121:AF121"/>
    <mergeCell ref="AG121:AH121"/>
    <mergeCell ref="B122:C122"/>
    <mergeCell ref="D122:E122"/>
    <mergeCell ref="F122:G122"/>
    <mergeCell ref="I122:J122"/>
    <mergeCell ref="K122:M122"/>
    <mergeCell ref="N122:O122"/>
    <mergeCell ref="P122:Q122"/>
    <mergeCell ref="R122:T122"/>
    <mergeCell ref="V122:W122"/>
    <mergeCell ref="X122:Z122"/>
    <mergeCell ref="AA122:AB122"/>
    <mergeCell ref="AC122:AD122"/>
    <mergeCell ref="AE122:AF122"/>
    <mergeCell ref="AG122:AH122"/>
    <mergeCell ref="B123:C123"/>
    <mergeCell ref="D123:E123"/>
    <mergeCell ref="F123:G123"/>
    <mergeCell ref="I123:J123"/>
    <mergeCell ref="K123:M123"/>
    <mergeCell ref="N123:O123"/>
    <mergeCell ref="P123:Q123"/>
    <mergeCell ref="R123:T123"/>
    <mergeCell ref="V123:W123"/>
    <mergeCell ref="X123:Z123"/>
    <mergeCell ref="AA123:AB123"/>
    <mergeCell ref="AC123:AD123"/>
    <mergeCell ref="AE123:AF123"/>
    <mergeCell ref="AG123:AH123"/>
    <mergeCell ref="B124:C124"/>
    <mergeCell ref="D124:E124"/>
    <mergeCell ref="F124:G124"/>
    <mergeCell ref="I124:J124"/>
    <mergeCell ref="K124:M124"/>
    <mergeCell ref="N124:O124"/>
    <mergeCell ref="P124:Q124"/>
    <mergeCell ref="R124:T124"/>
    <mergeCell ref="V124:W124"/>
    <mergeCell ref="X124:Z124"/>
    <mergeCell ref="AA124:AB124"/>
    <mergeCell ref="AC124:AD124"/>
    <mergeCell ref="AE124:AF124"/>
    <mergeCell ref="AG124:AH124"/>
    <mergeCell ref="B125:C125"/>
    <mergeCell ref="D125:E125"/>
    <mergeCell ref="F125:G125"/>
    <mergeCell ref="I125:J125"/>
    <mergeCell ref="K125:M125"/>
    <mergeCell ref="N125:O125"/>
    <mergeCell ref="P125:Q125"/>
    <mergeCell ref="R125:T125"/>
    <mergeCell ref="V125:W125"/>
    <mergeCell ref="X125:Z125"/>
    <mergeCell ref="AA125:AB125"/>
    <mergeCell ref="AC125:AD125"/>
    <mergeCell ref="AE125:AF125"/>
    <mergeCell ref="AG125:AH125"/>
    <mergeCell ref="B126:C126"/>
    <mergeCell ref="D126:E126"/>
    <mergeCell ref="F126:G126"/>
    <mergeCell ref="I126:J126"/>
    <mergeCell ref="K126:M126"/>
    <mergeCell ref="N126:O126"/>
    <mergeCell ref="P126:Q126"/>
    <mergeCell ref="R126:T126"/>
    <mergeCell ref="V126:W126"/>
    <mergeCell ref="X126:Z126"/>
    <mergeCell ref="AA126:AB126"/>
    <mergeCell ref="AC126:AD126"/>
    <mergeCell ref="AE126:AF126"/>
    <mergeCell ref="AG126:AH126"/>
    <mergeCell ref="B127:C127"/>
    <mergeCell ref="D127:E127"/>
    <mergeCell ref="F127:G127"/>
    <mergeCell ref="I127:J127"/>
    <mergeCell ref="K127:M127"/>
    <mergeCell ref="N127:O127"/>
    <mergeCell ref="P127:Q127"/>
    <mergeCell ref="R127:T127"/>
    <mergeCell ref="V127:W127"/>
    <mergeCell ref="X127:Z127"/>
    <mergeCell ref="AA127:AB127"/>
    <mergeCell ref="AC127:AD127"/>
    <mergeCell ref="AE127:AF127"/>
    <mergeCell ref="AG127:AH127"/>
    <mergeCell ref="B128:C128"/>
    <mergeCell ref="D128:E128"/>
    <mergeCell ref="F128:G128"/>
    <mergeCell ref="I128:J128"/>
    <mergeCell ref="K128:M128"/>
    <mergeCell ref="N128:O128"/>
    <mergeCell ref="P128:Q128"/>
    <mergeCell ref="R128:T128"/>
    <mergeCell ref="V128:W128"/>
    <mergeCell ref="X128:Z128"/>
    <mergeCell ref="AA128:AB128"/>
    <mergeCell ref="AC128:AD128"/>
    <mergeCell ref="AE128:AF128"/>
    <mergeCell ref="AG128:AH128"/>
    <mergeCell ref="B129:C129"/>
    <mergeCell ref="D129:E129"/>
    <mergeCell ref="F129:G129"/>
    <mergeCell ref="I129:J129"/>
    <mergeCell ref="K129:M129"/>
    <mergeCell ref="N129:O129"/>
    <mergeCell ref="P129:Q129"/>
    <mergeCell ref="R129:T129"/>
    <mergeCell ref="V129:W129"/>
    <mergeCell ref="X129:Z129"/>
    <mergeCell ref="AA129:AB129"/>
    <mergeCell ref="AC129:AD129"/>
    <mergeCell ref="AE129:AF129"/>
    <mergeCell ref="AG129:AH129"/>
    <mergeCell ref="B130:C130"/>
    <mergeCell ref="D130:E130"/>
    <mergeCell ref="F130:G130"/>
    <mergeCell ref="I130:J130"/>
    <mergeCell ref="K130:M130"/>
    <mergeCell ref="N130:O130"/>
    <mergeCell ref="P130:Q130"/>
    <mergeCell ref="R130:T130"/>
    <mergeCell ref="V130:W130"/>
    <mergeCell ref="X130:Z130"/>
    <mergeCell ref="AA130:AB130"/>
    <mergeCell ref="AC130:AD130"/>
    <mergeCell ref="AE130:AF130"/>
    <mergeCell ref="AG130:AH130"/>
    <mergeCell ref="B131:C131"/>
    <mergeCell ref="D131:E131"/>
    <mergeCell ref="F131:G131"/>
    <mergeCell ref="I131:J131"/>
    <mergeCell ref="K131:M131"/>
    <mergeCell ref="N131:O131"/>
    <mergeCell ref="P131:Q131"/>
    <mergeCell ref="R131:T131"/>
    <mergeCell ref="V131:W131"/>
    <mergeCell ref="X131:Z131"/>
    <mergeCell ref="AA131:AB131"/>
    <mergeCell ref="AC131:AD131"/>
    <mergeCell ref="AE131:AF131"/>
    <mergeCell ref="AG131:AH131"/>
    <mergeCell ref="B132:C132"/>
    <mergeCell ref="D132:E132"/>
    <mergeCell ref="F132:G132"/>
    <mergeCell ref="I132:J132"/>
    <mergeCell ref="K132:M132"/>
    <mergeCell ref="N132:O132"/>
    <mergeCell ref="P132:Q132"/>
    <mergeCell ref="R132:T132"/>
    <mergeCell ref="V132:W132"/>
    <mergeCell ref="X132:Z132"/>
    <mergeCell ref="AA132:AB132"/>
    <mergeCell ref="AC132:AD132"/>
    <mergeCell ref="AE132:AF132"/>
    <mergeCell ref="AG132:AH132"/>
    <mergeCell ref="B133:C133"/>
    <mergeCell ref="D133:E133"/>
    <mergeCell ref="F133:G133"/>
    <mergeCell ref="I133:J133"/>
    <mergeCell ref="K133:M133"/>
    <mergeCell ref="N133:O133"/>
    <mergeCell ref="P133:Q133"/>
    <mergeCell ref="R133:T133"/>
    <mergeCell ref="V133:W133"/>
    <mergeCell ref="X133:Z133"/>
    <mergeCell ref="AA133:AB133"/>
    <mergeCell ref="AC133:AD133"/>
    <mergeCell ref="AE133:AF133"/>
    <mergeCell ref="AG133:AH133"/>
    <mergeCell ref="B134:C134"/>
    <mergeCell ref="D134:E134"/>
    <mergeCell ref="F134:G134"/>
    <mergeCell ref="I134:J134"/>
    <mergeCell ref="K134:M134"/>
    <mergeCell ref="N134:O134"/>
    <mergeCell ref="P134:Q134"/>
    <mergeCell ref="R134:T134"/>
    <mergeCell ref="V134:W134"/>
    <mergeCell ref="X134:Z134"/>
    <mergeCell ref="AA134:AB134"/>
    <mergeCell ref="AC134:AD134"/>
    <mergeCell ref="AE134:AF134"/>
    <mergeCell ref="AG134:AH134"/>
    <mergeCell ref="B135:C135"/>
    <mergeCell ref="D135:E135"/>
    <mergeCell ref="F135:G135"/>
    <mergeCell ref="I135:J135"/>
    <mergeCell ref="K135:M135"/>
    <mergeCell ref="N135:O135"/>
    <mergeCell ref="P135:Q135"/>
    <mergeCell ref="R135:T135"/>
    <mergeCell ref="V135:W135"/>
    <mergeCell ref="X135:Z135"/>
    <mergeCell ref="AA135:AB135"/>
    <mergeCell ref="AC135:AD135"/>
    <mergeCell ref="AE135:AF135"/>
    <mergeCell ref="AG135:AH135"/>
    <mergeCell ref="B136:C136"/>
    <mergeCell ref="D136:E136"/>
    <mergeCell ref="F136:G136"/>
    <mergeCell ref="I136:J136"/>
    <mergeCell ref="K136:M136"/>
    <mergeCell ref="N136:O136"/>
    <mergeCell ref="P136:Q136"/>
    <mergeCell ref="R136:T136"/>
    <mergeCell ref="V136:W136"/>
    <mergeCell ref="X136:Z136"/>
    <mergeCell ref="AA136:AB136"/>
    <mergeCell ref="AC136:AD136"/>
    <mergeCell ref="AE136:AF136"/>
    <mergeCell ref="AG136:AH136"/>
    <mergeCell ref="B137:C137"/>
    <mergeCell ref="D137:E137"/>
    <mergeCell ref="F137:G137"/>
    <mergeCell ref="I137:J137"/>
    <mergeCell ref="K137:M137"/>
    <mergeCell ref="N137:O137"/>
    <mergeCell ref="P137:Q137"/>
    <mergeCell ref="R137:T137"/>
    <mergeCell ref="V137:W137"/>
    <mergeCell ref="X137:Z137"/>
    <mergeCell ref="AA137:AB137"/>
    <mergeCell ref="AC137:AD137"/>
    <mergeCell ref="AE137:AF137"/>
    <mergeCell ref="AG137:AH137"/>
    <mergeCell ref="B138:C138"/>
    <mergeCell ref="D138:E138"/>
    <mergeCell ref="F138:G138"/>
    <mergeCell ref="I138:J138"/>
    <mergeCell ref="K138:M138"/>
    <mergeCell ref="N138:O138"/>
    <mergeCell ref="P138:Q138"/>
    <mergeCell ref="R138:T138"/>
    <mergeCell ref="V138:W138"/>
    <mergeCell ref="X138:Z138"/>
    <mergeCell ref="AA138:AB138"/>
    <mergeCell ref="AC138:AD138"/>
    <mergeCell ref="AE138:AF138"/>
    <mergeCell ref="AG138:AH138"/>
    <mergeCell ref="B139:C139"/>
    <mergeCell ref="D139:E139"/>
    <mergeCell ref="F139:G139"/>
    <mergeCell ref="I139:J139"/>
    <mergeCell ref="K139:M139"/>
    <mergeCell ref="N139:O139"/>
    <mergeCell ref="P139:Q139"/>
    <mergeCell ref="R139:T139"/>
    <mergeCell ref="V139:W139"/>
    <mergeCell ref="X139:Z139"/>
    <mergeCell ref="AA139:AB139"/>
    <mergeCell ref="AC139:AD139"/>
    <mergeCell ref="AE139:AF139"/>
    <mergeCell ref="AG139:AH139"/>
    <mergeCell ref="B140:C140"/>
    <mergeCell ref="D140:E140"/>
    <mergeCell ref="F140:G140"/>
    <mergeCell ref="I140:J140"/>
    <mergeCell ref="K140:M140"/>
    <mergeCell ref="N140:O140"/>
    <mergeCell ref="P140:Q140"/>
    <mergeCell ref="R140:T140"/>
    <mergeCell ref="V140:W140"/>
    <mergeCell ref="X140:Z140"/>
    <mergeCell ref="AA140:AB140"/>
    <mergeCell ref="AC140:AD140"/>
    <mergeCell ref="AE140:AF140"/>
    <mergeCell ref="AG140:AH140"/>
    <mergeCell ref="B141:C141"/>
    <mergeCell ref="D141:E141"/>
    <mergeCell ref="F141:G141"/>
    <mergeCell ref="I141:J141"/>
    <mergeCell ref="K141:M141"/>
    <mergeCell ref="N141:O141"/>
    <mergeCell ref="P141:Q141"/>
    <mergeCell ref="R141:T141"/>
    <mergeCell ref="V141:W141"/>
    <mergeCell ref="X141:Z141"/>
    <mergeCell ref="AA141:AB141"/>
    <mergeCell ref="AC141:AD141"/>
    <mergeCell ref="AE141:AF141"/>
    <mergeCell ref="AG141:AH141"/>
    <mergeCell ref="B142:C142"/>
    <mergeCell ref="D142:E142"/>
    <mergeCell ref="F142:G142"/>
    <mergeCell ref="I142:J142"/>
    <mergeCell ref="K142:M142"/>
    <mergeCell ref="N142:O142"/>
    <mergeCell ref="P142:Q142"/>
    <mergeCell ref="R142:T142"/>
    <mergeCell ref="V142:W142"/>
    <mergeCell ref="X142:Z142"/>
    <mergeCell ref="AA142:AB142"/>
    <mergeCell ref="AC142:AD142"/>
    <mergeCell ref="AE142:AF142"/>
    <mergeCell ref="AG142:AH142"/>
    <mergeCell ref="B143:C143"/>
    <mergeCell ref="D143:E143"/>
    <mergeCell ref="F143:G143"/>
    <mergeCell ref="I143:J143"/>
    <mergeCell ref="K143:M143"/>
    <mergeCell ref="N143:O143"/>
    <mergeCell ref="P143:Q143"/>
    <mergeCell ref="R143:T143"/>
    <mergeCell ref="V143:W143"/>
    <mergeCell ref="X143:Z143"/>
    <mergeCell ref="AA143:AB143"/>
    <mergeCell ref="AC143:AD143"/>
    <mergeCell ref="AE143:AF143"/>
    <mergeCell ref="AG143:AH143"/>
    <mergeCell ref="B144:C144"/>
    <mergeCell ref="D144:E144"/>
    <mergeCell ref="F144:G144"/>
    <mergeCell ref="I144:J144"/>
    <mergeCell ref="K144:M144"/>
    <mergeCell ref="N144:O144"/>
    <mergeCell ref="P144:Q144"/>
    <mergeCell ref="R144:T144"/>
    <mergeCell ref="V144:W144"/>
    <mergeCell ref="X144:Z144"/>
    <mergeCell ref="AA144:AB144"/>
    <mergeCell ref="AC144:AD144"/>
    <mergeCell ref="AE144:AF144"/>
    <mergeCell ref="AG144:AH144"/>
    <mergeCell ref="B145:C145"/>
    <mergeCell ref="D145:E145"/>
    <mergeCell ref="F145:G145"/>
    <mergeCell ref="I145:J145"/>
    <mergeCell ref="K145:M145"/>
    <mergeCell ref="N145:O145"/>
    <mergeCell ref="P145:Q145"/>
    <mergeCell ref="R145:T145"/>
    <mergeCell ref="V145:W145"/>
    <mergeCell ref="X145:Z145"/>
    <mergeCell ref="AA145:AB145"/>
    <mergeCell ref="AC145:AD145"/>
    <mergeCell ref="AE145:AF145"/>
    <mergeCell ref="AG145:AH145"/>
    <mergeCell ref="B146:C146"/>
    <mergeCell ref="D146:E146"/>
    <mergeCell ref="F146:G146"/>
    <mergeCell ref="I146:J146"/>
    <mergeCell ref="K146:M146"/>
    <mergeCell ref="N146:O146"/>
    <mergeCell ref="P146:Q146"/>
    <mergeCell ref="R146:T146"/>
    <mergeCell ref="V146:W146"/>
    <mergeCell ref="X146:Z146"/>
    <mergeCell ref="AA146:AB146"/>
    <mergeCell ref="AC146:AD146"/>
    <mergeCell ref="AE146:AF146"/>
    <mergeCell ref="AG146:AH146"/>
    <mergeCell ref="B147:C147"/>
    <mergeCell ref="D147:E147"/>
    <mergeCell ref="F147:G147"/>
    <mergeCell ref="I147:J147"/>
    <mergeCell ref="K147:M147"/>
    <mergeCell ref="N147:O147"/>
    <mergeCell ref="P147:Q147"/>
    <mergeCell ref="R147:T147"/>
    <mergeCell ref="V147:W147"/>
    <mergeCell ref="X147:Z147"/>
    <mergeCell ref="AA147:AB147"/>
    <mergeCell ref="AC147:AD147"/>
    <mergeCell ref="AE147:AF147"/>
    <mergeCell ref="AG147:AH147"/>
    <mergeCell ref="B148:C148"/>
    <mergeCell ref="D148:E148"/>
    <mergeCell ref="F148:G148"/>
    <mergeCell ref="I148:J148"/>
    <mergeCell ref="K148:M148"/>
    <mergeCell ref="N148:O148"/>
    <mergeCell ref="P148:Q148"/>
    <mergeCell ref="R148:T148"/>
    <mergeCell ref="V148:W148"/>
    <mergeCell ref="X148:Z148"/>
    <mergeCell ref="AA148:AB148"/>
    <mergeCell ref="AC148:AD148"/>
    <mergeCell ref="AE148:AF148"/>
    <mergeCell ref="AG148:AH148"/>
    <mergeCell ref="B149:C149"/>
    <mergeCell ref="D149:E149"/>
    <mergeCell ref="F149:G149"/>
    <mergeCell ref="I149:J149"/>
    <mergeCell ref="K149:M149"/>
    <mergeCell ref="N149:O149"/>
    <mergeCell ref="P149:Q149"/>
    <mergeCell ref="R149:T149"/>
    <mergeCell ref="V149:W149"/>
    <mergeCell ref="X149:Z149"/>
    <mergeCell ref="AA149:AB149"/>
    <mergeCell ref="AC149:AD149"/>
    <mergeCell ref="AE149:AF149"/>
    <mergeCell ref="AG149:AH149"/>
    <mergeCell ref="B150:C150"/>
    <mergeCell ref="D150:E150"/>
    <mergeCell ref="F150:G150"/>
    <mergeCell ref="I150:J150"/>
    <mergeCell ref="K150:M150"/>
    <mergeCell ref="N150:O150"/>
    <mergeCell ref="P150:Q150"/>
    <mergeCell ref="R150:T150"/>
    <mergeCell ref="V150:W150"/>
    <mergeCell ref="X150:Z150"/>
    <mergeCell ref="AA150:AB150"/>
    <mergeCell ref="AC150:AD150"/>
    <mergeCell ref="AE150:AF150"/>
    <mergeCell ref="AG150:AH150"/>
    <mergeCell ref="B151:C151"/>
    <mergeCell ref="D151:E151"/>
    <mergeCell ref="F151:G151"/>
    <mergeCell ref="I151:J151"/>
    <mergeCell ref="K151:M151"/>
    <mergeCell ref="N151:O151"/>
    <mergeCell ref="P151:Q151"/>
    <mergeCell ref="R151:T151"/>
    <mergeCell ref="V151:W151"/>
    <mergeCell ref="X151:Z151"/>
    <mergeCell ref="AA151:AB151"/>
    <mergeCell ref="AC151:AD151"/>
    <mergeCell ref="AE151:AF151"/>
    <mergeCell ref="AG151:AH151"/>
    <mergeCell ref="B152:C152"/>
    <mergeCell ref="D152:E152"/>
    <mergeCell ref="F152:G152"/>
    <mergeCell ref="I152:J152"/>
    <mergeCell ref="K152:M152"/>
    <mergeCell ref="N152:O152"/>
    <mergeCell ref="P152:Q152"/>
    <mergeCell ref="R152:T152"/>
    <mergeCell ref="V152:W152"/>
    <mergeCell ref="X152:Z152"/>
    <mergeCell ref="AA152:AB152"/>
    <mergeCell ref="AC152:AD152"/>
    <mergeCell ref="AE152:AF152"/>
    <mergeCell ref="AG152:AH152"/>
    <mergeCell ref="B153:C153"/>
    <mergeCell ref="D153:E153"/>
    <mergeCell ref="F153:G153"/>
    <mergeCell ref="I153:J153"/>
    <mergeCell ref="K153:M153"/>
    <mergeCell ref="N153:O153"/>
    <mergeCell ref="P153:Q153"/>
    <mergeCell ref="R153:T153"/>
    <mergeCell ref="V153:W153"/>
    <mergeCell ref="X153:Z153"/>
    <mergeCell ref="AA153:AB153"/>
    <mergeCell ref="AC153:AD153"/>
    <mergeCell ref="AE153:AF153"/>
    <mergeCell ref="AG153:AH153"/>
    <mergeCell ref="B154:C154"/>
    <mergeCell ref="D154:E154"/>
    <mergeCell ref="F154:G154"/>
    <mergeCell ref="I154:J154"/>
    <mergeCell ref="K154:M154"/>
    <mergeCell ref="N154:O154"/>
    <mergeCell ref="P154:Q154"/>
    <mergeCell ref="R154:T154"/>
    <mergeCell ref="V154:W154"/>
    <mergeCell ref="X154:Z154"/>
    <mergeCell ref="AA154:AB154"/>
    <mergeCell ref="AC154:AD154"/>
    <mergeCell ref="AE154:AF154"/>
    <mergeCell ref="AG154:AH154"/>
    <mergeCell ref="B155:C155"/>
    <mergeCell ref="D155:E155"/>
    <mergeCell ref="F155:G155"/>
    <mergeCell ref="I155:J155"/>
    <mergeCell ref="K155:M155"/>
    <mergeCell ref="N155:O155"/>
    <mergeCell ref="P155:Q155"/>
    <mergeCell ref="R155:T155"/>
    <mergeCell ref="V155:W155"/>
    <mergeCell ref="X155:Z155"/>
    <mergeCell ref="AA155:AB155"/>
    <mergeCell ref="AC155:AD155"/>
    <mergeCell ref="AE155:AF155"/>
    <mergeCell ref="AG155:AH155"/>
    <mergeCell ref="B156:C156"/>
    <mergeCell ref="D156:E156"/>
    <mergeCell ref="F156:G156"/>
    <mergeCell ref="I156:J156"/>
    <mergeCell ref="K156:M156"/>
    <mergeCell ref="N156:O156"/>
    <mergeCell ref="P156:Q156"/>
    <mergeCell ref="R156:T156"/>
    <mergeCell ref="V156:W156"/>
    <mergeCell ref="X156:Z156"/>
    <mergeCell ref="AA156:AB156"/>
    <mergeCell ref="AC156:AD156"/>
    <mergeCell ref="AE156:AF156"/>
    <mergeCell ref="AG156:AH156"/>
    <mergeCell ref="B157:C157"/>
    <mergeCell ref="D157:E157"/>
    <mergeCell ref="F157:G157"/>
    <mergeCell ref="I157:J157"/>
    <mergeCell ref="K157:M157"/>
    <mergeCell ref="N157:O157"/>
    <mergeCell ref="P157:Q157"/>
    <mergeCell ref="R157:T157"/>
    <mergeCell ref="V157:W157"/>
    <mergeCell ref="X157:Z157"/>
    <mergeCell ref="AA157:AB157"/>
    <mergeCell ref="AC157:AD157"/>
    <mergeCell ref="AE157:AF157"/>
    <mergeCell ref="AG157:AH157"/>
    <mergeCell ref="B158:C158"/>
    <mergeCell ref="D158:E158"/>
    <mergeCell ref="F158:G158"/>
    <mergeCell ref="I158:J158"/>
    <mergeCell ref="K158:M158"/>
    <mergeCell ref="N158:O158"/>
    <mergeCell ref="P158:Q158"/>
    <mergeCell ref="R158:T158"/>
    <mergeCell ref="V158:W158"/>
    <mergeCell ref="X158:Z158"/>
    <mergeCell ref="AA158:AB158"/>
    <mergeCell ref="AC158:AD158"/>
    <mergeCell ref="AE158:AF158"/>
    <mergeCell ref="AG158:AH158"/>
    <mergeCell ref="B159:C159"/>
    <mergeCell ref="D159:E159"/>
    <mergeCell ref="F159:G159"/>
    <mergeCell ref="I159:J159"/>
    <mergeCell ref="K159:M159"/>
    <mergeCell ref="N159:O159"/>
    <mergeCell ref="P159:Q159"/>
    <mergeCell ref="R159:T159"/>
    <mergeCell ref="V159:W159"/>
    <mergeCell ref="X159:Z159"/>
    <mergeCell ref="AA159:AB159"/>
    <mergeCell ref="AC159:AD159"/>
    <mergeCell ref="AE159:AF159"/>
    <mergeCell ref="AG159:AH159"/>
    <mergeCell ref="B160:C160"/>
    <mergeCell ref="D160:E160"/>
    <mergeCell ref="F160:G160"/>
    <mergeCell ref="I160:J160"/>
    <mergeCell ref="K160:M160"/>
    <mergeCell ref="N160:O160"/>
    <mergeCell ref="P160:Q160"/>
    <mergeCell ref="R160:T160"/>
    <mergeCell ref="V160:W160"/>
    <mergeCell ref="X160:Z160"/>
    <mergeCell ref="AA160:AB160"/>
    <mergeCell ref="AC160:AD160"/>
    <mergeCell ref="AE160:AF160"/>
    <mergeCell ref="AG160:AH160"/>
    <mergeCell ref="B161:C161"/>
    <mergeCell ref="D161:E161"/>
    <mergeCell ref="F161:G161"/>
    <mergeCell ref="I161:J161"/>
    <mergeCell ref="K161:M161"/>
    <mergeCell ref="N161:O161"/>
    <mergeCell ref="P161:Q161"/>
    <mergeCell ref="R161:T161"/>
    <mergeCell ref="V161:W161"/>
    <mergeCell ref="X161:Z161"/>
    <mergeCell ref="AA161:AB161"/>
    <mergeCell ref="AC161:AD161"/>
    <mergeCell ref="AE161:AF161"/>
    <mergeCell ref="AG161:AH161"/>
    <mergeCell ref="B162:C162"/>
    <mergeCell ref="D162:E162"/>
    <mergeCell ref="F162:G162"/>
    <mergeCell ref="I162:J162"/>
    <mergeCell ref="K162:M162"/>
    <mergeCell ref="N162:O162"/>
    <mergeCell ref="P162:Q162"/>
    <mergeCell ref="R162:T162"/>
    <mergeCell ref="V162:W162"/>
    <mergeCell ref="X162:Z162"/>
    <mergeCell ref="AA162:AB162"/>
    <mergeCell ref="AC162:AD162"/>
    <mergeCell ref="AE162:AF162"/>
    <mergeCell ref="AG162:AH162"/>
    <mergeCell ref="B163:C163"/>
    <mergeCell ref="D163:E163"/>
    <mergeCell ref="F163:G163"/>
    <mergeCell ref="I163:J163"/>
    <mergeCell ref="K163:M163"/>
    <mergeCell ref="N163:O163"/>
    <mergeCell ref="P163:Q163"/>
    <mergeCell ref="R163:T163"/>
    <mergeCell ref="V163:W163"/>
    <mergeCell ref="X163:Z163"/>
    <mergeCell ref="AA163:AB163"/>
    <mergeCell ref="AC163:AD163"/>
    <mergeCell ref="AE163:AF163"/>
    <mergeCell ref="AG163:AH163"/>
    <mergeCell ref="B164:C164"/>
    <mergeCell ref="D164:E164"/>
    <mergeCell ref="F164:G164"/>
    <mergeCell ref="I164:J164"/>
    <mergeCell ref="K164:M164"/>
    <mergeCell ref="N164:O164"/>
    <mergeCell ref="P164:Q164"/>
    <mergeCell ref="R164:T164"/>
    <mergeCell ref="V164:W164"/>
    <mergeCell ref="X164:Z164"/>
    <mergeCell ref="AA164:AB164"/>
    <mergeCell ref="AC164:AD164"/>
    <mergeCell ref="AE164:AF164"/>
    <mergeCell ref="AG164:AH164"/>
    <mergeCell ref="B165:C165"/>
    <mergeCell ref="D165:E165"/>
    <mergeCell ref="F165:G165"/>
    <mergeCell ref="I165:J165"/>
    <mergeCell ref="K165:M165"/>
    <mergeCell ref="N165:O165"/>
    <mergeCell ref="P165:Q165"/>
    <mergeCell ref="R165:T165"/>
    <mergeCell ref="V165:W165"/>
    <mergeCell ref="X165:Z165"/>
    <mergeCell ref="AA165:AB165"/>
    <mergeCell ref="AC165:AD165"/>
    <mergeCell ref="AE165:AF165"/>
    <mergeCell ref="AG165:AH165"/>
    <mergeCell ref="B166:C166"/>
    <mergeCell ref="D166:E166"/>
    <mergeCell ref="F166:G166"/>
    <mergeCell ref="I166:J166"/>
    <mergeCell ref="K166:M166"/>
    <mergeCell ref="N166:O166"/>
    <mergeCell ref="P166:Q166"/>
    <mergeCell ref="R166:T166"/>
    <mergeCell ref="V166:W166"/>
    <mergeCell ref="X166:Z166"/>
    <mergeCell ref="AA166:AB166"/>
    <mergeCell ref="AC166:AD166"/>
    <mergeCell ref="AE166:AF166"/>
    <mergeCell ref="AG166:AH166"/>
    <mergeCell ref="B167:C167"/>
    <mergeCell ref="D167:E167"/>
    <mergeCell ref="F167:G167"/>
    <mergeCell ref="I167:J167"/>
    <mergeCell ref="K167:M167"/>
    <mergeCell ref="N167:O167"/>
    <mergeCell ref="P167:Q167"/>
    <mergeCell ref="R167:T167"/>
    <mergeCell ref="V167:W167"/>
    <mergeCell ref="X167:Z167"/>
    <mergeCell ref="AA167:AB167"/>
    <mergeCell ref="AC167:AD167"/>
    <mergeCell ref="AE167:AF167"/>
    <mergeCell ref="AG167:AH167"/>
    <mergeCell ref="B168:C168"/>
    <mergeCell ref="D168:E168"/>
    <mergeCell ref="F168:G168"/>
    <mergeCell ref="I168:J168"/>
    <mergeCell ref="K168:M168"/>
    <mergeCell ref="N168:O168"/>
    <mergeCell ref="P168:Q168"/>
    <mergeCell ref="R168:T168"/>
    <mergeCell ref="V168:W168"/>
    <mergeCell ref="X168:Z168"/>
    <mergeCell ref="AA168:AB168"/>
    <mergeCell ref="AC168:AD168"/>
    <mergeCell ref="AE168:AF168"/>
    <mergeCell ref="AG168:AH168"/>
    <mergeCell ref="B169:C169"/>
    <mergeCell ref="D169:E169"/>
    <mergeCell ref="F169:G169"/>
    <mergeCell ref="I169:J169"/>
    <mergeCell ref="K169:M169"/>
    <mergeCell ref="N169:O169"/>
    <mergeCell ref="P169:Q169"/>
    <mergeCell ref="R169:T169"/>
    <mergeCell ref="V169:W169"/>
    <mergeCell ref="X169:Z169"/>
    <mergeCell ref="AA169:AB169"/>
    <mergeCell ref="AC169:AD169"/>
    <mergeCell ref="AE169:AF169"/>
    <mergeCell ref="AG169:AH169"/>
    <mergeCell ref="B170:C170"/>
    <mergeCell ref="D170:E170"/>
    <mergeCell ref="F170:G170"/>
    <mergeCell ref="I170:J170"/>
    <mergeCell ref="K170:M170"/>
    <mergeCell ref="N170:O170"/>
    <mergeCell ref="P170:Q170"/>
    <mergeCell ref="R170:T170"/>
    <mergeCell ref="V170:W170"/>
    <mergeCell ref="X170:Z170"/>
    <mergeCell ref="AA170:AB170"/>
    <mergeCell ref="AC170:AD170"/>
    <mergeCell ref="AE170:AF170"/>
    <mergeCell ref="AG170:AH170"/>
    <mergeCell ref="B171:C171"/>
    <mergeCell ref="D171:E171"/>
    <mergeCell ref="F171:G171"/>
    <mergeCell ref="I171:J171"/>
    <mergeCell ref="K171:M171"/>
    <mergeCell ref="N171:O171"/>
    <mergeCell ref="P171:Q171"/>
    <mergeCell ref="R171:T171"/>
    <mergeCell ref="V171:W171"/>
    <mergeCell ref="X171:Z171"/>
    <mergeCell ref="AA171:AB171"/>
    <mergeCell ref="AC171:AD171"/>
    <mergeCell ref="AE171:AF171"/>
    <mergeCell ref="AG171:AH171"/>
    <mergeCell ref="B172:C172"/>
    <mergeCell ref="D172:E172"/>
    <mergeCell ref="F172:G172"/>
    <mergeCell ref="I172:J172"/>
    <mergeCell ref="K172:M172"/>
    <mergeCell ref="N172:O172"/>
    <mergeCell ref="P172:Q172"/>
    <mergeCell ref="R172:T172"/>
    <mergeCell ref="V172:W172"/>
    <mergeCell ref="X172:Z172"/>
    <mergeCell ref="AA172:AB172"/>
    <mergeCell ref="AC172:AD172"/>
    <mergeCell ref="AE172:AF172"/>
    <mergeCell ref="AG172:AH172"/>
    <mergeCell ref="B173:C173"/>
    <mergeCell ref="D173:E173"/>
    <mergeCell ref="F173:G173"/>
    <mergeCell ref="I173:J173"/>
    <mergeCell ref="K173:M173"/>
    <mergeCell ref="N173:O173"/>
    <mergeCell ref="P173:Q173"/>
    <mergeCell ref="R173:T173"/>
    <mergeCell ref="V173:W173"/>
    <mergeCell ref="X173:Z173"/>
    <mergeCell ref="AA173:AB173"/>
    <mergeCell ref="AC173:AD173"/>
    <mergeCell ref="AE173:AF173"/>
    <mergeCell ref="AG173:AH173"/>
    <mergeCell ref="B174:C174"/>
    <mergeCell ref="D174:E174"/>
    <mergeCell ref="F174:G174"/>
    <mergeCell ref="I174:J174"/>
    <mergeCell ref="K174:M174"/>
    <mergeCell ref="N174:O174"/>
    <mergeCell ref="P174:Q174"/>
    <mergeCell ref="R174:T174"/>
    <mergeCell ref="V174:W174"/>
    <mergeCell ref="X174:Z174"/>
    <mergeCell ref="AA174:AB174"/>
    <mergeCell ref="AC174:AD174"/>
    <mergeCell ref="AE174:AF174"/>
    <mergeCell ref="AG174:AH174"/>
    <mergeCell ref="B175:C175"/>
    <mergeCell ref="D175:E175"/>
    <mergeCell ref="F175:G175"/>
    <mergeCell ref="I175:J175"/>
    <mergeCell ref="K175:M175"/>
    <mergeCell ref="N175:O175"/>
    <mergeCell ref="P175:Q175"/>
    <mergeCell ref="R175:T175"/>
    <mergeCell ref="V175:W175"/>
    <mergeCell ref="X175:Z175"/>
    <mergeCell ref="AA175:AB175"/>
    <mergeCell ref="AC175:AD175"/>
    <mergeCell ref="AE175:AF175"/>
    <mergeCell ref="AG175:AH175"/>
    <mergeCell ref="B176:C176"/>
    <mergeCell ref="D176:E176"/>
    <mergeCell ref="F176:G176"/>
    <mergeCell ref="I176:J176"/>
    <mergeCell ref="K176:M176"/>
    <mergeCell ref="N176:O176"/>
    <mergeCell ref="P176:Q176"/>
    <mergeCell ref="R176:T176"/>
    <mergeCell ref="V176:W176"/>
    <mergeCell ref="X176:Z176"/>
    <mergeCell ref="AA176:AB176"/>
    <mergeCell ref="AC176:AD176"/>
    <mergeCell ref="AE176:AF176"/>
    <mergeCell ref="AG176:AH176"/>
    <mergeCell ref="B177:C177"/>
    <mergeCell ref="D177:E177"/>
    <mergeCell ref="F177:G177"/>
    <mergeCell ref="I177:J177"/>
    <mergeCell ref="K177:M177"/>
    <mergeCell ref="N177:O177"/>
    <mergeCell ref="P177:Q177"/>
    <mergeCell ref="R177:T177"/>
    <mergeCell ref="V177:W177"/>
    <mergeCell ref="X177:Z177"/>
    <mergeCell ref="AA177:AB177"/>
    <mergeCell ref="AC177:AD177"/>
    <mergeCell ref="AE177:AF177"/>
    <mergeCell ref="AG177:AH177"/>
    <mergeCell ref="B178:C178"/>
    <mergeCell ref="D178:E178"/>
    <mergeCell ref="F178:G178"/>
    <mergeCell ref="I178:J178"/>
    <mergeCell ref="K178:M178"/>
    <mergeCell ref="N178:O178"/>
    <mergeCell ref="P178:Q178"/>
    <mergeCell ref="R178:T178"/>
    <mergeCell ref="V178:W178"/>
    <mergeCell ref="X178:Z178"/>
    <mergeCell ref="AA178:AB178"/>
    <mergeCell ref="AC178:AD178"/>
    <mergeCell ref="AE178:AF178"/>
    <mergeCell ref="AG178:AH178"/>
    <mergeCell ref="B179:C179"/>
    <mergeCell ref="D179:E179"/>
    <mergeCell ref="F179:G179"/>
    <mergeCell ref="I179:J179"/>
    <mergeCell ref="K179:M179"/>
    <mergeCell ref="N179:O179"/>
    <mergeCell ref="P179:Q179"/>
    <mergeCell ref="R179:T179"/>
    <mergeCell ref="V179:W179"/>
    <mergeCell ref="X179:Z179"/>
    <mergeCell ref="AA179:AB179"/>
    <mergeCell ref="AC179:AD179"/>
    <mergeCell ref="AE179:AF179"/>
    <mergeCell ref="AG179:AH179"/>
    <mergeCell ref="B180:C180"/>
    <mergeCell ref="D180:E180"/>
    <mergeCell ref="F180:G180"/>
    <mergeCell ref="I180:J180"/>
    <mergeCell ref="K180:M180"/>
    <mergeCell ref="N180:O180"/>
    <mergeCell ref="P180:Q180"/>
    <mergeCell ref="R180:T180"/>
    <mergeCell ref="V180:W180"/>
    <mergeCell ref="X180:Z180"/>
    <mergeCell ref="AA180:AB180"/>
    <mergeCell ref="AC180:AD180"/>
    <mergeCell ref="AE180:AF180"/>
    <mergeCell ref="AG180:AH180"/>
    <mergeCell ref="B181:C181"/>
    <mergeCell ref="D181:E181"/>
    <mergeCell ref="F181:G181"/>
    <mergeCell ref="I181:J181"/>
    <mergeCell ref="K181:M181"/>
    <mergeCell ref="N181:O181"/>
    <mergeCell ref="P181:Q181"/>
    <mergeCell ref="R181:T181"/>
    <mergeCell ref="V181:W181"/>
    <mergeCell ref="X181:Z181"/>
    <mergeCell ref="AA181:AB181"/>
    <mergeCell ref="AC181:AD181"/>
    <mergeCell ref="AE181:AF181"/>
    <mergeCell ref="AG181:AH181"/>
    <mergeCell ref="B182:C182"/>
    <mergeCell ref="D182:E182"/>
    <mergeCell ref="F182:G182"/>
    <mergeCell ref="I182:J182"/>
    <mergeCell ref="K182:M182"/>
    <mergeCell ref="N182:O182"/>
    <mergeCell ref="P182:Q182"/>
    <mergeCell ref="R182:T182"/>
    <mergeCell ref="V182:W182"/>
    <mergeCell ref="X182:Z182"/>
    <mergeCell ref="AA182:AB182"/>
    <mergeCell ref="AC182:AD182"/>
    <mergeCell ref="AE182:AF182"/>
    <mergeCell ref="AG182:AH182"/>
    <mergeCell ref="B183:C183"/>
    <mergeCell ref="D183:E183"/>
    <mergeCell ref="F183:G183"/>
    <mergeCell ref="I183:J183"/>
    <mergeCell ref="K183:M183"/>
    <mergeCell ref="N183:O183"/>
    <mergeCell ref="P183:Q183"/>
    <mergeCell ref="R183:T183"/>
    <mergeCell ref="V183:W183"/>
    <mergeCell ref="X183:Z183"/>
    <mergeCell ref="AA183:AB183"/>
    <mergeCell ref="AC183:AD183"/>
    <mergeCell ref="AE183:AF183"/>
    <mergeCell ref="AG183:AH183"/>
    <mergeCell ref="B184:C184"/>
    <mergeCell ref="D184:E184"/>
    <mergeCell ref="F184:G184"/>
    <mergeCell ref="I184:J184"/>
    <mergeCell ref="K184:M184"/>
    <mergeCell ref="N184:O184"/>
    <mergeCell ref="P184:Q184"/>
    <mergeCell ref="R184:T184"/>
    <mergeCell ref="V184:W184"/>
    <mergeCell ref="X184:Z184"/>
    <mergeCell ref="AA184:AB184"/>
    <mergeCell ref="AC184:AD184"/>
    <mergeCell ref="AE184:AF184"/>
    <mergeCell ref="AG184:AH184"/>
    <mergeCell ref="B185:C185"/>
    <mergeCell ref="D185:E185"/>
    <mergeCell ref="F185:G185"/>
    <mergeCell ref="I185:J185"/>
    <mergeCell ref="K185:M185"/>
    <mergeCell ref="N185:O185"/>
    <mergeCell ref="P185:Q185"/>
    <mergeCell ref="R185:T185"/>
    <mergeCell ref="V185:W185"/>
    <mergeCell ref="X185:Z185"/>
    <mergeCell ref="AA185:AB185"/>
    <mergeCell ref="AC185:AD185"/>
    <mergeCell ref="AE185:AF185"/>
    <mergeCell ref="AG185:AH185"/>
    <mergeCell ref="B186:C186"/>
    <mergeCell ref="D186:E186"/>
    <mergeCell ref="F186:G186"/>
    <mergeCell ref="I186:J186"/>
    <mergeCell ref="K186:M186"/>
    <mergeCell ref="N186:O186"/>
    <mergeCell ref="P186:Q186"/>
    <mergeCell ref="R186:T186"/>
    <mergeCell ref="V186:W186"/>
    <mergeCell ref="X186:Z186"/>
    <mergeCell ref="AA186:AB186"/>
    <mergeCell ref="AC186:AD186"/>
    <mergeCell ref="AE186:AF186"/>
    <mergeCell ref="AG186:AH186"/>
    <mergeCell ref="B187:C187"/>
    <mergeCell ref="D187:E187"/>
    <mergeCell ref="F187:G187"/>
    <mergeCell ref="I187:J187"/>
    <mergeCell ref="K187:M187"/>
    <mergeCell ref="N187:O187"/>
    <mergeCell ref="P187:Q187"/>
    <mergeCell ref="R187:T187"/>
    <mergeCell ref="V187:W187"/>
    <mergeCell ref="X187:Z187"/>
    <mergeCell ref="AA187:AB187"/>
    <mergeCell ref="AC187:AD187"/>
    <mergeCell ref="AE187:AF187"/>
    <mergeCell ref="AG187:AH187"/>
    <mergeCell ref="B188:C188"/>
    <mergeCell ref="D188:E188"/>
    <mergeCell ref="F188:G188"/>
    <mergeCell ref="I188:J188"/>
    <mergeCell ref="K188:M188"/>
    <mergeCell ref="N188:O188"/>
    <mergeCell ref="P188:Q188"/>
    <mergeCell ref="R188:T188"/>
    <mergeCell ref="V188:W188"/>
    <mergeCell ref="X188:Z188"/>
    <mergeCell ref="AA188:AB188"/>
    <mergeCell ref="AC188:AD188"/>
    <mergeCell ref="AE188:AF188"/>
    <mergeCell ref="AG188:AH188"/>
    <mergeCell ref="B189:C189"/>
    <mergeCell ref="D189:E189"/>
    <mergeCell ref="F189:G189"/>
    <mergeCell ref="I189:J189"/>
    <mergeCell ref="K189:M189"/>
    <mergeCell ref="N189:O189"/>
    <mergeCell ref="P189:Q189"/>
    <mergeCell ref="R189:T189"/>
    <mergeCell ref="V189:W189"/>
    <mergeCell ref="X189:Z189"/>
    <mergeCell ref="AA189:AB189"/>
    <mergeCell ref="AC189:AD189"/>
    <mergeCell ref="AE189:AF189"/>
    <mergeCell ref="AG189:AH189"/>
    <mergeCell ref="B190:C190"/>
    <mergeCell ref="D190:E190"/>
    <mergeCell ref="F190:G190"/>
    <mergeCell ref="I190:J190"/>
    <mergeCell ref="K190:M190"/>
    <mergeCell ref="N190:O190"/>
    <mergeCell ref="P190:Q190"/>
    <mergeCell ref="R190:T190"/>
    <mergeCell ref="V190:W190"/>
    <mergeCell ref="X190:Z190"/>
    <mergeCell ref="AA190:AB190"/>
    <mergeCell ref="AC190:AD190"/>
    <mergeCell ref="AE190:AF190"/>
    <mergeCell ref="AG190:AH190"/>
    <mergeCell ref="B191:C191"/>
    <mergeCell ref="D191:E191"/>
    <mergeCell ref="F191:G191"/>
    <mergeCell ref="I191:J191"/>
    <mergeCell ref="K191:M191"/>
    <mergeCell ref="N191:O191"/>
    <mergeCell ref="P191:Q191"/>
    <mergeCell ref="R191:T191"/>
    <mergeCell ref="V191:W191"/>
    <mergeCell ref="X191:Z191"/>
    <mergeCell ref="AA191:AB191"/>
    <mergeCell ref="AC191:AD191"/>
    <mergeCell ref="AE191:AF191"/>
    <mergeCell ref="AG191:AH191"/>
    <mergeCell ref="B192:C192"/>
    <mergeCell ref="D192:E192"/>
    <mergeCell ref="F192:G192"/>
    <mergeCell ref="I192:J192"/>
    <mergeCell ref="K192:M192"/>
    <mergeCell ref="N192:O192"/>
    <mergeCell ref="P192:Q192"/>
    <mergeCell ref="R192:T192"/>
    <mergeCell ref="V192:W192"/>
    <mergeCell ref="X192:Z192"/>
    <mergeCell ref="AA192:AB192"/>
    <mergeCell ref="AC192:AD192"/>
    <mergeCell ref="AE192:AF192"/>
    <mergeCell ref="AG192:AH192"/>
    <mergeCell ref="B193:C193"/>
    <mergeCell ref="D193:E193"/>
    <mergeCell ref="F193:G193"/>
    <mergeCell ref="I193:J193"/>
    <mergeCell ref="K193:M193"/>
    <mergeCell ref="N193:O193"/>
    <mergeCell ref="P193:Q193"/>
    <mergeCell ref="R193:T193"/>
    <mergeCell ref="V193:W193"/>
    <mergeCell ref="X193:Z193"/>
    <mergeCell ref="AA193:AB193"/>
    <mergeCell ref="AC193:AD193"/>
    <mergeCell ref="AE193:AF193"/>
    <mergeCell ref="AG193:AH193"/>
    <mergeCell ref="B194:C194"/>
    <mergeCell ref="D194:E194"/>
    <mergeCell ref="F194:G194"/>
    <mergeCell ref="I194:J194"/>
    <mergeCell ref="K194:M194"/>
    <mergeCell ref="N194:O194"/>
    <mergeCell ref="P194:Q194"/>
    <mergeCell ref="R194:T194"/>
    <mergeCell ref="V194:W194"/>
    <mergeCell ref="X194:Z194"/>
    <mergeCell ref="AA194:AB194"/>
    <mergeCell ref="AC194:AD194"/>
    <mergeCell ref="AE194:AF194"/>
    <mergeCell ref="AG194:AH194"/>
    <mergeCell ref="B195:C195"/>
    <mergeCell ref="D195:E195"/>
    <mergeCell ref="F195:G195"/>
    <mergeCell ref="I195:J195"/>
    <mergeCell ref="K195:M195"/>
    <mergeCell ref="N195:O195"/>
    <mergeCell ref="P195:Q195"/>
    <mergeCell ref="R195:T195"/>
    <mergeCell ref="V195:W195"/>
    <mergeCell ref="X195:Z195"/>
    <mergeCell ref="AA195:AB195"/>
    <mergeCell ref="AC195:AD195"/>
    <mergeCell ref="AE195:AF195"/>
    <mergeCell ref="AG195:AH195"/>
    <mergeCell ref="B196:C196"/>
    <mergeCell ref="D196:E196"/>
    <mergeCell ref="F196:G196"/>
    <mergeCell ref="I196:J196"/>
    <mergeCell ref="K196:M196"/>
    <mergeCell ref="N196:O196"/>
    <mergeCell ref="P196:Q196"/>
    <mergeCell ref="R196:T196"/>
    <mergeCell ref="V196:W196"/>
    <mergeCell ref="X196:Z196"/>
    <mergeCell ref="AA196:AB196"/>
    <mergeCell ref="AC196:AD196"/>
    <mergeCell ref="AE196:AF196"/>
    <mergeCell ref="AG196:AH196"/>
    <mergeCell ref="B197:C197"/>
    <mergeCell ref="D197:E197"/>
    <mergeCell ref="F197:G197"/>
    <mergeCell ref="I197:J197"/>
    <mergeCell ref="K197:M197"/>
    <mergeCell ref="N197:O197"/>
    <mergeCell ref="P197:Q197"/>
    <mergeCell ref="R197:T197"/>
    <mergeCell ref="V197:W197"/>
    <mergeCell ref="X197:Z197"/>
    <mergeCell ref="AA197:AB197"/>
    <mergeCell ref="AC197:AD197"/>
    <mergeCell ref="AE197:AF197"/>
    <mergeCell ref="AG197:AH197"/>
    <mergeCell ref="B198:C198"/>
    <mergeCell ref="D198:E198"/>
    <mergeCell ref="F198:G198"/>
    <mergeCell ref="I198:J198"/>
    <mergeCell ref="K198:M198"/>
    <mergeCell ref="N198:O198"/>
    <mergeCell ref="P198:Q198"/>
    <mergeCell ref="R198:T198"/>
    <mergeCell ref="V198:W198"/>
    <mergeCell ref="X198:Z198"/>
    <mergeCell ref="AA198:AB198"/>
    <mergeCell ref="AC198:AD198"/>
    <mergeCell ref="AE198:AF198"/>
    <mergeCell ref="AG198:AH198"/>
    <mergeCell ref="B199:C199"/>
    <mergeCell ref="D199:E199"/>
    <mergeCell ref="F199:G199"/>
    <mergeCell ref="I199:J199"/>
    <mergeCell ref="K199:M199"/>
    <mergeCell ref="N199:O199"/>
    <mergeCell ref="P199:Q199"/>
    <mergeCell ref="R199:T199"/>
    <mergeCell ref="V199:W199"/>
    <mergeCell ref="X199:Z199"/>
    <mergeCell ref="AA199:AB199"/>
    <mergeCell ref="AC199:AD199"/>
    <mergeCell ref="AE199:AF199"/>
    <mergeCell ref="AG199:AH199"/>
    <mergeCell ref="B200:C200"/>
    <mergeCell ref="D200:E200"/>
    <mergeCell ref="F200:G200"/>
    <mergeCell ref="I200:J200"/>
    <mergeCell ref="K200:M200"/>
    <mergeCell ref="N200:O200"/>
    <mergeCell ref="P200:Q200"/>
    <mergeCell ref="R200:T200"/>
    <mergeCell ref="V200:W200"/>
    <mergeCell ref="X200:Z200"/>
    <mergeCell ref="AA200:AB200"/>
    <mergeCell ref="AC200:AD200"/>
    <mergeCell ref="AE200:AF200"/>
    <mergeCell ref="AG200:AH200"/>
    <mergeCell ref="B201:C201"/>
    <mergeCell ref="D201:E201"/>
    <mergeCell ref="F201:G201"/>
    <mergeCell ref="I201:J201"/>
    <mergeCell ref="K201:M201"/>
    <mergeCell ref="N201:O201"/>
    <mergeCell ref="P201:Q201"/>
    <mergeCell ref="R201:T201"/>
    <mergeCell ref="V201:W201"/>
    <mergeCell ref="X201:Z201"/>
    <mergeCell ref="AA201:AB201"/>
    <mergeCell ref="AC201:AD201"/>
    <mergeCell ref="AE201:AF201"/>
    <mergeCell ref="AG201:AH201"/>
    <mergeCell ref="B202:C202"/>
    <mergeCell ref="D202:E202"/>
    <mergeCell ref="F202:G202"/>
    <mergeCell ref="I202:J202"/>
    <mergeCell ref="K202:M202"/>
    <mergeCell ref="N202:O202"/>
    <mergeCell ref="P202:Q202"/>
    <mergeCell ref="R202:T202"/>
    <mergeCell ref="V202:W202"/>
    <mergeCell ref="X202:Z202"/>
    <mergeCell ref="AA202:AB202"/>
    <mergeCell ref="AC202:AD202"/>
    <mergeCell ref="AE202:AF202"/>
    <mergeCell ref="AG202:AH202"/>
    <mergeCell ref="B203:C203"/>
    <mergeCell ref="D203:E203"/>
    <mergeCell ref="F203:G203"/>
    <mergeCell ref="I203:J203"/>
    <mergeCell ref="K203:M203"/>
    <mergeCell ref="N203:O203"/>
    <mergeCell ref="P203:Q203"/>
    <mergeCell ref="R203:T203"/>
    <mergeCell ref="V203:W203"/>
    <mergeCell ref="X203:Z203"/>
    <mergeCell ref="AA203:AB203"/>
    <mergeCell ref="AC203:AD203"/>
    <mergeCell ref="AE203:AF203"/>
    <mergeCell ref="AG203:AH203"/>
    <mergeCell ref="B204:C204"/>
    <mergeCell ref="D204:E204"/>
    <mergeCell ref="F204:G204"/>
    <mergeCell ref="I204:J204"/>
    <mergeCell ref="K204:M204"/>
    <mergeCell ref="N204:O204"/>
    <mergeCell ref="P204:Q204"/>
    <mergeCell ref="R204:T204"/>
    <mergeCell ref="V204:W204"/>
    <mergeCell ref="X204:Z204"/>
    <mergeCell ref="AA204:AB204"/>
    <mergeCell ref="AC204:AD204"/>
    <mergeCell ref="AE204:AF204"/>
    <mergeCell ref="AG204:AH204"/>
    <mergeCell ref="B205:C205"/>
    <mergeCell ref="D205:E205"/>
    <mergeCell ref="F205:G205"/>
    <mergeCell ref="I205:J205"/>
    <mergeCell ref="K205:M205"/>
    <mergeCell ref="N205:O205"/>
    <mergeCell ref="P205:Q205"/>
    <mergeCell ref="R205:T205"/>
    <mergeCell ref="V205:W205"/>
    <mergeCell ref="X205:Z205"/>
    <mergeCell ref="AA205:AB205"/>
    <mergeCell ref="AC205:AD205"/>
    <mergeCell ref="AE205:AF205"/>
    <mergeCell ref="AG205:AH205"/>
    <mergeCell ref="B206:C206"/>
    <mergeCell ref="D206:E206"/>
    <mergeCell ref="F206:G206"/>
    <mergeCell ref="I206:J206"/>
    <mergeCell ref="K206:M206"/>
    <mergeCell ref="N206:O206"/>
    <mergeCell ref="P206:Q206"/>
    <mergeCell ref="R206:T206"/>
    <mergeCell ref="V206:W206"/>
    <mergeCell ref="X206:Z206"/>
    <mergeCell ref="AA206:AB206"/>
    <mergeCell ref="AC206:AD206"/>
    <mergeCell ref="AE206:AF206"/>
    <mergeCell ref="AG206:AH206"/>
    <mergeCell ref="B207:C207"/>
    <mergeCell ref="D207:E207"/>
    <mergeCell ref="F207:G207"/>
    <mergeCell ref="I207:J207"/>
    <mergeCell ref="K207:M207"/>
    <mergeCell ref="N207:O207"/>
    <mergeCell ref="P207:Q207"/>
    <mergeCell ref="R207:T207"/>
    <mergeCell ref="V207:W207"/>
    <mergeCell ref="X207:Z207"/>
    <mergeCell ref="AA207:AB207"/>
    <mergeCell ref="AC207:AD207"/>
    <mergeCell ref="AE207:AF207"/>
    <mergeCell ref="AG207:AH207"/>
    <mergeCell ref="B208:C208"/>
    <mergeCell ref="D208:E208"/>
    <mergeCell ref="F208:G208"/>
    <mergeCell ref="I208:J208"/>
    <mergeCell ref="K208:M208"/>
    <mergeCell ref="N208:O208"/>
    <mergeCell ref="P208:Q208"/>
    <mergeCell ref="R208:T208"/>
    <mergeCell ref="V208:W208"/>
    <mergeCell ref="X208:Z208"/>
    <mergeCell ref="AA208:AB208"/>
    <mergeCell ref="AC208:AD208"/>
    <mergeCell ref="AE208:AF208"/>
    <mergeCell ref="AG208:AH208"/>
    <mergeCell ref="B209:C209"/>
    <mergeCell ref="D209:E209"/>
    <mergeCell ref="F209:G209"/>
    <mergeCell ref="I209:J209"/>
    <mergeCell ref="K209:M209"/>
    <mergeCell ref="N209:O209"/>
    <mergeCell ref="P209:Q209"/>
    <mergeCell ref="R209:T209"/>
    <mergeCell ref="V209:W209"/>
    <mergeCell ref="X209:Z209"/>
    <mergeCell ref="AA209:AB209"/>
    <mergeCell ref="AC209:AD209"/>
    <mergeCell ref="AE209:AF209"/>
    <mergeCell ref="AG209:AH209"/>
    <mergeCell ref="B210:C210"/>
    <mergeCell ref="D210:E210"/>
    <mergeCell ref="F210:G210"/>
    <mergeCell ref="I210:J210"/>
    <mergeCell ref="K210:M210"/>
    <mergeCell ref="N210:O210"/>
    <mergeCell ref="P210:Q210"/>
    <mergeCell ref="R210:T210"/>
    <mergeCell ref="V210:W210"/>
    <mergeCell ref="X210:Z210"/>
    <mergeCell ref="AA210:AB210"/>
    <mergeCell ref="AC210:AD210"/>
    <mergeCell ref="AE210:AF210"/>
    <mergeCell ref="AG210:AH210"/>
    <mergeCell ref="B211:C211"/>
    <mergeCell ref="D211:E211"/>
    <mergeCell ref="F211:G211"/>
    <mergeCell ref="I211:J211"/>
    <mergeCell ref="K211:M211"/>
    <mergeCell ref="N211:O211"/>
    <mergeCell ref="P211:Q211"/>
    <mergeCell ref="R211:T211"/>
    <mergeCell ref="V211:W211"/>
    <mergeCell ref="X211:Z211"/>
    <mergeCell ref="AA211:AB211"/>
    <mergeCell ref="AC211:AD211"/>
    <mergeCell ref="AE211:AF211"/>
    <mergeCell ref="AG211:AH211"/>
    <mergeCell ref="B212:C212"/>
    <mergeCell ref="D212:E212"/>
    <mergeCell ref="F212:G212"/>
    <mergeCell ref="I212:J212"/>
    <mergeCell ref="K212:M212"/>
    <mergeCell ref="N212:O212"/>
    <mergeCell ref="P212:Q212"/>
    <mergeCell ref="R212:T212"/>
    <mergeCell ref="V212:W212"/>
    <mergeCell ref="X212:Z212"/>
    <mergeCell ref="AA212:AB212"/>
    <mergeCell ref="AC212:AD212"/>
    <mergeCell ref="AE212:AF212"/>
    <mergeCell ref="AG212:AH212"/>
    <mergeCell ref="B213:C213"/>
    <mergeCell ref="D213:E213"/>
    <mergeCell ref="F213:G213"/>
    <mergeCell ref="I213:J213"/>
    <mergeCell ref="K213:M213"/>
    <mergeCell ref="N213:O213"/>
    <mergeCell ref="P213:Q213"/>
    <mergeCell ref="R213:T213"/>
    <mergeCell ref="V213:W213"/>
    <mergeCell ref="X213:Z213"/>
    <mergeCell ref="AA213:AB213"/>
    <mergeCell ref="AC213:AD213"/>
    <mergeCell ref="AE213:AF213"/>
    <mergeCell ref="AG213:AH213"/>
    <mergeCell ref="B214:C214"/>
    <mergeCell ref="D214:E214"/>
    <mergeCell ref="F214:G214"/>
    <mergeCell ref="I214:J214"/>
    <mergeCell ref="K214:M214"/>
    <mergeCell ref="N214:O214"/>
    <mergeCell ref="P214:Q214"/>
    <mergeCell ref="R214:T214"/>
    <mergeCell ref="V214:W214"/>
    <mergeCell ref="X214:Z214"/>
    <mergeCell ref="AA214:AB214"/>
    <mergeCell ref="AC214:AD214"/>
    <mergeCell ref="AE214:AF214"/>
    <mergeCell ref="AG214:AH214"/>
    <mergeCell ref="B215:C215"/>
    <mergeCell ref="D215:E215"/>
    <mergeCell ref="F215:G215"/>
    <mergeCell ref="I215:J215"/>
    <mergeCell ref="K215:M215"/>
    <mergeCell ref="N215:O215"/>
    <mergeCell ref="P215:Q215"/>
    <mergeCell ref="R215:T215"/>
    <mergeCell ref="V215:W215"/>
    <mergeCell ref="X215:Z215"/>
    <mergeCell ref="AA215:AB215"/>
    <mergeCell ref="AC215:AD215"/>
    <mergeCell ref="AE215:AF215"/>
    <mergeCell ref="AG215:AH215"/>
    <mergeCell ref="B216:C216"/>
    <mergeCell ref="D216:E216"/>
    <mergeCell ref="F216:G216"/>
    <mergeCell ref="I216:J216"/>
    <mergeCell ref="K216:M216"/>
    <mergeCell ref="N216:O216"/>
    <mergeCell ref="P216:Q216"/>
    <mergeCell ref="R216:T216"/>
    <mergeCell ref="V216:W216"/>
    <mergeCell ref="X216:Z216"/>
    <mergeCell ref="AA216:AB216"/>
    <mergeCell ref="AC216:AD216"/>
    <mergeCell ref="AE216:AF216"/>
    <mergeCell ref="AG216:AH216"/>
    <mergeCell ref="B217:C217"/>
    <mergeCell ref="D217:E217"/>
    <mergeCell ref="F217:G217"/>
    <mergeCell ref="I217:J217"/>
    <mergeCell ref="K217:M217"/>
    <mergeCell ref="N217:O217"/>
    <mergeCell ref="P217:Q217"/>
    <mergeCell ref="R217:T217"/>
    <mergeCell ref="V217:W217"/>
    <mergeCell ref="X217:Z217"/>
    <mergeCell ref="AA217:AB217"/>
    <mergeCell ref="AC217:AD217"/>
    <mergeCell ref="AE217:AF217"/>
    <mergeCell ref="AG217:AH217"/>
    <mergeCell ref="B218:C218"/>
    <mergeCell ref="D218:E218"/>
    <mergeCell ref="F218:G218"/>
    <mergeCell ref="I218:J218"/>
    <mergeCell ref="K218:M218"/>
    <mergeCell ref="N218:O218"/>
    <mergeCell ref="P218:Q218"/>
    <mergeCell ref="R218:T218"/>
    <mergeCell ref="V218:W218"/>
    <mergeCell ref="X218:Z218"/>
    <mergeCell ref="AA218:AB218"/>
    <mergeCell ref="AC218:AD218"/>
    <mergeCell ref="AE218:AF218"/>
    <mergeCell ref="AG218:AH218"/>
    <mergeCell ref="B219:C219"/>
    <mergeCell ref="D219:E219"/>
    <mergeCell ref="F219:G219"/>
    <mergeCell ref="I219:J219"/>
    <mergeCell ref="K219:M219"/>
    <mergeCell ref="N219:O219"/>
    <mergeCell ref="P219:Q219"/>
    <mergeCell ref="R219:T219"/>
    <mergeCell ref="V219:W219"/>
    <mergeCell ref="X219:Z219"/>
    <mergeCell ref="AA219:AB219"/>
    <mergeCell ref="AC219:AD219"/>
    <mergeCell ref="AE219:AF219"/>
    <mergeCell ref="AG219:AH219"/>
    <mergeCell ref="B220:C220"/>
    <mergeCell ref="D220:E220"/>
    <mergeCell ref="F220:G220"/>
    <mergeCell ref="I220:J220"/>
    <mergeCell ref="K220:M220"/>
    <mergeCell ref="N220:O220"/>
    <mergeCell ref="P220:Q220"/>
    <mergeCell ref="R220:T220"/>
    <mergeCell ref="V220:W220"/>
    <mergeCell ref="X220:Z220"/>
    <mergeCell ref="AA220:AB220"/>
    <mergeCell ref="AC220:AD220"/>
    <mergeCell ref="AE220:AF220"/>
    <mergeCell ref="AG220:AH220"/>
    <mergeCell ref="B221:C221"/>
    <mergeCell ref="D221:E221"/>
    <mergeCell ref="F221:G221"/>
    <mergeCell ref="I221:J221"/>
    <mergeCell ref="K221:M221"/>
    <mergeCell ref="N221:O221"/>
    <mergeCell ref="P221:Q221"/>
    <mergeCell ref="R221:T221"/>
    <mergeCell ref="V221:W221"/>
    <mergeCell ref="X221:Z221"/>
    <mergeCell ref="AA221:AB221"/>
    <mergeCell ref="AC221:AD221"/>
    <mergeCell ref="AE221:AF221"/>
    <mergeCell ref="AG221:AH221"/>
    <mergeCell ref="B222:C222"/>
    <mergeCell ref="D222:E222"/>
    <mergeCell ref="F222:G222"/>
    <mergeCell ref="I222:J222"/>
    <mergeCell ref="K222:M222"/>
    <mergeCell ref="N222:O222"/>
    <mergeCell ref="P222:Q222"/>
    <mergeCell ref="R222:T222"/>
    <mergeCell ref="V222:W222"/>
    <mergeCell ref="X222:Z222"/>
    <mergeCell ref="AA222:AB222"/>
    <mergeCell ref="AC222:AD222"/>
    <mergeCell ref="AE222:AF222"/>
    <mergeCell ref="AG222:AH222"/>
    <mergeCell ref="B223:C223"/>
    <mergeCell ref="D223:E223"/>
    <mergeCell ref="F223:G223"/>
    <mergeCell ref="I223:J223"/>
    <mergeCell ref="K223:M223"/>
    <mergeCell ref="N223:O223"/>
    <mergeCell ref="P223:Q223"/>
    <mergeCell ref="R223:T223"/>
    <mergeCell ref="V223:W223"/>
    <mergeCell ref="X223:Z223"/>
    <mergeCell ref="AA223:AB223"/>
    <mergeCell ref="AC223:AD223"/>
    <mergeCell ref="AE223:AF223"/>
    <mergeCell ref="AG223:AH223"/>
    <mergeCell ref="B224:C224"/>
    <mergeCell ref="D224:E224"/>
    <mergeCell ref="F224:G224"/>
    <mergeCell ref="I224:J224"/>
    <mergeCell ref="K224:M224"/>
    <mergeCell ref="N224:O224"/>
    <mergeCell ref="P224:Q224"/>
    <mergeCell ref="R224:T224"/>
    <mergeCell ref="V224:W224"/>
    <mergeCell ref="X224:Z224"/>
    <mergeCell ref="AA224:AB224"/>
    <mergeCell ref="AC224:AD224"/>
    <mergeCell ref="AE224:AF224"/>
    <mergeCell ref="AG224:AH224"/>
    <mergeCell ref="B225:C225"/>
    <mergeCell ref="D225:E225"/>
    <mergeCell ref="F225:G225"/>
    <mergeCell ref="I225:J225"/>
    <mergeCell ref="K225:M225"/>
    <mergeCell ref="N225:O225"/>
    <mergeCell ref="P225:Q225"/>
    <mergeCell ref="R225:T225"/>
    <mergeCell ref="V225:W225"/>
    <mergeCell ref="X225:Z225"/>
    <mergeCell ref="AA225:AB225"/>
    <mergeCell ref="AC225:AD225"/>
    <mergeCell ref="AE225:AF225"/>
    <mergeCell ref="AG225:AH225"/>
    <mergeCell ref="B226:C226"/>
    <mergeCell ref="D226:E226"/>
    <mergeCell ref="F226:G226"/>
    <mergeCell ref="I226:J226"/>
    <mergeCell ref="K226:M226"/>
    <mergeCell ref="N226:O226"/>
    <mergeCell ref="P226:Q226"/>
    <mergeCell ref="R226:T226"/>
    <mergeCell ref="V226:W226"/>
    <mergeCell ref="X226:Z226"/>
    <mergeCell ref="AA226:AB226"/>
    <mergeCell ref="AC226:AD226"/>
    <mergeCell ref="AE226:AF226"/>
    <mergeCell ref="AG226:AH226"/>
    <mergeCell ref="B227:C227"/>
    <mergeCell ref="D227:E227"/>
    <mergeCell ref="F227:G227"/>
    <mergeCell ref="I227:J227"/>
    <mergeCell ref="K227:M227"/>
    <mergeCell ref="N227:O227"/>
    <mergeCell ref="P227:Q227"/>
    <mergeCell ref="R227:T227"/>
    <mergeCell ref="V227:W227"/>
    <mergeCell ref="X227:Z227"/>
    <mergeCell ref="AA227:AB227"/>
    <mergeCell ref="AC227:AD227"/>
    <mergeCell ref="AE227:AF227"/>
    <mergeCell ref="AG227:AH227"/>
    <mergeCell ref="B228:C228"/>
    <mergeCell ref="D228:E228"/>
    <mergeCell ref="F228:G228"/>
    <mergeCell ref="I228:J228"/>
    <mergeCell ref="K228:M228"/>
    <mergeCell ref="N228:O228"/>
    <mergeCell ref="P228:Q228"/>
    <mergeCell ref="R228:T228"/>
    <mergeCell ref="V228:W228"/>
    <mergeCell ref="X228:Z228"/>
    <mergeCell ref="AA228:AB228"/>
    <mergeCell ref="AC228:AD228"/>
    <mergeCell ref="AE228:AF228"/>
    <mergeCell ref="AG228:AH228"/>
    <mergeCell ref="B229:C229"/>
    <mergeCell ref="D229:E229"/>
    <mergeCell ref="F229:G229"/>
    <mergeCell ref="I229:J229"/>
    <mergeCell ref="K229:M229"/>
    <mergeCell ref="N229:O229"/>
    <mergeCell ref="P229:Q229"/>
    <mergeCell ref="R229:T229"/>
    <mergeCell ref="V229:W229"/>
    <mergeCell ref="X229:Z229"/>
    <mergeCell ref="AA229:AB229"/>
    <mergeCell ref="AC229:AD229"/>
    <mergeCell ref="AE229:AF229"/>
    <mergeCell ref="AG229:AH229"/>
    <mergeCell ref="B230:C230"/>
    <mergeCell ref="D230:E230"/>
    <mergeCell ref="F230:G230"/>
    <mergeCell ref="I230:J230"/>
    <mergeCell ref="K230:M230"/>
    <mergeCell ref="N230:O230"/>
    <mergeCell ref="P230:Q230"/>
    <mergeCell ref="R230:T230"/>
    <mergeCell ref="V230:W230"/>
    <mergeCell ref="X230:Z230"/>
    <mergeCell ref="AA230:AB230"/>
    <mergeCell ref="AC230:AD230"/>
    <mergeCell ref="AE230:AF230"/>
    <mergeCell ref="AG230:AH230"/>
    <mergeCell ref="B231:C231"/>
    <mergeCell ref="D231:E231"/>
    <mergeCell ref="F231:G231"/>
    <mergeCell ref="I231:J231"/>
    <mergeCell ref="K231:M231"/>
    <mergeCell ref="N231:O231"/>
    <mergeCell ref="P231:Q231"/>
    <mergeCell ref="R231:T231"/>
    <mergeCell ref="V231:W231"/>
    <mergeCell ref="X231:Z231"/>
    <mergeCell ref="AA231:AB231"/>
    <mergeCell ref="AC231:AD231"/>
    <mergeCell ref="AE231:AF231"/>
    <mergeCell ref="AG231:AH231"/>
    <mergeCell ref="B232:C232"/>
    <mergeCell ref="D232:E232"/>
    <mergeCell ref="F232:G232"/>
    <mergeCell ref="I232:J232"/>
    <mergeCell ref="K232:M232"/>
    <mergeCell ref="N232:O232"/>
    <mergeCell ref="P232:Q232"/>
    <mergeCell ref="R232:T232"/>
    <mergeCell ref="V232:W232"/>
    <mergeCell ref="X232:Z232"/>
    <mergeCell ref="AA232:AB232"/>
    <mergeCell ref="AC232:AD232"/>
    <mergeCell ref="AE232:AF232"/>
    <mergeCell ref="AG232:AH232"/>
    <mergeCell ref="B233:C233"/>
    <mergeCell ref="D233:E233"/>
    <mergeCell ref="F233:G233"/>
    <mergeCell ref="I233:J233"/>
    <mergeCell ref="K233:M233"/>
    <mergeCell ref="N233:O233"/>
    <mergeCell ref="P233:Q233"/>
    <mergeCell ref="R233:T233"/>
    <mergeCell ref="V233:W233"/>
    <mergeCell ref="X233:Z233"/>
    <mergeCell ref="AA233:AB233"/>
    <mergeCell ref="AC233:AD233"/>
    <mergeCell ref="AE233:AF233"/>
    <mergeCell ref="AG233:AH233"/>
    <mergeCell ref="B234:C234"/>
    <mergeCell ref="D234:E234"/>
    <mergeCell ref="F234:G234"/>
    <mergeCell ref="I234:J234"/>
    <mergeCell ref="K234:M234"/>
    <mergeCell ref="N234:O234"/>
    <mergeCell ref="P234:Q234"/>
    <mergeCell ref="R234:T234"/>
    <mergeCell ref="V234:W234"/>
    <mergeCell ref="X234:Z234"/>
    <mergeCell ref="AA234:AB234"/>
    <mergeCell ref="AC234:AD234"/>
    <mergeCell ref="AE234:AF234"/>
    <mergeCell ref="AG234:AH234"/>
    <mergeCell ref="B235:C235"/>
    <mergeCell ref="D235:E235"/>
    <mergeCell ref="F235:G235"/>
    <mergeCell ref="I235:J235"/>
    <mergeCell ref="K235:M235"/>
    <mergeCell ref="N235:O235"/>
    <mergeCell ref="P235:Q235"/>
    <mergeCell ref="R235:T235"/>
    <mergeCell ref="V235:W235"/>
    <mergeCell ref="X235:Z235"/>
    <mergeCell ref="AA235:AB235"/>
    <mergeCell ref="AC235:AD235"/>
    <mergeCell ref="AE235:AF235"/>
    <mergeCell ref="AG235:AH235"/>
    <mergeCell ref="B236:C236"/>
    <mergeCell ref="D236:E236"/>
    <mergeCell ref="F236:G236"/>
    <mergeCell ref="I236:J236"/>
    <mergeCell ref="K236:M236"/>
    <mergeCell ref="N236:O236"/>
    <mergeCell ref="P236:Q236"/>
    <mergeCell ref="R236:T236"/>
    <mergeCell ref="V236:W236"/>
    <mergeCell ref="X236:Z236"/>
    <mergeCell ref="AA236:AB236"/>
    <mergeCell ref="AC236:AD236"/>
    <mergeCell ref="AE236:AF236"/>
    <mergeCell ref="AG236:AH236"/>
    <mergeCell ref="B237:C237"/>
    <mergeCell ref="D237:E237"/>
    <mergeCell ref="F237:G237"/>
    <mergeCell ref="I237:J237"/>
    <mergeCell ref="K237:M237"/>
    <mergeCell ref="N237:O237"/>
    <mergeCell ref="P237:Q237"/>
    <mergeCell ref="R237:T237"/>
    <mergeCell ref="V237:W237"/>
    <mergeCell ref="X237:Z237"/>
    <mergeCell ref="AA237:AB237"/>
    <mergeCell ref="AC237:AD237"/>
    <mergeCell ref="AE237:AF237"/>
    <mergeCell ref="AG237:AH237"/>
    <mergeCell ref="B238:C238"/>
    <mergeCell ref="D238:E238"/>
    <mergeCell ref="F238:G238"/>
    <mergeCell ref="I238:J238"/>
    <mergeCell ref="K238:M238"/>
    <mergeCell ref="N238:O238"/>
    <mergeCell ref="P238:Q238"/>
    <mergeCell ref="R238:T238"/>
    <mergeCell ref="V238:W238"/>
    <mergeCell ref="X238:Z238"/>
    <mergeCell ref="AA238:AB238"/>
    <mergeCell ref="AC238:AD238"/>
    <mergeCell ref="AE238:AF238"/>
    <mergeCell ref="AG238:AH238"/>
    <mergeCell ref="B239:C239"/>
    <mergeCell ref="D239:E239"/>
    <mergeCell ref="F239:G239"/>
    <mergeCell ref="I239:J239"/>
    <mergeCell ref="K239:M239"/>
    <mergeCell ref="N239:O239"/>
    <mergeCell ref="P239:Q239"/>
    <mergeCell ref="R239:T239"/>
    <mergeCell ref="V239:W239"/>
    <mergeCell ref="X239:Z239"/>
    <mergeCell ref="AA239:AB239"/>
    <mergeCell ref="AC239:AD239"/>
    <mergeCell ref="AE239:AF239"/>
    <mergeCell ref="AG239:AH239"/>
    <mergeCell ref="B240:C240"/>
    <mergeCell ref="D240:E240"/>
    <mergeCell ref="F240:G240"/>
    <mergeCell ref="I240:J240"/>
    <mergeCell ref="K240:M240"/>
    <mergeCell ref="N240:O240"/>
    <mergeCell ref="P240:Q240"/>
    <mergeCell ref="R240:T240"/>
    <mergeCell ref="V240:W240"/>
    <mergeCell ref="X240:Z240"/>
    <mergeCell ref="AA240:AB240"/>
    <mergeCell ref="AC240:AD240"/>
    <mergeCell ref="AE240:AF240"/>
    <mergeCell ref="AG240:AH240"/>
    <mergeCell ref="B241:C241"/>
    <mergeCell ref="D241:E241"/>
    <mergeCell ref="F241:G241"/>
    <mergeCell ref="I241:J241"/>
    <mergeCell ref="K241:M241"/>
    <mergeCell ref="N241:O241"/>
    <mergeCell ref="P241:Q241"/>
    <mergeCell ref="R241:T241"/>
    <mergeCell ref="V241:W241"/>
    <mergeCell ref="X241:Z241"/>
    <mergeCell ref="AA241:AB241"/>
    <mergeCell ref="AC241:AD241"/>
    <mergeCell ref="AE241:AF241"/>
    <mergeCell ref="AG241:AH241"/>
    <mergeCell ref="B242:C242"/>
    <mergeCell ref="D242:E242"/>
    <mergeCell ref="F242:G242"/>
    <mergeCell ref="I242:J242"/>
    <mergeCell ref="K242:M242"/>
    <mergeCell ref="N242:O242"/>
    <mergeCell ref="P242:Q242"/>
    <mergeCell ref="R242:T242"/>
    <mergeCell ref="V242:W242"/>
    <mergeCell ref="X242:Z242"/>
    <mergeCell ref="AA242:AB242"/>
    <mergeCell ref="AC242:AD242"/>
    <mergeCell ref="AE242:AF242"/>
    <mergeCell ref="AG242:AH242"/>
    <mergeCell ref="B243:C243"/>
    <mergeCell ref="D243:E243"/>
    <mergeCell ref="F243:G243"/>
    <mergeCell ref="I243:J243"/>
    <mergeCell ref="K243:M243"/>
    <mergeCell ref="N243:O243"/>
    <mergeCell ref="P243:Q243"/>
    <mergeCell ref="R243:T243"/>
    <mergeCell ref="V243:W243"/>
    <mergeCell ref="X243:Z243"/>
    <mergeCell ref="AA243:AB243"/>
    <mergeCell ref="AC243:AD243"/>
    <mergeCell ref="AE243:AF243"/>
    <mergeCell ref="AG243:AH243"/>
    <mergeCell ref="B244:C244"/>
    <mergeCell ref="D244:E244"/>
    <mergeCell ref="F244:G244"/>
    <mergeCell ref="I244:J244"/>
    <mergeCell ref="K244:M244"/>
    <mergeCell ref="N244:O244"/>
    <mergeCell ref="P244:Q244"/>
    <mergeCell ref="R244:T244"/>
    <mergeCell ref="V244:W244"/>
    <mergeCell ref="X244:Z244"/>
    <mergeCell ref="AA244:AB244"/>
    <mergeCell ref="AC244:AD244"/>
    <mergeCell ref="AE244:AF244"/>
    <mergeCell ref="AG244:AH244"/>
    <mergeCell ref="B245:C245"/>
    <mergeCell ref="D245:E245"/>
    <mergeCell ref="F245:G245"/>
    <mergeCell ref="I245:J245"/>
    <mergeCell ref="K245:M245"/>
    <mergeCell ref="N245:O245"/>
    <mergeCell ref="P245:Q245"/>
    <mergeCell ref="R245:T245"/>
    <mergeCell ref="V245:W245"/>
    <mergeCell ref="X245:Z245"/>
    <mergeCell ref="AA245:AB245"/>
    <mergeCell ref="AC245:AD245"/>
    <mergeCell ref="AE245:AF245"/>
    <mergeCell ref="AG245:AH245"/>
    <mergeCell ref="B246:C246"/>
    <mergeCell ref="D246:E246"/>
    <mergeCell ref="F246:G246"/>
    <mergeCell ref="I246:J246"/>
    <mergeCell ref="K246:M246"/>
    <mergeCell ref="N246:O246"/>
    <mergeCell ref="P246:Q246"/>
    <mergeCell ref="R246:T246"/>
    <mergeCell ref="V246:W246"/>
    <mergeCell ref="X246:Z246"/>
    <mergeCell ref="AA246:AB246"/>
    <mergeCell ref="AC246:AD246"/>
    <mergeCell ref="AE246:AF246"/>
    <mergeCell ref="AG246:AH246"/>
    <mergeCell ref="B247:C247"/>
    <mergeCell ref="D247:E247"/>
    <mergeCell ref="F247:G247"/>
    <mergeCell ref="I247:J247"/>
    <mergeCell ref="K247:M247"/>
    <mergeCell ref="N247:O247"/>
    <mergeCell ref="P247:Q247"/>
    <mergeCell ref="R247:T247"/>
    <mergeCell ref="V247:W247"/>
    <mergeCell ref="X247:Z247"/>
    <mergeCell ref="AA247:AB247"/>
    <mergeCell ref="AC247:AD247"/>
    <mergeCell ref="AE247:AF247"/>
    <mergeCell ref="AG247:AH247"/>
    <mergeCell ref="B248:C248"/>
    <mergeCell ref="D248:E248"/>
    <mergeCell ref="F248:G248"/>
    <mergeCell ref="I248:J248"/>
    <mergeCell ref="K248:M248"/>
    <mergeCell ref="N248:O248"/>
    <mergeCell ref="P248:Q248"/>
    <mergeCell ref="R248:T248"/>
    <mergeCell ref="V248:W248"/>
    <mergeCell ref="X248:Z248"/>
    <mergeCell ref="AA248:AB248"/>
    <mergeCell ref="AC248:AD248"/>
    <mergeCell ref="AE248:AF248"/>
    <mergeCell ref="AG248:AH248"/>
    <mergeCell ref="B249:C249"/>
    <mergeCell ref="D249:E249"/>
    <mergeCell ref="F249:G249"/>
    <mergeCell ref="I249:J249"/>
    <mergeCell ref="K249:M249"/>
    <mergeCell ref="N249:O249"/>
    <mergeCell ref="P249:Q249"/>
    <mergeCell ref="R249:T249"/>
    <mergeCell ref="V249:W249"/>
    <mergeCell ref="X249:Z249"/>
    <mergeCell ref="AA249:AB249"/>
    <mergeCell ref="AC249:AD249"/>
    <mergeCell ref="AE249:AF249"/>
    <mergeCell ref="AG249:AH249"/>
    <mergeCell ref="B250:C250"/>
    <mergeCell ref="D250:E250"/>
    <mergeCell ref="F250:G250"/>
    <mergeCell ref="I250:J250"/>
    <mergeCell ref="K250:M250"/>
    <mergeCell ref="N250:O250"/>
    <mergeCell ref="P250:Q250"/>
    <mergeCell ref="R250:T250"/>
    <mergeCell ref="V250:W250"/>
    <mergeCell ref="X250:Z250"/>
    <mergeCell ref="AA250:AB250"/>
    <mergeCell ref="AC250:AD250"/>
    <mergeCell ref="AE250:AF250"/>
    <mergeCell ref="AG250:AH250"/>
    <mergeCell ref="B251:C251"/>
    <mergeCell ref="D251:E251"/>
    <mergeCell ref="F251:G251"/>
    <mergeCell ref="I251:J251"/>
    <mergeCell ref="K251:M251"/>
    <mergeCell ref="N251:O251"/>
    <mergeCell ref="P251:Q251"/>
    <mergeCell ref="R251:T251"/>
    <mergeCell ref="V251:W251"/>
    <mergeCell ref="X251:Z251"/>
    <mergeCell ref="AA251:AB251"/>
    <mergeCell ref="AC251:AD251"/>
    <mergeCell ref="AE251:AF251"/>
    <mergeCell ref="AG251:AH251"/>
    <mergeCell ref="B252:C252"/>
    <mergeCell ref="D252:E252"/>
    <mergeCell ref="F252:G252"/>
    <mergeCell ref="I252:J252"/>
    <mergeCell ref="K252:M252"/>
    <mergeCell ref="N252:O252"/>
    <mergeCell ref="P252:Q252"/>
    <mergeCell ref="R252:T252"/>
    <mergeCell ref="V252:W252"/>
    <mergeCell ref="X252:Z252"/>
    <mergeCell ref="AA252:AB252"/>
    <mergeCell ref="AC252:AD252"/>
    <mergeCell ref="AE252:AF252"/>
    <mergeCell ref="AG252:AH252"/>
    <mergeCell ref="B253:C253"/>
    <mergeCell ref="D253:E253"/>
    <mergeCell ref="F253:G253"/>
    <mergeCell ref="I253:J253"/>
    <mergeCell ref="K253:M253"/>
    <mergeCell ref="N253:O253"/>
    <mergeCell ref="P253:Q253"/>
    <mergeCell ref="R253:T253"/>
    <mergeCell ref="V253:W253"/>
    <mergeCell ref="X253:Z253"/>
    <mergeCell ref="AA253:AB253"/>
    <mergeCell ref="AC253:AD253"/>
    <mergeCell ref="AE253:AF253"/>
    <mergeCell ref="AG253:AH253"/>
    <mergeCell ref="B254:C254"/>
    <mergeCell ref="D254:E254"/>
    <mergeCell ref="F254:G254"/>
    <mergeCell ref="I254:J254"/>
    <mergeCell ref="K254:M254"/>
    <mergeCell ref="N254:O254"/>
    <mergeCell ref="P254:Q254"/>
    <mergeCell ref="R254:T254"/>
    <mergeCell ref="V254:W254"/>
    <mergeCell ref="X254:Z254"/>
    <mergeCell ref="AA254:AB254"/>
    <mergeCell ref="AC254:AD254"/>
    <mergeCell ref="AE254:AF254"/>
    <mergeCell ref="AG254:AH254"/>
    <mergeCell ref="B255:C255"/>
    <mergeCell ref="D255:E255"/>
    <mergeCell ref="F255:G255"/>
    <mergeCell ref="I255:J255"/>
    <mergeCell ref="K255:M255"/>
    <mergeCell ref="N255:O255"/>
    <mergeCell ref="P255:Q255"/>
    <mergeCell ref="R255:T255"/>
    <mergeCell ref="V255:W255"/>
    <mergeCell ref="X255:Z255"/>
    <mergeCell ref="AA255:AB255"/>
    <mergeCell ref="AC255:AD255"/>
    <mergeCell ref="AE255:AF255"/>
    <mergeCell ref="AG255:AH255"/>
    <mergeCell ref="B256:C256"/>
    <mergeCell ref="D256:E256"/>
    <mergeCell ref="F256:G256"/>
    <mergeCell ref="I256:J256"/>
    <mergeCell ref="K256:M256"/>
    <mergeCell ref="N256:O256"/>
    <mergeCell ref="P256:Q256"/>
    <mergeCell ref="R256:T256"/>
    <mergeCell ref="V256:W256"/>
    <mergeCell ref="X256:Z256"/>
    <mergeCell ref="AA256:AB256"/>
    <mergeCell ref="AC256:AD256"/>
    <mergeCell ref="AE256:AF256"/>
    <mergeCell ref="AG256:AH256"/>
    <mergeCell ref="B257:C257"/>
    <mergeCell ref="D257:E257"/>
    <mergeCell ref="F257:G257"/>
    <mergeCell ref="I257:J257"/>
    <mergeCell ref="K257:M257"/>
    <mergeCell ref="N257:O257"/>
    <mergeCell ref="P257:Q257"/>
    <mergeCell ref="R257:T257"/>
    <mergeCell ref="V257:W257"/>
    <mergeCell ref="X257:Z257"/>
    <mergeCell ref="AA257:AB257"/>
    <mergeCell ref="AC257:AD257"/>
    <mergeCell ref="AE257:AF257"/>
    <mergeCell ref="AG257:AH257"/>
    <mergeCell ref="B258:C258"/>
    <mergeCell ref="D258:E258"/>
    <mergeCell ref="F258:G258"/>
    <mergeCell ref="I258:J258"/>
    <mergeCell ref="K258:M258"/>
    <mergeCell ref="N258:O258"/>
    <mergeCell ref="P258:Q258"/>
    <mergeCell ref="R258:T258"/>
    <mergeCell ref="V258:W258"/>
    <mergeCell ref="X258:Z258"/>
    <mergeCell ref="AA258:AB258"/>
    <mergeCell ref="AC258:AD258"/>
    <mergeCell ref="AE258:AF258"/>
    <mergeCell ref="AG258:AH258"/>
    <mergeCell ref="B259:C259"/>
    <mergeCell ref="D259:E259"/>
    <mergeCell ref="F259:G259"/>
    <mergeCell ref="I259:J259"/>
    <mergeCell ref="K259:M259"/>
    <mergeCell ref="N259:O259"/>
    <mergeCell ref="P259:Q259"/>
    <mergeCell ref="R259:T259"/>
    <mergeCell ref="V259:W259"/>
    <mergeCell ref="X259:Z259"/>
    <mergeCell ref="AA259:AB259"/>
    <mergeCell ref="AC259:AD259"/>
    <mergeCell ref="AE259:AF259"/>
    <mergeCell ref="AG259:AH259"/>
    <mergeCell ref="B260:C260"/>
    <mergeCell ref="D260:E260"/>
    <mergeCell ref="F260:G260"/>
    <mergeCell ref="I260:J260"/>
    <mergeCell ref="K260:M260"/>
    <mergeCell ref="N260:O260"/>
    <mergeCell ref="P260:Q260"/>
    <mergeCell ref="R260:T260"/>
    <mergeCell ref="V260:W260"/>
    <mergeCell ref="X260:Z260"/>
    <mergeCell ref="AA260:AB260"/>
    <mergeCell ref="AC260:AD260"/>
    <mergeCell ref="AE260:AF260"/>
    <mergeCell ref="AG260:AH260"/>
    <mergeCell ref="B261:C261"/>
    <mergeCell ref="D261:E261"/>
    <mergeCell ref="F261:G261"/>
    <mergeCell ref="I261:J261"/>
    <mergeCell ref="K261:M261"/>
    <mergeCell ref="N261:O261"/>
    <mergeCell ref="P261:Q261"/>
    <mergeCell ref="R261:T261"/>
    <mergeCell ref="V261:W261"/>
    <mergeCell ref="X261:Z261"/>
    <mergeCell ref="AA261:AB261"/>
    <mergeCell ref="AC261:AD261"/>
    <mergeCell ref="AE261:AF261"/>
    <mergeCell ref="AG261:AH261"/>
    <mergeCell ref="B262:C262"/>
    <mergeCell ref="D262:E262"/>
    <mergeCell ref="F262:G262"/>
    <mergeCell ref="I262:J262"/>
    <mergeCell ref="K262:M262"/>
    <mergeCell ref="N262:O262"/>
    <mergeCell ref="P262:Q262"/>
    <mergeCell ref="R262:T262"/>
    <mergeCell ref="V262:W262"/>
    <mergeCell ref="X262:Z262"/>
    <mergeCell ref="AA262:AB262"/>
    <mergeCell ref="AC262:AD262"/>
    <mergeCell ref="AE262:AF262"/>
    <mergeCell ref="AG262:AH262"/>
    <mergeCell ref="B263:C263"/>
    <mergeCell ref="D263:E263"/>
    <mergeCell ref="F263:G263"/>
    <mergeCell ref="I263:J263"/>
    <mergeCell ref="K263:M263"/>
    <mergeCell ref="N263:O263"/>
    <mergeCell ref="P263:Q263"/>
    <mergeCell ref="R263:T263"/>
    <mergeCell ref="V263:W263"/>
    <mergeCell ref="X263:Z263"/>
    <mergeCell ref="AA263:AB263"/>
    <mergeCell ref="AC263:AD263"/>
    <mergeCell ref="AE263:AF263"/>
    <mergeCell ref="AG263:AH263"/>
    <mergeCell ref="B264:C264"/>
    <mergeCell ref="D264:E264"/>
    <mergeCell ref="F264:G264"/>
    <mergeCell ref="I264:J264"/>
    <mergeCell ref="K264:M264"/>
    <mergeCell ref="N264:O264"/>
    <mergeCell ref="P264:Q264"/>
    <mergeCell ref="R264:T264"/>
    <mergeCell ref="V264:W264"/>
    <mergeCell ref="X264:Z264"/>
    <mergeCell ref="AA264:AB264"/>
    <mergeCell ref="AC264:AD264"/>
    <mergeCell ref="AE264:AF264"/>
    <mergeCell ref="AG264:AH264"/>
    <mergeCell ref="B265:C265"/>
    <mergeCell ref="D265:E265"/>
    <mergeCell ref="F265:G265"/>
    <mergeCell ref="I265:J265"/>
    <mergeCell ref="K265:M265"/>
    <mergeCell ref="N265:O265"/>
    <mergeCell ref="P265:Q265"/>
    <mergeCell ref="R265:T265"/>
    <mergeCell ref="V265:W265"/>
    <mergeCell ref="X265:Z265"/>
    <mergeCell ref="AA265:AB265"/>
    <mergeCell ref="AC265:AD265"/>
    <mergeCell ref="AE265:AF265"/>
    <mergeCell ref="AG265:AH265"/>
    <mergeCell ref="B266:C266"/>
    <mergeCell ref="D266:E266"/>
    <mergeCell ref="F266:G266"/>
    <mergeCell ref="I266:J266"/>
    <mergeCell ref="K266:M266"/>
    <mergeCell ref="N266:O266"/>
    <mergeCell ref="P266:Q266"/>
    <mergeCell ref="R266:T266"/>
    <mergeCell ref="V266:W266"/>
    <mergeCell ref="X266:Z266"/>
    <mergeCell ref="AA266:AB266"/>
    <mergeCell ref="AC266:AD266"/>
    <mergeCell ref="AE266:AF266"/>
    <mergeCell ref="AG266:AH266"/>
    <mergeCell ref="B267:C267"/>
    <mergeCell ref="D267:E267"/>
    <mergeCell ref="F267:G267"/>
    <mergeCell ref="I267:J267"/>
    <mergeCell ref="K267:M267"/>
    <mergeCell ref="N267:O267"/>
    <mergeCell ref="P267:Q267"/>
    <mergeCell ref="R267:T267"/>
    <mergeCell ref="V267:W267"/>
    <mergeCell ref="X267:Z267"/>
    <mergeCell ref="AA267:AB267"/>
    <mergeCell ref="AC267:AD267"/>
    <mergeCell ref="AE267:AF267"/>
    <mergeCell ref="AG267:AH267"/>
    <mergeCell ref="B268:C268"/>
    <mergeCell ref="D268:E268"/>
    <mergeCell ref="F268:G268"/>
    <mergeCell ref="I268:J268"/>
    <mergeCell ref="K268:M268"/>
    <mergeCell ref="N268:O268"/>
    <mergeCell ref="P268:Q268"/>
    <mergeCell ref="R268:T268"/>
    <mergeCell ref="V268:W268"/>
    <mergeCell ref="X268:Z268"/>
    <mergeCell ref="AA268:AB268"/>
    <mergeCell ref="AC268:AD268"/>
    <mergeCell ref="AE268:AF268"/>
    <mergeCell ref="AG268:AH268"/>
    <mergeCell ref="B269:C269"/>
    <mergeCell ref="D269:E269"/>
    <mergeCell ref="F269:G269"/>
    <mergeCell ref="I269:J269"/>
    <mergeCell ref="K269:M269"/>
    <mergeCell ref="N269:O269"/>
    <mergeCell ref="P269:Q269"/>
    <mergeCell ref="R269:T269"/>
    <mergeCell ref="V269:W269"/>
    <mergeCell ref="X269:Z269"/>
    <mergeCell ref="AA269:AB269"/>
    <mergeCell ref="AC269:AD269"/>
    <mergeCell ref="AE269:AF269"/>
    <mergeCell ref="AG269:AH269"/>
    <mergeCell ref="B270:C270"/>
    <mergeCell ref="D270:E270"/>
    <mergeCell ref="F270:G270"/>
    <mergeCell ref="I270:J270"/>
    <mergeCell ref="K270:M270"/>
    <mergeCell ref="N270:O270"/>
    <mergeCell ref="P270:Q270"/>
    <mergeCell ref="R270:T270"/>
    <mergeCell ref="V270:W270"/>
    <mergeCell ref="X270:Z270"/>
    <mergeCell ref="AA270:AB270"/>
    <mergeCell ref="AC270:AD270"/>
    <mergeCell ref="AE270:AF270"/>
    <mergeCell ref="AG270:AH270"/>
    <mergeCell ref="B271:C271"/>
    <mergeCell ref="D271:E271"/>
    <mergeCell ref="F271:G271"/>
    <mergeCell ref="I271:J271"/>
    <mergeCell ref="K271:M271"/>
    <mergeCell ref="N271:O271"/>
    <mergeCell ref="P271:Q271"/>
    <mergeCell ref="R271:T271"/>
    <mergeCell ref="V271:W271"/>
    <mergeCell ref="X271:Z271"/>
    <mergeCell ref="AA271:AB271"/>
    <mergeCell ref="AC271:AD271"/>
    <mergeCell ref="AE271:AF271"/>
    <mergeCell ref="AG271:AH271"/>
    <mergeCell ref="B272:C272"/>
    <mergeCell ref="D272:E272"/>
    <mergeCell ref="F272:G272"/>
    <mergeCell ref="I272:J272"/>
    <mergeCell ref="K272:M272"/>
    <mergeCell ref="N272:O272"/>
    <mergeCell ref="P272:Q272"/>
    <mergeCell ref="R272:T272"/>
    <mergeCell ref="V272:W272"/>
    <mergeCell ref="X272:Z272"/>
    <mergeCell ref="AA272:AB272"/>
    <mergeCell ref="AC272:AD272"/>
    <mergeCell ref="AE272:AF272"/>
    <mergeCell ref="AG272:AH272"/>
    <mergeCell ref="B273:C273"/>
    <mergeCell ref="D273:E273"/>
    <mergeCell ref="F273:G273"/>
    <mergeCell ref="I273:J273"/>
    <mergeCell ref="K273:M273"/>
    <mergeCell ref="N273:O273"/>
    <mergeCell ref="P273:Q273"/>
    <mergeCell ref="R273:T273"/>
    <mergeCell ref="V273:W273"/>
    <mergeCell ref="X273:Z273"/>
    <mergeCell ref="AA273:AB273"/>
    <mergeCell ref="AC273:AD273"/>
    <mergeCell ref="AE273:AF273"/>
    <mergeCell ref="AG273:AH273"/>
    <mergeCell ref="B274:C274"/>
    <mergeCell ref="D274:E274"/>
    <mergeCell ref="F274:G274"/>
    <mergeCell ref="I274:J274"/>
    <mergeCell ref="K274:M274"/>
    <mergeCell ref="N274:O274"/>
    <mergeCell ref="P274:Q274"/>
    <mergeCell ref="R274:T274"/>
    <mergeCell ref="V274:W274"/>
    <mergeCell ref="X274:Z274"/>
    <mergeCell ref="AA274:AB274"/>
    <mergeCell ref="AC274:AD274"/>
    <mergeCell ref="AE274:AF274"/>
    <mergeCell ref="AG274:AH274"/>
    <mergeCell ref="B275:C275"/>
    <mergeCell ref="D275:E275"/>
    <mergeCell ref="F275:G275"/>
    <mergeCell ref="I275:J275"/>
    <mergeCell ref="K275:M275"/>
    <mergeCell ref="N275:O275"/>
    <mergeCell ref="P275:Q275"/>
    <mergeCell ref="R275:T275"/>
    <mergeCell ref="V275:W275"/>
    <mergeCell ref="X275:Z275"/>
    <mergeCell ref="AA275:AB275"/>
    <mergeCell ref="AC275:AD275"/>
    <mergeCell ref="AE275:AF275"/>
    <mergeCell ref="AG275:AH275"/>
    <mergeCell ref="B276:C276"/>
    <mergeCell ref="D276:E276"/>
    <mergeCell ref="F276:G276"/>
    <mergeCell ref="I276:J276"/>
    <mergeCell ref="K276:M276"/>
    <mergeCell ref="N276:O276"/>
    <mergeCell ref="P276:Q276"/>
    <mergeCell ref="R276:T276"/>
    <mergeCell ref="V276:W276"/>
    <mergeCell ref="X276:Z276"/>
    <mergeCell ref="AA276:AB276"/>
    <mergeCell ref="AC276:AD276"/>
    <mergeCell ref="AE276:AF276"/>
    <mergeCell ref="AG276:AH276"/>
    <mergeCell ref="B277:C277"/>
    <mergeCell ref="D277:E277"/>
    <mergeCell ref="F277:G277"/>
    <mergeCell ref="I277:J277"/>
    <mergeCell ref="K277:M277"/>
    <mergeCell ref="N277:O277"/>
    <mergeCell ref="P277:Q277"/>
    <mergeCell ref="R277:T277"/>
    <mergeCell ref="V277:W277"/>
    <mergeCell ref="X277:Z277"/>
    <mergeCell ref="AA277:AB277"/>
    <mergeCell ref="AC277:AD277"/>
    <mergeCell ref="AE277:AF277"/>
    <mergeCell ref="AG277:AH277"/>
    <mergeCell ref="B278:C278"/>
    <mergeCell ref="D278:E278"/>
    <mergeCell ref="F278:G278"/>
    <mergeCell ref="I278:J278"/>
    <mergeCell ref="K278:M278"/>
    <mergeCell ref="N278:O278"/>
    <mergeCell ref="P278:Q278"/>
    <mergeCell ref="R278:T278"/>
    <mergeCell ref="V278:W278"/>
    <mergeCell ref="X278:Z278"/>
    <mergeCell ref="AA278:AB278"/>
    <mergeCell ref="AC278:AD278"/>
    <mergeCell ref="AE278:AF278"/>
    <mergeCell ref="AG278:AH278"/>
    <mergeCell ref="B279:C279"/>
    <mergeCell ref="D279:E279"/>
    <mergeCell ref="F279:G279"/>
    <mergeCell ref="I279:J279"/>
    <mergeCell ref="K279:M279"/>
    <mergeCell ref="N279:O279"/>
    <mergeCell ref="P279:Q279"/>
    <mergeCell ref="R279:T279"/>
    <mergeCell ref="V279:W279"/>
    <mergeCell ref="X279:Z279"/>
    <mergeCell ref="AA279:AB279"/>
    <mergeCell ref="AC279:AD279"/>
    <mergeCell ref="AE279:AF279"/>
    <mergeCell ref="AG279:AH279"/>
    <mergeCell ref="B280:C280"/>
    <mergeCell ref="D280:E280"/>
    <mergeCell ref="F280:G280"/>
    <mergeCell ref="I280:J280"/>
    <mergeCell ref="K280:M280"/>
    <mergeCell ref="N280:O280"/>
    <mergeCell ref="P280:Q280"/>
    <mergeCell ref="R280:T280"/>
    <mergeCell ref="V280:W280"/>
    <mergeCell ref="X280:Z280"/>
    <mergeCell ref="AA280:AB280"/>
    <mergeCell ref="AC280:AD280"/>
    <mergeCell ref="AE280:AF280"/>
    <mergeCell ref="AG280:AH280"/>
    <mergeCell ref="B281:C281"/>
    <mergeCell ref="D281:E281"/>
    <mergeCell ref="F281:G281"/>
    <mergeCell ref="I281:J281"/>
    <mergeCell ref="K281:M281"/>
    <mergeCell ref="N281:O281"/>
    <mergeCell ref="P281:Q281"/>
    <mergeCell ref="R281:T281"/>
    <mergeCell ref="V281:W281"/>
    <mergeCell ref="X281:Z281"/>
    <mergeCell ref="AA281:AB281"/>
    <mergeCell ref="AC281:AD281"/>
    <mergeCell ref="AE281:AF281"/>
    <mergeCell ref="AG281:AH281"/>
    <mergeCell ref="B282:C282"/>
    <mergeCell ref="D282:E282"/>
    <mergeCell ref="F282:G282"/>
    <mergeCell ref="I282:J282"/>
    <mergeCell ref="K282:M282"/>
    <mergeCell ref="N282:O282"/>
    <mergeCell ref="P282:Q282"/>
    <mergeCell ref="R282:T282"/>
    <mergeCell ref="V282:W282"/>
    <mergeCell ref="X282:Z282"/>
    <mergeCell ref="AA282:AB282"/>
    <mergeCell ref="AC282:AD282"/>
    <mergeCell ref="AE282:AF282"/>
    <mergeCell ref="AG282:AH282"/>
    <mergeCell ref="B283:C283"/>
    <mergeCell ref="D283:E283"/>
    <mergeCell ref="F283:G283"/>
    <mergeCell ref="I283:J283"/>
    <mergeCell ref="K283:M283"/>
    <mergeCell ref="N283:O283"/>
    <mergeCell ref="P283:Q283"/>
    <mergeCell ref="R283:T283"/>
    <mergeCell ref="V283:W283"/>
    <mergeCell ref="X283:Z283"/>
    <mergeCell ref="AA283:AB283"/>
    <mergeCell ref="AC283:AD283"/>
    <mergeCell ref="AE283:AF283"/>
    <mergeCell ref="AG283:AH283"/>
    <mergeCell ref="B284:C284"/>
    <mergeCell ref="D284:E284"/>
    <mergeCell ref="F284:G284"/>
    <mergeCell ref="I284:J284"/>
    <mergeCell ref="K284:M284"/>
    <mergeCell ref="N284:O284"/>
    <mergeCell ref="P284:Q284"/>
    <mergeCell ref="R284:T284"/>
    <mergeCell ref="V284:W284"/>
    <mergeCell ref="X284:Z284"/>
    <mergeCell ref="AA284:AB284"/>
    <mergeCell ref="AC284:AD284"/>
    <mergeCell ref="AE284:AF284"/>
    <mergeCell ref="AG284:AH284"/>
    <mergeCell ref="B285:C285"/>
    <mergeCell ref="D285:E285"/>
    <mergeCell ref="F285:G285"/>
    <mergeCell ref="I285:J285"/>
    <mergeCell ref="K285:M285"/>
    <mergeCell ref="N285:O285"/>
    <mergeCell ref="P285:Q285"/>
    <mergeCell ref="R285:T285"/>
    <mergeCell ref="V285:W285"/>
    <mergeCell ref="X285:Z285"/>
    <mergeCell ref="AA285:AB285"/>
    <mergeCell ref="AC285:AD285"/>
    <mergeCell ref="AE285:AF285"/>
    <mergeCell ref="AG285:AH285"/>
    <mergeCell ref="B286:C286"/>
    <mergeCell ref="D286:E286"/>
    <mergeCell ref="F286:G286"/>
    <mergeCell ref="I286:J286"/>
    <mergeCell ref="K286:M286"/>
    <mergeCell ref="N286:O286"/>
    <mergeCell ref="P286:Q286"/>
    <mergeCell ref="R286:T286"/>
    <mergeCell ref="V286:W286"/>
    <mergeCell ref="X286:Z286"/>
    <mergeCell ref="AA286:AB286"/>
    <mergeCell ref="AC286:AD286"/>
    <mergeCell ref="AE286:AF286"/>
    <mergeCell ref="AG286:AH286"/>
    <mergeCell ref="B287:C287"/>
    <mergeCell ref="D287:E287"/>
    <mergeCell ref="F287:G287"/>
    <mergeCell ref="I287:J287"/>
    <mergeCell ref="K287:M287"/>
    <mergeCell ref="N287:O287"/>
    <mergeCell ref="P287:Q287"/>
    <mergeCell ref="R287:T287"/>
    <mergeCell ref="V287:W287"/>
    <mergeCell ref="X287:Z287"/>
    <mergeCell ref="AA287:AB287"/>
    <mergeCell ref="AC287:AD287"/>
    <mergeCell ref="AE287:AF287"/>
    <mergeCell ref="AG287:AH287"/>
    <mergeCell ref="B288:C288"/>
    <mergeCell ref="D288:E288"/>
    <mergeCell ref="F288:G288"/>
    <mergeCell ref="I288:J288"/>
    <mergeCell ref="K288:M288"/>
    <mergeCell ref="N288:O288"/>
    <mergeCell ref="P288:Q288"/>
    <mergeCell ref="R288:T288"/>
    <mergeCell ref="V288:W288"/>
    <mergeCell ref="X288:Z288"/>
    <mergeCell ref="AA288:AB288"/>
    <mergeCell ref="AC288:AD288"/>
    <mergeCell ref="AE288:AF288"/>
    <mergeCell ref="AG288:AH288"/>
    <mergeCell ref="B289:C289"/>
    <mergeCell ref="D289:E289"/>
    <mergeCell ref="F289:G289"/>
    <mergeCell ref="I289:J289"/>
    <mergeCell ref="K289:M289"/>
    <mergeCell ref="N289:O289"/>
    <mergeCell ref="P289:Q289"/>
    <mergeCell ref="R289:T289"/>
    <mergeCell ref="V289:W289"/>
    <mergeCell ref="X289:Z289"/>
    <mergeCell ref="AA289:AB289"/>
    <mergeCell ref="AC289:AD289"/>
    <mergeCell ref="AE289:AF289"/>
    <mergeCell ref="AG289:AH289"/>
    <mergeCell ref="B290:C290"/>
    <mergeCell ref="D290:E290"/>
    <mergeCell ref="F290:G290"/>
    <mergeCell ref="I290:J290"/>
    <mergeCell ref="K290:M290"/>
    <mergeCell ref="N290:O290"/>
    <mergeCell ref="P290:Q290"/>
    <mergeCell ref="R290:T290"/>
    <mergeCell ref="V290:W290"/>
    <mergeCell ref="X290:Z290"/>
    <mergeCell ref="AA290:AB290"/>
    <mergeCell ref="AC290:AD290"/>
    <mergeCell ref="AE290:AF290"/>
    <mergeCell ref="AG290:AH290"/>
    <mergeCell ref="B291:C291"/>
    <mergeCell ref="D291:E291"/>
    <mergeCell ref="F291:G291"/>
    <mergeCell ref="I291:J291"/>
    <mergeCell ref="K291:M291"/>
    <mergeCell ref="N291:O291"/>
    <mergeCell ref="P291:Q291"/>
    <mergeCell ref="R291:T291"/>
    <mergeCell ref="V291:W291"/>
    <mergeCell ref="X291:Z291"/>
    <mergeCell ref="AA291:AB291"/>
    <mergeCell ref="AC291:AD291"/>
    <mergeCell ref="AE291:AF291"/>
    <mergeCell ref="AG291:AH291"/>
    <mergeCell ref="B292:C292"/>
    <mergeCell ref="D292:E292"/>
    <mergeCell ref="F292:G292"/>
    <mergeCell ref="I292:J292"/>
    <mergeCell ref="K292:M292"/>
    <mergeCell ref="N292:O292"/>
    <mergeCell ref="P292:Q292"/>
    <mergeCell ref="R292:T292"/>
    <mergeCell ref="V292:W292"/>
    <mergeCell ref="X292:Z292"/>
    <mergeCell ref="AA292:AB292"/>
    <mergeCell ref="AC292:AD292"/>
    <mergeCell ref="AE292:AF292"/>
    <mergeCell ref="AG292:AH292"/>
    <mergeCell ref="B293:C293"/>
    <mergeCell ref="D293:E293"/>
    <mergeCell ref="F293:G293"/>
    <mergeCell ref="I293:J293"/>
    <mergeCell ref="K293:M293"/>
    <mergeCell ref="N293:O293"/>
    <mergeCell ref="P293:Q293"/>
    <mergeCell ref="R293:T293"/>
    <mergeCell ref="V293:W293"/>
    <mergeCell ref="X293:Z293"/>
    <mergeCell ref="AA293:AB293"/>
    <mergeCell ref="AC293:AD293"/>
    <mergeCell ref="AE293:AF293"/>
    <mergeCell ref="AG293:AH293"/>
    <mergeCell ref="B294:C294"/>
    <mergeCell ref="D294:E294"/>
    <mergeCell ref="F294:G294"/>
    <mergeCell ref="I294:J294"/>
    <mergeCell ref="K294:M294"/>
    <mergeCell ref="N294:O294"/>
    <mergeCell ref="P294:Q294"/>
    <mergeCell ref="R294:T294"/>
    <mergeCell ref="V294:W294"/>
    <mergeCell ref="X294:Z294"/>
    <mergeCell ref="AA294:AB294"/>
    <mergeCell ref="AC294:AD294"/>
    <mergeCell ref="AE294:AF294"/>
    <mergeCell ref="AG294:AH294"/>
    <mergeCell ref="B295:C295"/>
    <mergeCell ref="D295:E295"/>
    <mergeCell ref="F295:G295"/>
    <mergeCell ref="I295:J295"/>
    <mergeCell ref="K295:M295"/>
    <mergeCell ref="N295:O295"/>
    <mergeCell ref="P295:Q295"/>
    <mergeCell ref="R295:T295"/>
    <mergeCell ref="V295:W295"/>
    <mergeCell ref="X295:Z295"/>
    <mergeCell ref="AA295:AB295"/>
    <mergeCell ref="AC295:AD295"/>
    <mergeCell ref="AE295:AF295"/>
    <mergeCell ref="AG295:AH295"/>
    <mergeCell ref="B296:C296"/>
    <mergeCell ref="D296:E296"/>
    <mergeCell ref="F296:G296"/>
    <mergeCell ref="I296:J296"/>
    <mergeCell ref="K296:M296"/>
    <mergeCell ref="N296:O296"/>
    <mergeCell ref="P296:Q296"/>
    <mergeCell ref="R296:T296"/>
    <mergeCell ref="V296:W296"/>
    <mergeCell ref="X296:Z296"/>
    <mergeCell ref="AA296:AB296"/>
    <mergeCell ref="AC296:AD296"/>
    <mergeCell ref="AE296:AF296"/>
    <mergeCell ref="AG296:AH296"/>
    <mergeCell ref="B297:C297"/>
    <mergeCell ref="D297:E297"/>
    <mergeCell ref="F297:G297"/>
    <mergeCell ref="I297:J297"/>
    <mergeCell ref="K297:M297"/>
    <mergeCell ref="N297:O297"/>
    <mergeCell ref="P297:Q297"/>
    <mergeCell ref="R297:T297"/>
    <mergeCell ref="V297:W297"/>
    <mergeCell ref="X297:Z297"/>
    <mergeCell ref="AA297:AB297"/>
    <mergeCell ref="AC297:AD297"/>
    <mergeCell ref="AE297:AF297"/>
    <mergeCell ref="AG297:AH297"/>
    <mergeCell ref="B298:C298"/>
    <mergeCell ref="D298:E298"/>
    <mergeCell ref="F298:G298"/>
    <mergeCell ref="I298:J298"/>
    <mergeCell ref="K298:M298"/>
    <mergeCell ref="N298:O298"/>
    <mergeCell ref="P298:Q298"/>
    <mergeCell ref="R298:T298"/>
    <mergeCell ref="V298:W298"/>
    <mergeCell ref="X298:Z298"/>
    <mergeCell ref="AA298:AB298"/>
    <mergeCell ref="AC298:AD298"/>
    <mergeCell ref="AE298:AF298"/>
    <mergeCell ref="AG298:AH298"/>
    <mergeCell ref="B299:C299"/>
    <mergeCell ref="D299:E299"/>
    <mergeCell ref="F299:G299"/>
    <mergeCell ref="I299:J299"/>
    <mergeCell ref="K299:M299"/>
    <mergeCell ref="N299:O299"/>
    <mergeCell ref="P299:Q299"/>
    <mergeCell ref="R299:T299"/>
    <mergeCell ref="V299:W299"/>
    <mergeCell ref="X299:Z299"/>
    <mergeCell ref="AA299:AB299"/>
    <mergeCell ref="AC299:AD299"/>
    <mergeCell ref="AE299:AF299"/>
    <mergeCell ref="AG299:AH299"/>
    <mergeCell ref="B300:C300"/>
    <mergeCell ref="D300:E300"/>
    <mergeCell ref="F300:G300"/>
    <mergeCell ref="I300:J300"/>
    <mergeCell ref="K300:M300"/>
    <mergeCell ref="N300:O300"/>
    <mergeCell ref="P300:Q300"/>
    <mergeCell ref="R300:T300"/>
    <mergeCell ref="V300:W300"/>
    <mergeCell ref="X300:Z300"/>
    <mergeCell ref="AA300:AB300"/>
    <mergeCell ref="AC300:AD300"/>
    <mergeCell ref="AE300:AF300"/>
    <mergeCell ref="AG300:AH300"/>
    <mergeCell ref="B301:C301"/>
    <mergeCell ref="D301:E301"/>
    <mergeCell ref="F301:G301"/>
    <mergeCell ref="I301:J301"/>
    <mergeCell ref="K301:M301"/>
    <mergeCell ref="N301:O301"/>
    <mergeCell ref="P301:Q301"/>
    <mergeCell ref="R301:T301"/>
    <mergeCell ref="V301:W301"/>
    <mergeCell ref="X301:Z301"/>
    <mergeCell ref="AA301:AB301"/>
    <mergeCell ref="AC301:AD301"/>
    <mergeCell ref="AE301:AF301"/>
    <mergeCell ref="AG301:AH301"/>
    <mergeCell ref="B302:C302"/>
    <mergeCell ref="D302:E302"/>
    <mergeCell ref="F302:G302"/>
    <mergeCell ref="I302:J302"/>
    <mergeCell ref="K302:M302"/>
    <mergeCell ref="N302:O302"/>
    <mergeCell ref="P302:Q302"/>
    <mergeCell ref="R302:T302"/>
    <mergeCell ref="V302:W302"/>
    <mergeCell ref="X302:Z302"/>
    <mergeCell ref="AA302:AB302"/>
    <mergeCell ref="AC302:AD302"/>
    <mergeCell ref="AE302:AF302"/>
    <mergeCell ref="AG302:AH302"/>
    <mergeCell ref="B303:C303"/>
    <mergeCell ref="D303:E303"/>
    <mergeCell ref="F303:G303"/>
    <mergeCell ref="I303:J303"/>
    <mergeCell ref="K303:M303"/>
    <mergeCell ref="N303:O303"/>
    <mergeCell ref="P303:Q303"/>
    <mergeCell ref="R303:T303"/>
    <mergeCell ref="V303:W303"/>
    <mergeCell ref="X303:Z303"/>
    <mergeCell ref="AA303:AB303"/>
    <mergeCell ref="AC303:AD303"/>
    <mergeCell ref="AE303:AF303"/>
    <mergeCell ref="AG303:AH303"/>
    <mergeCell ref="B304:C304"/>
    <mergeCell ref="D304:E304"/>
    <mergeCell ref="F304:G304"/>
    <mergeCell ref="I304:J304"/>
    <mergeCell ref="K304:M304"/>
    <mergeCell ref="N304:O304"/>
    <mergeCell ref="P304:Q304"/>
    <mergeCell ref="R304:T304"/>
    <mergeCell ref="V304:W304"/>
    <mergeCell ref="X304:Z304"/>
    <mergeCell ref="AA304:AB304"/>
    <mergeCell ref="AC304:AD304"/>
    <mergeCell ref="AE304:AF304"/>
    <mergeCell ref="AG304:AH304"/>
    <mergeCell ref="B305:C305"/>
    <mergeCell ref="D305:E305"/>
    <mergeCell ref="F305:G305"/>
    <mergeCell ref="I305:J305"/>
    <mergeCell ref="K305:M305"/>
    <mergeCell ref="N305:O305"/>
    <mergeCell ref="P305:Q305"/>
    <mergeCell ref="R305:T305"/>
    <mergeCell ref="V305:W305"/>
    <mergeCell ref="X305:Z305"/>
    <mergeCell ref="AA305:AB305"/>
    <mergeCell ref="AC305:AD305"/>
    <mergeCell ref="AE305:AF305"/>
    <mergeCell ref="AG305:AH305"/>
    <mergeCell ref="B306:C306"/>
    <mergeCell ref="D306:E306"/>
    <mergeCell ref="F306:G306"/>
    <mergeCell ref="I306:J306"/>
    <mergeCell ref="K306:M306"/>
    <mergeCell ref="N306:O306"/>
    <mergeCell ref="P306:Q306"/>
    <mergeCell ref="R306:T306"/>
    <mergeCell ref="V306:W306"/>
    <mergeCell ref="X306:Z306"/>
    <mergeCell ref="AA306:AB306"/>
    <mergeCell ref="AC306:AD306"/>
    <mergeCell ref="AE306:AF306"/>
    <mergeCell ref="AG306:AH306"/>
    <mergeCell ref="B307:C307"/>
    <mergeCell ref="D307:E307"/>
    <mergeCell ref="F307:G307"/>
    <mergeCell ref="I307:J307"/>
    <mergeCell ref="K307:M307"/>
    <mergeCell ref="N307:O307"/>
    <mergeCell ref="P307:Q307"/>
    <mergeCell ref="R307:T307"/>
    <mergeCell ref="V307:W307"/>
    <mergeCell ref="X307:Z307"/>
    <mergeCell ref="AA307:AB307"/>
    <mergeCell ref="AC307:AD307"/>
    <mergeCell ref="AE307:AF307"/>
    <mergeCell ref="AG307:AH307"/>
    <mergeCell ref="B308:C308"/>
    <mergeCell ref="D308:E308"/>
    <mergeCell ref="F308:G308"/>
    <mergeCell ref="I308:J308"/>
    <mergeCell ref="K308:M308"/>
    <mergeCell ref="N308:O308"/>
    <mergeCell ref="P308:Q308"/>
    <mergeCell ref="R308:T308"/>
    <mergeCell ref="V308:W308"/>
    <mergeCell ref="X308:Z308"/>
    <mergeCell ref="AA308:AB308"/>
    <mergeCell ref="AC308:AD308"/>
    <mergeCell ref="AE308:AF308"/>
    <mergeCell ref="AG308:AH308"/>
    <mergeCell ref="B309:C309"/>
    <mergeCell ref="D309:E309"/>
    <mergeCell ref="F309:G309"/>
    <mergeCell ref="I309:J309"/>
    <mergeCell ref="K309:M309"/>
    <mergeCell ref="N309:O309"/>
    <mergeCell ref="P309:Q309"/>
    <mergeCell ref="R309:T309"/>
    <mergeCell ref="V309:W309"/>
    <mergeCell ref="X309:Z309"/>
    <mergeCell ref="AA309:AB309"/>
    <mergeCell ref="AC309:AD309"/>
    <mergeCell ref="AE309:AF309"/>
    <mergeCell ref="AG309:AH309"/>
    <mergeCell ref="B310:C310"/>
    <mergeCell ref="D310:E310"/>
    <mergeCell ref="F310:G310"/>
    <mergeCell ref="I310:J310"/>
    <mergeCell ref="K310:M310"/>
    <mergeCell ref="N310:O310"/>
    <mergeCell ref="P310:Q310"/>
    <mergeCell ref="R310:T310"/>
    <mergeCell ref="V310:W310"/>
    <mergeCell ref="X310:Z310"/>
    <mergeCell ref="AA310:AB310"/>
    <mergeCell ref="AC310:AD310"/>
    <mergeCell ref="AE310:AF310"/>
    <mergeCell ref="AG310:AH310"/>
    <mergeCell ref="B311:C311"/>
    <mergeCell ref="D311:E311"/>
    <mergeCell ref="F311:G311"/>
    <mergeCell ref="I311:J311"/>
    <mergeCell ref="K311:M311"/>
    <mergeCell ref="N311:O311"/>
    <mergeCell ref="P311:Q311"/>
    <mergeCell ref="R311:T311"/>
    <mergeCell ref="V311:W311"/>
    <mergeCell ref="X311:Z311"/>
    <mergeCell ref="AA311:AB311"/>
    <mergeCell ref="AC311:AD311"/>
    <mergeCell ref="AE311:AF311"/>
    <mergeCell ref="AG311:AH311"/>
    <mergeCell ref="B312:C312"/>
    <mergeCell ref="D312:E312"/>
    <mergeCell ref="F312:G312"/>
    <mergeCell ref="I312:J312"/>
    <mergeCell ref="K312:M312"/>
    <mergeCell ref="N312:O312"/>
    <mergeCell ref="P312:Q312"/>
    <mergeCell ref="R312:T312"/>
    <mergeCell ref="V312:W312"/>
    <mergeCell ref="X312:Z312"/>
    <mergeCell ref="AA312:AB312"/>
    <mergeCell ref="AC312:AD312"/>
    <mergeCell ref="AE312:AF312"/>
    <mergeCell ref="AG312:AH312"/>
    <mergeCell ref="B313:C313"/>
    <mergeCell ref="D313:E313"/>
    <mergeCell ref="F313:G313"/>
    <mergeCell ref="I313:J313"/>
    <mergeCell ref="K313:M313"/>
    <mergeCell ref="N313:O313"/>
    <mergeCell ref="P313:Q313"/>
    <mergeCell ref="R313:T313"/>
    <mergeCell ref="V313:W313"/>
    <mergeCell ref="X313:Z313"/>
    <mergeCell ref="AA313:AB313"/>
    <mergeCell ref="AC313:AD313"/>
    <mergeCell ref="AE313:AF313"/>
    <mergeCell ref="AG313:AH313"/>
    <mergeCell ref="B314:C314"/>
    <mergeCell ref="D314:E314"/>
    <mergeCell ref="F314:G314"/>
    <mergeCell ref="I314:J314"/>
    <mergeCell ref="K314:M314"/>
    <mergeCell ref="N314:O314"/>
    <mergeCell ref="P314:Q314"/>
    <mergeCell ref="R314:T314"/>
    <mergeCell ref="V314:W314"/>
    <mergeCell ref="X314:Z314"/>
    <mergeCell ref="AA314:AB314"/>
    <mergeCell ref="AC314:AD314"/>
    <mergeCell ref="AE314:AF314"/>
    <mergeCell ref="AG314:AH314"/>
    <mergeCell ref="B315:C315"/>
    <mergeCell ref="D315:E315"/>
    <mergeCell ref="F315:G315"/>
    <mergeCell ref="I315:J315"/>
    <mergeCell ref="K315:M315"/>
    <mergeCell ref="N315:O315"/>
    <mergeCell ref="P315:Q315"/>
    <mergeCell ref="R315:T315"/>
    <mergeCell ref="V315:W315"/>
    <mergeCell ref="X315:Z315"/>
    <mergeCell ref="AA315:AB315"/>
    <mergeCell ref="AC315:AD315"/>
    <mergeCell ref="AE315:AF315"/>
    <mergeCell ref="AG315:AH315"/>
    <mergeCell ref="B316:C316"/>
    <mergeCell ref="D316:E316"/>
    <mergeCell ref="F316:G316"/>
    <mergeCell ref="I316:J316"/>
    <mergeCell ref="K316:M316"/>
    <mergeCell ref="N316:O316"/>
    <mergeCell ref="P316:Q316"/>
    <mergeCell ref="R316:T316"/>
    <mergeCell ref="V316:W316"/>
    <mergeCell ref="X316:Z316"/>
    <mergeCell ref="AA316:AB316"/>
    <mergeCell ref="AC316:AD316"/>
    <mergeCell ref="AE316:AF316"/>
    <mergeCell ref="AG316:AH316"/>
    <mergeCell ref="B317:C317"/>
    <mergeCell ref="D317:E317"/>
    <mergeCell ref="F317:G317"/>
    <mergeCell ref="I317:J317"/>
    <mergeCell ref="K317:M317"/>
    <mergeCell ref="N317:O317"/>
    <mergeCell ref="P317:Q317"/>
    <mergeCell ref="R317:T317"/>
    <mergeCell ref="V317:W317"/>
    <mergeCell ref="X317:Z317"/>
    <mergeCell ref="AA317:AB317"/>
    <mergeCell ref="AC317:AD317"/>
    <mergeCell ref="AE317:AF317"/>
    <mergeCell ref="AG317:AH317"/>
    <mergeCell ref="B318:C318"/>
    <mergeCell ref="D318:E318"/>
    <mergeCell ref="F318:G318"/>
    <mergeCell ref="I318:J318"/>
    <mergeCell ref="K318:M318"/>
    <mergeCell ref="N318:O318"/>
    <mergeCell ref="P318:Q318"/>
    <mergeCell ref="R318:T318"/>
    <mergeCell ref="V318:W318"/>
    <mergeCell ref="X318:Z318"/>
    <mergeCell ref="AA318:AB318"/>
    <mergeCell ref="AC318:AD318"/>
    <mergeCell ref="AE318:AF318"/>
    <mergeCell ref="AG318:AH318"/>
    <mergeCell ref="B319:C319"/>
    <mergeCell ref="D319:E319"/>
    <mergeCell ref="F319:G319"/>
    <mergeCell ref="I319:J319"/>
    <mergeCell ref="K319:M319"/>
    <mergeCell ref="N319:O319"/>
    <mergeCell ref="P319:Q319"/>
    <mergeCell ref="R319:T319"/>
    <mergeCell ref="V319:W319"/>
    <mergeCell ref="X319:Z319"/>
    <mergeCell ref="AA319:AB319"/>
    <mergeCell ref="AC319:AD319"/>
    <mergeCell ref="AE319:AF319"/>
    <mergeCell ref="AG319:AH319"/>
    <mergeCell ref="B320:C320"/>
    <mergeCell ref="D320:E320"/>
    <mergeCell ref="F320:G320"/>
    <mergeCell ref="I320:J320"/>
    <mergeCell ref="K320:M320"/>
    <mergeCell ref="N320:O320"/>
    <mergeCell ref="P320:Q320"/>
    <mergeCell ref="R320:T320"/>
    <mergeCell ref="V320:W320"/>
    <mergeCell ref="X320:Z320"/>
    <mergeCell ref="AA320:AB320"/>
    <mergeCell ref="AC320:AD320"/>
    <mergeCell ref="AE320:AF320"/>
    <mergeCell ref="AG320:AH320"/>
    <mergeCell ref="B321:C321"/>
    <mergeCell ref="D321:E321"/>
    <mergeCell ref="F321:G321"/>
    <mergeCell ref="I321:J321"/>
    <mergeCell ref="K321:M321"/>
    <mergeCell ref="N321:O321"/>
    <mergeCell ref="P321:Q321"/>
    <mergeCell ref="R321:T321"/>
    <mergeCell ref="V321:W321"/>
    <mergeCell ref="X321:Z321"/>
    <mergeCell ref="AA321:AB321"/>
    <mergeCell ref="AC321:AD321"/>
    <mergeCell ref="AE321:AF321"/>
    <mergeCell ref="AG321:AH321"/>
    <mergeCell ref="B322:C322"/>
    <mergeCell ref="D322:E322"/>
    <mergeCell ref="F322:G322"/>
    <mergeCell ref="I322:J322"/>
    <mergeCell ref="K322:M322"/>
    <mergeCell ref="N322:O322"/>
    <mergeCell ref="P322:Q322"/>
    <mergeCell ref="R322:T322"/>
    <mergeCell ref="V322:W322"/>
    <mergeCell ref="X322:Z322"/>
    <mergeCell ref="AA322:AB322"/>
    <mergeCell ref="AC322:AD322"/>
    <mergeCell ref="AE322:AF322"/>
    <mergeCell ref="AG322:AH322"/>
    <mergeCell ref="B323:C323"/>
    <mergeCell ref="D323:E323"/>
    <mergeCell ref="F323:G323"/>
    <mergeCell ref="I323:J323"/>
    <mergeCell ref="K323:M323"/>
    <mergeCell ref="N323:O323"/>
    <mergeCell ref="P323:Q323"/>
    <mergeCell ref="R323:T323"/>
    <mergeCell ref="V323:W323"/>
    <mergeCell ref="X323:Z323"/>
    <mergeCell ref="AA323:AB323"/>
    <mergeCell ref="AC323:AD323"/>
    <mergeCell ref="AE323:AF323"/>
    <mergeCell ref="AG323:AH323"/>
    <mergeCell ref="B324:C324"/>
    <mergeCell ref="D324:E324"/>
    <mergeCell ref="F324:G324"/>
    <mergeCell ref="I324:J324"/>
    <mergeCell ref="K324:M324"/>
    <mergeCell ref="N324:O324"/>
    <mergeCell ref="P324:Q324"/>
    <mergeCell ref="R324:T324"/>
    <mergeCell ref="V324:W324"/>
    <mergeCell ref="X324:Z324"/>
    <mergeCell ref="AA324:AB324"/>
    <mergeCell ref="AC324:AD324"/>
    <mergeCell ref="AE324:AF324"/>
    <mergeCell ref="AG324:AH324"/>
    <mergeCell ref="B325:C325"/>
    <mergeCell ref="D325:E325"/>
    <mergeCell ref="F325:G325"/>
    <mergeCell ref="I325:J325"/>
    <mergeCell ref="K325:M325"/>
    <mergeCell ref="N325:O325"/>
    <mergeCell ref="P325:Q325"/>
    <mergeCell ref="R325:T325"/>
    <mergeCell ref="V325:W325"/>
    <mergeCell ref="X325:Z325"/>
    <mergeCell ref="AA325:AB325"/>
    <mergeCell ref="AC325:AD325"/>
    <mergeCell ref="AE325:AF325"/>
    <mergeCell ref="AG325:AH325"/>
    <mergeCell ref="B326:C326"/>
    <mergeCell ref="D326:E326"/>
    <mergeCell ref="F326:G326"/>
    <mergeCell ref="I326:J326"/>
    <mergeCell ref="K326:M326"/>
    <mergeCell ref="N326:O326"/>
    <mergeCell ref="P326:Q326"/>
    <mergeCell ref="R326:T326"/>
    <mergeCell ref="V326:W326"/>
    <mergeCell ref="X326:Z326"/>
    <mergeCell ref="AA326:AB326"/>
    <mergeCell ref="AC326:AD326"/>
    <mergeCell ref="AE326:AF326"/>
    <mergeCell ref="AG326:AH326"/>
    <mergeCell ref="B327:C327"/>
    <mergeCell ref="D327:E327"/>
    <mergeCell ref="F327:G327"/>
    <mergeCell ref="I327:J327"/>
    <mergeCell ref="K327:M327"/>
    <mergeCell ref="N327:O327"/>
    <mergeCell ref="P327:Q327"/>
    <mergeCell ref="R327:T327"/>
    <mergeCell ref="V327:W327"/>
    <mergeCell ref="X327:Z327"/>
    <mergeCell ref="AA327:AB327"/>
    <mergeCell ref="AC327:AD327"/>
    <mergeCell ref="AE327:AF327"/>
    <mergeCell ref="AG327:AH327"/>
    <mergeCell ref="B328:C328"/>
    <mergeCell ref="D328:E328"/>
    <mergeCell ref="F328:G328"/>
    <mergeCell ref="I328:J328"/>
    <mergeCell ref="K328:M328"/>
    <mergeCell ref="N328:O328"/>
    <mergeCell ref="P328:Q328"/>
    <mergeCell ref="R328:T328"/>
    <mergeCell ref="V328:W328"/>
    <mergeCell ref="X328:Z328"/>
    <mergeCell ref="AA328:AB328"/>
    <mergeCell ref="AC328:AD328"/>
    <mergeCell ref="AE328:AF328"/>
    <mergeCell ref="AG328:AH328"/>
    <mergeCell ref="B329:C329"/>
    <mergeCell ref="D329:E329"/>
    <mergeCell ref="F329:G329"/>
    <mergeCell ref="I329:J329"/>
    <mergeCell ref="K329:M329"/>
    <mergeCell ref="N329:O329"/>
    <mergeCell ref="P329:Q329"/>
    <mergeCell ref="R329:T329"/>
    <mergeCell ref="V329:W329"/>
    <mergeCell ref="X329:Z329"/>
    <mergeCell ref="AA329:AB329"/>
    <mergeCell ref="AC329:AD329"/>
    <mergeCell ref="AE329:AF329"/>
    <mergeCell ref="AG329:AH329"/>
    <mergeCell ref="B330:C330"/>
    <mergeCell ref="D330:E330"/>
    <mergeCell ref="F330:G330"/>
    <mergeCell ref="I330:J330"/>
    <mergeCell ref="K330:M330"/>
    <mergeCell ref="N330:O330"/>
    <mergeCell ref="P330:Q330"/>
    <mergeCell ref="R330:T330"/>
    <mergeCell ref="V330:W330"/>
    <mergeCell ref="X330:Z330"/>
    <mergeCell ref="AA330:AB330"/>
    <mergeCell ref="AC330:AD330"/>
    <mergeCell ref="AE330:AF330"/>
    <mergeCell ref="AG330:AH330"/>
    <mergeCell ref="B331:C331"/>
    <mergeCell ref="D331:E331"/>
    <mergeCell ref="F331:G331"/>
    <mergeCell ref="I331:J331"/>
    <mergeCell ref="K331:M331"/>
    <mergeCell ref="N331:O331"/>
    <mergeCell ref="P331:Q331"/>
    <mergeCell ref="R331:T331"/>
    <mergeCell ref="V331:W331"/>
    <mergeCell ref="X331:Z331"/>
    <mergeCell ref="AA331:AB331"/>
    <mergeCell ref="AC331:AD331"/>
    <mergeCell ref="AE331:AF331"/>
    <mergeCell ref="AG331:AH331"/>
    <mergeCell ref="B332:C332"/>
    <mergeCell ref="D332:E332"/>
    <mergeCell ref="F332:G332"/>
    <mergeCell ref="I332:J332"/>
    <mergeCell ref="K332:M332"/>
    <mergeCell ref="N332:O332"/>
    <mergeCell ref="P332:Q332"/>
    <mergeCell ref="R332:T332"/>
    <mergeCell ref="V332:W332"/>
    <mergeCell ref="X332:Z332"/>
    <mergeCell ref="AA332:AB332"/>
    <mergeCell ref="AC332:AD332"/>
    <mergeCell ref="AE332:AF332"/>
    <mergeCell ref="AG332:AH332"/>
    <mergeCell ref="B333:C333"/>
    <mergeCell ref="D333:E333"/>
    <mergeCell ref="F333:G333"/>
    <mergeCell ref="I333:J333"/>
    <mergeCell ref="K333:M333"/>
    <mergeCell ref="N333:O333"/>
    <mergeCell ref="P333:Q333"/>
    <mergeCell ref="R333:T333"/>
    <mergeCell ref="V333:W333"/>
    <mergeCell ref="X333:Z333"/>
    <mergeCell ref="AA333:AB333"/>
    <mergeCell ref="AC333:AD333"/>
    <mergeCell ref="AE333:AF333"/>
    <mergeCell ref="AG333:AH333"/>
    <mergeCell ref="B334:C334"/>
    <mergeCell ref="D334:E334"/>
    <mergeCell ref="F334:G334"/>
    <mergeCell ref="I334:J334"/>
    <mergeCell ref="K334:M334"/>
    <mergeCell ref="N334:O334"/>
    <mergeCell ref="P334:Q334"/>
    <mergeCell ref="R334:T334"/>
    <mergeCell ref="V334:W334"/>
    <mergeCell ref="X334:Z334"/>
    <mergeCell ref="AA334:AB334"/>
    <mergeCell ref="AC334:AD334"/>
    <mergeCell ref="AE334:AF334"/>
    <mergeCell ref="AG334:AH334"/>
    <mergeCell ref="B335:C335"/>
    <mergeCell ref="D335:E335"/>
    <mergeCell ref="F335:G335"/>
    <mergeCell ref="I335:J335"/>
    <mergeCell ref="K335:M335"/>
    <mergeCell ref="N335:O335"/>
    <mergeCell ref="P335:Q335"/>
    <mergeCell ref="R335:T335"/>
    <mergeCell ref="V335:W335"/>
    <mergeCell ref="X335:Z335"/>
    <mergeCell ref="AA335:AB335"/>
    <mergeCell ref="AC335:AD335"/>
    <mergeCell ref="AE335:AF335"/>
    <mergeCell ref="AG335:AH335"/>
    <mergeCell ref="B336:C336"/>
    <mergeCell ref="D336:E336"/>
    <mergeCell ref="F336:G336"/>
    <mergeCell ref="I336:J336"/>
    <mergeCell ref="K336:M336"/>
    <mergeCell ref="N336:O336"/>
    <mergeCell ref="P336:Q336"/>
    <mergeCell ref="R336:T336"/>
    <mergeCell ref="V336:W336"/>
    <mergeCell ref="X336:Z336"/>
    <mergeCell ref="AA336:AB336"/>
    <mergeCell ref="AC336:AD336"/>
    <mergeCell ref="AE336:AF336"/>
    <mergeCell ref="AG336:AH336"/>
    <mergeCell ref="B337:C337"/>
    <mergeCell ref="D337:E337"/>
    <mergeCell ref="F337:G337"/>
    <mergeCell ref="I337:J337"/>
    <mergeCell ref="K337:M337"/>
    <mergeCell ref="N337:O337"/>
    <mergeCell ref="P337:Q337"/>
    <mergeCell ref="R337:T337"/>
    <mergeCell ref="V337:W337"/>
    <mergeCell ref="X337:Z337"/>
    <mergeCell ref="AA337:AB337"/>
    <mergeCell ref="AC337:AD337"/>
    <mergeCell ref="AE337:AF337"/>
    <mergeCell ref="AG337:AH337"/>
    <mergeCell ref="B338:C338"/>
    <mergeCell ref="D338:E338"/>
    <mergeCell ref="F338:G338"/>
    <mergeCell ref="I338:J338"/>
    <mergeCell ref="K338:M338"/>
    <mergeCell ref="N338:O338"/>
    <mergeCell ref="P338:Q338"/>
    <mergeCell ref="R338:T338"/>
    <mergeCell ref="V338:W338"/>
    <mergeCell ref="X338:Z338"/>
    <mergeCell ref="AA338:AB338"/>
    <mergeCell ref="AC338:AD338"/>
    <mergeCell ref="AE338:AF338"/>
    <mergeCell ref="AG338:AH338"/>
    <mergeCell ref="B339:C339"/>
    <mergeCell ref="D339:E339"/>
    <mergeCell ref="F339:G339"/>
    <mergeCell ref="I339:J339"/>
    <mergeCell ref="K339:M339"/>
    <mergeCell ref="N339:O339"/>
    <mergeCell ref="P339:Q339"/>
    <mergeCell ref="R339:T339"/>
    <mergeCell ref="V339:W339"/>
    <mergeCell ref="X339:Z339"/>
    <mergeCell ref="AA339:AB339"/>
    <mergeCell ref="AC339:AD339"/>
    <mergeCell ref="AE339:AF339"/>
    <mergeCell ref="AG339:AH339"/>
    <mergeCell ref="B340:C340"/>
    <mergeCell ref="D340:E340"/>
    <mergeCell ref="F340:G340"/>
    <mergeCell ref="I340:J340"/>
    <mergeCell ref="K340:M340"/>
    <mergeCell ref="N340:O340"/>
    <mergeCell ref="P340:Q340"/>
    <mergeCell ref="R340:T340"/>
    <mergeCell ref="V340:W340"/>
    <mergeCell ref="X340:Z340"/>
    <mergeCell ref="AA340:AB340"/>
    <mergeCell ref="AC340:AD340"/>
    <mergeCell ref="AE340:AF340"/>
    <mergeCell ref="AG340:AH340"/>
    <mergeCell ref="B341:C341"/>
    <mergeCell ref="D341:E341"/>
    <mergeCell ref="F341:G341"/>
    <mergeCell ref="I341:J341"/>
    <mergeCell ref="K341:M341"/>
    <mergeCell ref="N341:O341"/>
    <mergeCell ref="P341:Q341"/>
    <mergeCell ref="R341:T341"/>
    <mergeCell ref="V341:W341"/>
    <mergeCell ref="X341:Z341"/>
    <mergeCell ref="AA341:AB341"/>
    <mergeCell ref="AC341:AD341"/>
    <mergeCell ref="AE341:AF341"/>
    <mergeCell ref="AG341:AH341"/>
    <mergeCell ref="B342:C342"/>
    <mergeCell ref="D342:E342"/>
    <mergeCell ref="F342:G342"/>
    <mergeCell ref="I342:J342"/>
    <mergeCell ref="K342:M342"/>
    <mergeCell ref="N342:O342"/>
    <mergeCell ref="P342:Q342"/>
    <mergeCell ref="R342:T342"/>
    <mergeCell ref="V342:W342"/>
    <mergeCell ref="X342:Z342"/>
    <mergeCell ref="AA342:AB342"/>
    <mergeCell ref="AC342:AD342"/>
    <mergeCell ref="AE342:AF342"/>
    <mergeCell ref="AG342:AH342"/>
    <mergeCell ref="B343:C343"/>
    <mergeCell ref="D343:E343"/>
    <mergeCell ref="F343:G343"/>
    <mergeCell ref="I343:J343"/>
    <mergeCell ref="K343:M343"/>
    <mergeCell ref="N343:O343"/>
    <mergeCell ref="P343:Q343"/>
    <mergeCell ref="R343:T343"/>
    <mergeCell ref="V343:W343"/>
    <mergeCell ref="X343:Z343"/>
    <mergeCell ref="AA343:AB343"/>
    <mergeCell ref="AC343:AD343"/>
    <mergeCell ref="AE343:AF343"/>
    <mergeCell ref="AG343:AH343"/>
    <mergeCell ref="B344:C344"/>
    <mergeCell ref="D344:E344"/>
    <mergeCell ref="F344:G344"/>
    <mergeCell ref="I344:J344"/>
    <mergeCell ref="K344:M344"/>
    <mergeCell ref="N344:O344"/>
    <mergeCell ref="P344:Q344"/>
    <mergeCell ref="R344:T344"/>
    <mergeCell ref="V344:W344"/>
    <mergeCell ref="X344:Z344"/>
    <mergeCell ref="AA344:AB344"/>
    <mergeCell ref="AC344:AD344"/>
    <mergeCell ref="AE344:AF344"/>
    <mergeCell ref="AG344:AH344"/>
    <mergeCell ref="B345:C345"/>
    <mergeCell ref="D345:E345"/>
    <mergeCell ref="F345:G345"/>
    <mergeCell ref="I345:J345"/>
    <mergeCell ref="K345:M345"/>
    <mergeCell ref="N345:O345"/>
    <mergeCell ref="P345:Q345"/>
    <mergeCell ref="R345:T345"/>
    <mergeCell ref="V345:W345"/>
    <mergeCell ref="X345:Z345"/>
    <mergeCell ref="AA345:AB345"/>
    <mergeCell ref="AC345:AD345"/>
    <mergeCell ref="AE345:AF345"/>
    <mergeCell ref="AG345:AH345"/>
    <mergeCell ref="B346:C346"/>
    <mergeCell ref="D346:E346"/>
    <mergeCell ref="F346:G346"/>
    <mergeCell ref="I346:J346"/>
    <mergeCell ref="K346:M346"/>
    <mergeCell ref="N346:O346"/>
    <mergeCell ref="P346:Q346"/>
    <mergeCell ref="R346:T346"/>
    <mergeCell ref="V346:W346"/>
    <mergeCell ref="X346:Z346"/>
    <mergeCell ref="AA346:AB346"/>
    <mergeCell ref="AC346:AD346"/>
    <mergeCell ref="AE346:AF346"/>
    <mergeCell ref="AG346:AH346"/>
    <mergeCell ref="B347:C347"/>
    <mergeCell ref="D347:E347"/>
    <mergeCell ref="F347:G347"/>
    <mergeCell ref="I347:J347"/>
    <mergeCell ref="K347:M347"/>
    <mergeCell ref="N347:O347"/>
    <mergeCell ref="P347:Q347"/>
    <mergeCell ref="R347:T347"/>
    <mergeCell ref="V347:W347"/>
    <mergeCell ref="X347:Z347"/>
    <mergeCell ref="AA347:AB347"/>
    <mergeCell ref="AC347:AD347"/>
    <mergeCell ref="AE347:AF347"/>
    <mergeCell ref="AG347:AH347"/>
    <mergeCell ref="B348:C348"/>
    <mergeCell ref="D348:E348"/>
    <mergeCell ref="F348:G348"/>
    <mergeCell ref="I348:J348"/>
    <mergeCell ref="K348:M348"/>
    <mergeCell ref="N348:O348"/>
    <mergeCell ref="P348:Q348"/>
    <mergeCell ref="R348:T348"/>
    <mergeCell ref="V348:W348"/>
    <mergeCell ref="X348:Z348"/>
    <mergeCell ref="AA348:AB348"/>
    <mergeCell ref="AC348:AD348"/>
    <mergeCell ref="AE348:AF348"/>
    <mergeCell ref="AG348:AH348"/>
    <mergeCell ref="B349:C349"/>
    <mergeCell ref="D349:E349"/>
    <mergeCell ref="F349:G349"/>
    <mergeCell ref="I349:J349"/>
    <mergeCell ref="K349:M349"/>
    <mergeCell ref="N349:O349"/>
    <mergeCell ref="P349:Q349"/>
    <mergeCell ref="R349:T349"/>
    <mergeCell ref="V349:W349"/>
    <mergeCell ref="X349:Z349"/>
    <mergeCell ref="AA349:AB349"/>
    <mergeCell ref="AC349:AD349"/>
    <mergeCell ref="AE349:AF349"/>
    <mergeCell ref="AG349:AH349"/>
    <mergeCell ref="B350:C350"/>
    <mergeCell ref="D350:E350"/>
    <mergeCell ref="F350:G350"/>
    <mergeCell ref="I350:J350"/>
    <mergeCell ref="K350:M350"/>
    <mergeCell ref="N350:O350"/>
    <mergeCell ref="P350:Q350"/>
    <mergeCell ref="R350:T350"/>
    <mergeCell ref="V350:W350"/>
    <mergeCell ref="X350:Z350"/>
    <mergeCell ref="AA350:AB350"/>
    <mergeCell ref="AC350:AD350"/>
    <mergeCell ref="AE350:AF350"/>
    <mergeCell ref="AG350:AH350"/>
    <mergeCell ref="B351:C351"/>
    <mergeCell ref="D351:E351"/>
    <mergeCell ref="F351:G351"/>
    <mergeCell ref="I351:J351"/>
    <mergeCell ref="K351:M351"/>
    <mergeCell ref="N351:O351"/>
    <mergeCell ref="P351:Q351"/>
    <mergeCell ref="R351:T351"/>
    <mergeCell ref="V351:W351"/>
    <mergeCell ref="X351:Z351"/>
    <mergeCell ref="AA351:AB351"/>
    <mergeCell ref="AC351:AD351"/>
    <mergeCell ref="AE351:AF351"/>
    <mergeCell ref="AG351:AH351"/>
    <mergeCell ref="B352:C352"/>
    <mergeCell ref="D352:E352"/>
    <mergeCell ref="F352:G352"/>
    <mergeCell ref="I352:J352"/>
    <mergeCell ref="K352:M352"/>
    <mergeCell ref="N352:O352"/>
    <mergeCell ref="P352:Q352"/>
    <mergeCell ref="R352:T352"/>
    <mergeCell ref="V352:W352"/>
    <mergeCell ref="X352:Z352"/>
    <mergeCell ref="AA352:AB352"/>
    <mergeCell ref="AC352:AD352"/>
    <mergeCell ref="AE352:AF352"/>
    <mergeCell ref="AG352:AH352"/>
    <mergeCell ref="B353:C353"/>
    <mergeCell ref="D353:E353"/>
    <mergeCell ref="F353:G353"/>
    <mergeCell ref="I353:J353"/>
    <mergeCell ref="K353:M353"/>
    <mergeCell ref="N353:O353"/>
    <mergeCell ref="P353:Q353"/>
    <mergeCell ref="R353:T353"/>
    <mergeCell ref="V353:W353"/>
    <mergeCell ref="X353:Z353"/>
    <mergeCell ref="AA353:AB353"/>
    <mergeCell ref="AC353:AD353"/>
    <mergeCell ref="AE353:AF353"/>
    <mergeCell ref="AG353:AH353"/>
    <mergeCell ref="B354:C354"/>
    <mergeCell ref="D354:E354"/>
    <mergeCell ref="F354:G354"/>
    <mergeCell ref="I354:J354"/>
    <mergeCell ref="K354:M354"/>
    <mergeCell ref="N354:O354"/>
    <mergeCell ref="P354:Q354"/>
    <mergeCell ref="R354:T354"/>
    <mergeCell ref="V354:W354"/>
    <mergeCell ref="X354:Z354"/>
    <mergeCell ref="AA354:AB354"/>
    <mergeCell ref="AC354:AD354"/>
    <mergeCell ref="AE354:AF354"/>
    <mergeCell ref="AG354:AH354"/>
    <mergeCell ref="B355:C355"/>
    <mergeCell ref="D355:E355"/>
    <mergeCell ref="F355:G355"/>
    <mergeCell ref="I355:J355"/>
    <mergeCell ref="K355:M355"/>
    <mergeCell ref="N355:O355"/>
    <mergeCell ref="P355:Q355"/>
    <mergeCell ref="R355:T355"/>
    <mergeCell ref="V355:W355"/>
    <mergeCell ref="X355:Z355"/>
    <mergeCell ref="AA355:AB355"/>
    <mergeCell ref="AC355:AD355"/>
    <mergeCell ref="AE355:AF355"/>
    <mergeCell ref="AG355:AH355"/>
    <mergeCell ref="B356:C356"/>
    <mergeCell ref="D356:E356"/>
    <mergeCell ref="F356:G356"/>
    <mergeCell ref="I356:J356"/>
    <mergeCell ref="K356:M356"/>
    <mergeCell ref="N356:O356"/>
    <mergeCell ref="P356:Q356"/>
    <mergeCell ref="R356:T356"/>
    <mergeCell ref="V356:W356"/>
    <mergeCell ref="X356:Z356"/>
    <mergeCell ref="AA356:AB356"/>
    <mergeCell ref="AC356:AD356"/>
    <mergeCell ref="AE356:AF356"/>
    <mergeCell ref="AG356:AH356"/>
    <mergeCell ref="B357:C357"/>
    <mergeCell ref="D357:E357"/>
    <mergeCell ref="F357:G357"/>
    <mergeCell ref="I357:J357"/>
    <mergeCell ref="K357:M357"/>
    <mergeCell ref="N357:O357"/>
    <mergeCell ref="P357:Q357"/>
    <mergeCell ref="R357:T357"/>
    <mergeCell ref="V357:W357"/>
    <mergeCell ref="X357:Z357"/>
    <mergeCell ref="AA357:AB357"/>
    <mergeCell ref="AC357:AD357"/>
    <mergeCell ref="AE357:AF357"/>
    <mergeCell ref="AG357:AH357"/>
    <mergeCell ref="B358:C358"/>
    <mergeCell ref="D358:E358"/>
    <mergeCell ref="F358:G358"/>
    <mergeCell ref="I358:J358"/>
    <mergeCell ref="K358:M358"/>
    <mergeCell ref="N358:O358"/>
    <mergeCell ref="P358:Q358"/>
    <mergeCell ref="R358:T358"/>
    <mergeCell ref="V358:W358"/>
    <mergeCell ref="X358:Z358"/>
    <mergeCell ref="AA358:AB358"/>
    <mergeCell ref="AC358:AD358"/>
    <mergeCell ref="AE358:AF358"/>
    <mergeCell ref="AG358:AH358"/>
    <mergeCell ref="B359:C359"/>
    <mergeCell ref="D359:E359"/>
    <mergeCell ref="F359:G359"/>
    <mergeCell ref="I359:J359"/>
    <mergeCell ref="K359:M359"/>
    <mergeCell ref="N359:O359"/>
    <mergeCell ref="P359:Q359"/>
    <mergeCell ref="R359:T359"/>
    <mergeCell ref="V359:W359"/>
    <mergeCell ref="X359:Z359"/>
    <mergeCell ref="AA359:AB359"/>
    <mergeCell ref="AC359:AD359"/>
    <mergeCell ref="AE359:AF359"/>
    <mergeCell ref="AG359:AH359"/>
    <mergeCell ref="B360:C360"/>
    <mergeCell ref="D360:E360"/>
    <mergeCell ref="F360:G360"/>
    <mergeCell ref="I360:J360"/>
    <mergeCell ref="K360:M360"/>
    <mergeCell ref="N360:O360"/>
    <mergeCell ref="P360:Q360"/>
    <mergeCell ref="R360:T360"/>
    <mergeCell ref="V360:W360"/>
    <mergeCell ref="X360:Z360"/>
    <mergeCell ref="AA360:AB360"/>
    <mergeCell ref="AC360:AD360"/>
    <mergeCell ref="AE360:AF360"/>
    <mergeCell ref="AG360:AH360"/>
    <mergeCell ref="B361:C361"/>
    <mergeCell ref="D361:E361"/>
    <mergeCell ref="F361:G361"/>
    <mergeCell ref="I361:J361"/>
    <mergeCell ref="K361:M361"/>
    <mergeCell ref="N361:O361"/>
    <mergeCell ref="P361:Q361"/>
    <mergeCell ref="R361:T361"/>
    <mergeCell ref="V361:W361"/>
    <mergeCell ref="X361:Z361"/>
    <mergeCell ref="AA361:AB361"/>
    <mergeCell ref="AC361:AD361"/>
    <mergeCell ref="AE361:AF361"/>
    <mergeCell ref="AG361:AH361"/>
    <mergeCell ref="B362:C362"/>
    <mergeCell ref="D362:E362"/>
    <mergeCell ref="F362:G362"/>
    <mergeCell ref="I362:J362"/>
    <mergeCell ref="K362:M362"/>
    <mergeCell ref="N362:O362"/>
    <mergeCell ref="P362:Q362"/>
    <mergeCell ref="R362:T362"/>
    <mergeCell ref="V362:W362"/>
    <mergeCell ref="X362:Z362"/>
    <mergeCell ref="AA362:AB362"/>
    <mergeCell ref="AC362:AD362"/>
    <mergeCell ref="AE362:AF362"/>
    <mergeCell ref="AG362:AH362"/>
    <mergeCell ref="B363:C363"/>
    <mergeCell ref="D363:E363"/>
    <mergeCell ref="F363:G363"/>
    <mergeCell ref="I363:J363"/>
    <mergeCell ref="K363:M363"/>
    <mergeCell ref="N363:O363"/>
    <mergeCell ref="P363:Q363"/>
    <mergeCell ref="R363:T363"/>
    <mergeCell ref="V363:W363"/>
    <mergeCell ref="X363:Z363"/>
    <mergeCell ref="AA363:AB363"/>
    <mergeCell ref="AC363:AD363"/>
    <mergeCell ref="AE363:AF363"/>
    <mergeCell ref="AG363:AH363"/>
    <mergeCell ref="B364:C364"/>
    <mergeCell ref="D364:E364"/>
    <mergeCell ref="F364:G364"/>
    <mergeCell ref="I364:J364"/>
    <mergeCell ref="K364:M364"/>
    <mergeCell ref="N364:O364"/>
    <mergeCell ref="P364:Q364"/>
    <mergeCell ref="R364:T364"/>
    <mergeCell ref="V364:W364"/>
    <mergeCell ref="X364:Z364"/>
    <mergeCell ref="AA364:AB364"/>
    <mergeCell ref="AC364:AD364"/>
    <mergeCell ref="AE364:AF364"/>
    <mergeCell ref="AG364:AH364"/>
    <mergeCell ref="B365:C365"/>
    <mergeCell ref="D365:E365"/>
    <mergeCell ref="F365:G365"/>
    <mergeCell ref="I365:J365"/>
    <mergeCell ref="K365:M365"/>
    <mergeCell ref="N365:O365"/>
    <mergeCell ref="P365:Q365"/>
    <mergeCell ref="R365:T365"/>
    <mergeCell ref="V365:W365"/>
    <mergeCell ref="X365:Z365"/>
    <mergeCell ref="AA365:AB365"/>
    <mergeCell ref="AC365:AD365"/>
    <mergeCell ref="AE365:AF365"/>
    <mergeCell ref="AG365:AH365"/>
    <mergeCell ref="B366:C366"/>
    <mergeCell ref="D366:E366"/>
    <mergeCell ref="F366:G366"/>
    <mergeCell ref="I366:J366"/>
    <mergeCell ref="K366:M366"/>
    <mergeCell ref="N366:O366"/>
    <mergeCell ref="P366:Q366"/>
    <mergeCell ref="R366:T366"/>
    <mergeCell ref="V366:W366"/>
    <mergeCell ref="X366:Z366"/>
    <mergeCell ref="AA366:AB366"/>
    <mergeCell ref="AC366:AD366"/>
    <mergeCell ref="AE366:AF366"/>
    <mergeCell ref="AG366:AH366"/>
    <mergeCell ref="B367:C367"/>
    <mergeCell ref="D367:E367"/>
    <mergeCell ref="F367:G367"/>
    <mergeCell ref="I367:J367"/>
    <mergeCell ref="K367:M367"/>
    <mergeCell ref="N367:O367"/>
    <mergeCell ref="P367:Q367"/>
    <mergeCell ref="R367:T367"/>
    <mergeCell ref="V367:W367"/>
    <mergeCell ref="X367:Z367"/>
    <mergeCell ref="AA367:AB367"/>
    <mergeCell ref="AC367:AD367"/>
    <mergeCell ref="AE367:AF367"/>
    <mergeCell ref="AG367:AH367"/>
    <mergeCell ref="B368:C368"/>
    <mergeCell ref="D368:E368"/>
    <mergeCell ref="F368:G368"/>
    <mergeCell ref="I368:J368"/>
    <mergeCell ref="K368:M368"/>
    <mergeCell ref="N368:O368"/>
    <mergeCell ref="P368:Q368"/>
    <mergeCell ref="R368:T368"/>
    <mergeCell ref="V368:W368"/>
    <mergeCell ref="X368:Z368"/>
    <mergeCell ref="AA368:AB368"/>
    <mergeCell ref="AC368:AD368"/>
    <mergeCell ref="AE368:AF368"/>
    <mergeCell ref="AG368:AH368"/>
    <mergeCell ref="B369:C369"/>
    <mergeCell ref="D369:E369"/>
    <mergeCell ref="F369:G369"/>
    <mergeCell ref="I369:J369"/>
    <mergeCell ref="K369:M369"/>
    <mergeCell ref="N369:O369"/>
    <mergeCell ref="P369:Q369"/>
    <mergeCell ref="R369:T369"/>
    <mergeCell ref="V369:W369"/>
    <mergeCell ref="X369:Z369"/>
    <mergeCell ref="AA369:AB369"/>
    <mergeCell ref="AC369:AD369"/>
    <mergeCell ref="AE369:AF369"/>
    <mergeCell ref="AG369:AH369"/>
    <mergeCell ref="B370:C370"/>
    <mergeCell ref="D370:E370"/>
    <mergeCell ref="F370:G370"/>
    <mergeCell ref="I370:J370"/>
    <mergeCell ref="K370:M370"/>
    <mergeCell ref="N370:O370"/>
    <mergeCell ref="P370:Q370"/>
    <mergeCell ref="R370:T370"/>
    <mergeCell ref="V370:W370"/>
    <mergeCell ref="X370:Z370"/>
    <mergeCell ref="AA370:AB370"/>
    <mergeCell ref="AC370:AD370"/>
    <mergeCell ref="AE370:AF370"/>
    <mergeCell ref="AG370:AH370"/>
    <mergeCell ref="B371:C371"/>
    <mergeCell ref="D371:E371"/>
    <mergeCell ref="F371:G371"/>
    <mergeCell ref="I371:J371"/>
    <mergeCell ref="K371:M371"/>
    <mergeCell ref="N371:O371"/>
    <mergeCell ref="P371:Q371"/>
    <mergeCell ref="R371:T371"/>
    <mergeCell ref="V371:W371"/>
    <mergeCell ref="X371:Z371"/>
    <mergeCell ref="AA371:AB371"/>
    <mergeCell ref="AC371:AD371"/>
    <mergeCell ref="AE371:AF371"/>
    <mergeCell ref="AG371:AH371"/>
    <mergeCell ref="B372:C372"/>
    <mergeCell ref="D372:E372"/>
    <mergeCell ref="F372:G372"/>
    <mergeCell ref="I372:J372"/>
    <mergeCell ref="K372:M372"/>
    <mergeCell ref="N372:O372"/>
    <mergeCell ref="P372:Q372"/>
    <mergeCell ref="R372:T372"/>
    <mergeCell ref="V372:W372"/>
    <mergeCell ref="X372:Z372"/>
    <mergeCell ref="AA372:AB372"/>
    <mergeCell ref="AC372:AD372"/>
    <mergeCell ref="AE372:AF372"/>
    <mergeCell ref="AG372:AH372"/>
    <mergeCell ref="B373:C373"/>
    <mergeCell ref="D373:E373"/>
    <mergeCell ref="F373:G373"/>
    <mergeCell ref="I373:J373"/>
    <mergeCell ref="K373:M373"/>
    <mergeCell ref="N373:O373"/>
    <mergeCell ref="P373:Q373"/>
    <mergeCell ref="R373:T373"/>
    <mergeCell ref="V373:W373"/>
    <mergeCell ref="X373:Z373"/>
    <mergeCell ref="AA373:AB373"/>
    <mergeCell ref="AC373:AD373"/>
    <mergeCell ref="AE373:AF373"/>
    <mergeCell ref="AG373:AH373"/>
    <mergeCell ref="B374:C374"/>
    <mergeCell ref="D374:E374"/>
    <mergeCell ref="F374:G374"/>
    <mergeCell ref="I374:J374"/>
    <mergeCell ref="K374:M374"/>
    <mergeCell ref="N374:O374"/>
    <mergeCell ref="P374:Q374"/>
    <mergeCell ref="R374:T374"/>
    <mergeCell ref="V374:W374"/>
    <mergeCell ref="X374:Z374"/>
    <mergeCell ref="AA374:AB374"/>
    <mergeCell ref="AC374:AD374"/>
    <mergeCell ref="AE374:AF374"/>
    <mergeCell ref="AG374:AH374"/>
    <mergeCell ref="B375:C375"/>
    <mergeCell ref="D375:E375"/>
    <mergeCell ref="F375:G375"/>
    <mergeCell ref="I375:J375"/>
    <mergeCell ref="K375:M375"/>
    <mergeCell ref="N375:O375"/>
    <mergeCell ref="P375:Q375"/>
    <mergeCell ref="R375:T375"/>
    <mergeCell ref="V375:W375"/>
    <mergeCell ref="X375:Z375"/>
    <mergeCell ref="AA375:AB375"/>
    <mergeCell ref="AC375:AD375"/>
    <mergeCell ref="AE375:AF375"/>
    <mergeCell ref="AG375:AH375"/>
    <mergeCell ref="B376:C376"/>
    <mergeCell ref="D376:E376"/>
    <mergeCell ref="F376:G376"/>
    <mergeCell ref="I376:J376"/>
    <mergeCell ref="K376:M376"/>
    <mergeCell ref="N376:O376"/>
    <mergeCell ref="P376:Q376"/>
    <mergeCell ref="R376:T376"/>
    <mergeCell ref="V376:W376"/>
    <mergeCell ref="X376:Z376"/>
    <mergeCell ref="AA376:AB376"/>
    <mergeCell ref="AC376:AD376"/>
    <mergeCell ref="AE376:AF376"/>
    <mergeCell ref="AG376:AH376"/>
    <mergeCell ref="B377:C377"/>
    <mergeCell ref="D377:E377"/>
    <mergeCell ref="F377:G377"/>
    <mergeCell ref="I377:J377"/>
    <mergeCell ref="K377:M377"/>
    <mergeCell ref="N377:O377"/>
    <mergeCell ref="P377:Q377"/>
    <mergeCell ref="R377:T377"/>
    <mergeCell ref="V377:W377"/>
    <mergeCell ref="X377:Z377"/>
    <mergeCell ref="AA377:AB377"/>
    <mergeCell ref="AC377:AD377"/>
    <mergeCell ref="AE377:AF377"/>
    <mergeCell ref="AG377:AH377"/>
    <mergeCell ref="B378:C378"/>
    <mergeCell ref="D378:E378"/>
    <mergeCell ref="F378:G378"/>
    <mergeCell ref="I378:J378"/>
    <mergeCell ref="K378:M378"/>
    <mergeCell ref="N378:O378"/>
    <mergeCell ref="P378:Q378"/>
    <mergeCell ref="R378:T378"/>
    <mergeCell ref="V378:W378"/>
    <mergeCell ref="X378:Z378"/>
    <mergeCell ref="AA378:AB378"/>
    <mergeCell ref="AC378:AD378"/>
    <mergeCell ref="AE378:AF378"/>
    <mergeCell ref="AG378:AH378"/>
    <mergeCell ref="B379:C379"/>
    <mergeCell ref="D379:E379"/>
    <mergeCell ref="F379:G379"/>
    <mergeCell ref="I379:J379"/>
    <mergeCell ref="K379:M379"/>
    <mergeCell ref="N379:O379"/>
    <mergeCell ref="P379:Q379"/>
    <mergeCell ref="R379:T379"/>
    <mergeCell ref="V379:W379"/>
    <mergeCell ref="X379:Z379"/>
    <mergeCell ref="AA379:AB379"/>
    <mergeCell ref="AC379:AD379"/>
    <mergeCell ref="AE379:AF379"/>
    <mergeCell ref="AG379:AH379"/>
    <mergeCell ref="B380:C380"/>
    <mergeCell ref="D380:E380"/>
    <mergeCell ref="F380:G380"/>
    <mergeCell ref="I380:J380"/>
    <mergeCell ref="K380:M380"/>
    <mergeCell ref="N380:O380"/>
    <mergeCell ref="P380:Q380"/>
    <mergeCell ref="R380:T380"/>
    <mergeCell ref="V380:W380"/>
    <mergeCell ref="X380:Z380"/>
    <mergeCell ref="AA380:AB380"/>
    <mergeCell ref="AC380:AD380"/>
    <mergeCell ref="AE380:AF380"/>
    <mergeCell ref="AG380:AH380"/>
    <mergeCell ref="B381:E381"/>
    <mergeCell ref="B3:E4"/>
    <mergeCell ref="F3:H4"/>
    <mergeCell ref="I3:P4"/>
    <mergeCell ref="Q3:R4"/>
    <mergeCell ref="Z3:AA4"/>
    <mergeCell ref="AB3:AD4"/>
    <mergeCell ref="AE3:AF4"/>
    <mergeCell ref="AG3:AK4"/>
    <mergeCell ref="B5:E6"/>
    <mergeCell ref="F5:H6"/>
    <mergeCell ref="I5:P6"/>
    <mergeCell ref="Q5:R6"/>
    <mergeCell ref="S5:Y6"/>
    <mergeCell ref="Z5:AA6"/>
    <mergeCell ref="AB5:AD6"/>
    <mergeCell ref="AE5:AF6"/>
    <mergeCell ref="AG5:AK6"/>
    <mergeCell ref="AB7:AD9"/>
    <mergeCell ref="AE7:AF9"/>
    <mergeCell ref="AG7:AK9"/>
    <mergeCell ref="H8:H9"/>
    <mergeCell ref="I8:J9"/>
    <mergeCell ref="K8:M9"/>
    <mergeCell ref="N8:P9"/>
    <mergeCell ref="Q8:R9"/>
    <mergeCell ref="S8:T9"/>
    <mergeCell ref="V8:W9"/>
    <mergeCell ref="X8:Y9"/>
    <mergeCell ref="Z8:AA9"/>
    <mergeCell ref="B23:G24"/>
    <mergeCell ref="H23:K24"/>
    <mergeCell ref="L23:M24"/>
    <mergeCell ref="N23:O24"/>
    <mergeCell ref="P23:Q24"/>
    <mergeCell ref="B25:G26"/>
    <mergeCell ref="H25:K26"/>
    <mergeCell ref="L25:M26"/>
    <mergeCell ref="N25:O26"/>
    <mergeCell ref="P25:Q26"/>
    <mergeCell ref="B27:G28"/>
    <mergeCell ref="H27:K28"/>
    <mergeCell ref="L27:M28"/>
    <mergeCell ref="N27:O28"/>
    <mergeCell ref="P27:Q28"/>
    <mergeCell ref="B29:G30"/>
    <mergeCell ref="H29:K30"/>
    <mergeCell ref="L29:M30"/>
    <mergeCell ref="N29:O30"/>
    <mergeCell ref="P29:Q30"/>
    <mergeCell ref="B31:G32"/>
    <mergeCell ref="H31:K32"/>
    <mergeCell ref="L31:M32"/>
    <mergeCell ref="N31:O32"/>
    <mergeCell ref="P31:Q32"/>
    <mergeCell ref="S31:S32"/>
    <mergeCell ref="C66:D68"/>
    <mergeCell ref="E66:I68"/>
    <mergeCell ref="J66:N68"/>
    <mergeCell ref="O66:R68"/>
    <mergeCell ref="T66:Y68"/>
    <mergeCell ref="Z66:AD68"/>
    <mergeCell ref="AE66:AJ68"/>
    <mergeCell ref="C69:D72"/>
    <mergeCell ref="E69:I72"/>
    <mergeCell ref="J69:N72"/>
    <mergeCell ref="O69:R72"/>
    <mergeCell ref="T69:Y72"/>
    <mergeCell ref="Z69:AD72"/>
    <mergeCell ref="AE69:AJ72"/>
    <mergeCell ref="AG78:AH80"/>
    <mergeCell ref="AK78:AK80"/>
    <mergeCell ref="H79:H80"/>
    <mergeCell ref="I79:J80"/>
    <mergeCell ref="K79:M80"/>
    <mergeCell ref="N79:O80"/>
    <mergeCell ref="P79:Q80"/>
    <mergeCell ref="R79:T80"/>
    <mergeCell ref="V79:W80"/>
    <mergeCell ref="X79:Z80"/>
    <mergeCell ref="AA79:AB80"/>
    <mergeCell ref="AC79:AD80"/>
    <mergeCell ref="AE79:AF80"/>
  </mergeCells>
  <phoneticPr fontId="3"/>
  <printOptions horizontalCentered="1"/>
  <pageMargins left="0.11811023622047245" right="0.11811023622047245" top="0.35433070866141736" bottom="0.15748031496062992" header="0.31496062992125984" footer="0.31496062992125984"/>
  <pageSetup paperSize="9" scale="67" fitToWidth="1" fitToHeight="0" orientation="landscape" usePrinterDefaults="1" r:id="rId1"/>
  <rowBreaks count="1" manualBreakCount="1">
    <brk id="33" min="1" max="35" man="1"/>
  </rowBreaks>
  <drawing r:id="rId2"/>
  <legacyDrawing r:id="rId3"/>
  <controls>
    <mc:AlternateContent>
      <mc:Choice xmlns:x14="http://schemas.microsoft.com/office/spreadsheetml/2009/9/main" Requires="x14">
        <control shapeId="18433" r:id="rId4" name="Label1">
          <controlPr defaultSize="0" autoLine="0" autoPict="0" r:id="rId5">
            <anchor moveWithCells="1">
              <from xmlns:xdr="http://schemas.openxmlformats.org/drawingml/2006/spreadsheetDrawing">
                <xdr:col>1</xdr:col>
                <xdr:colOff>7620</xdr:colOff>
                <xdr:row>8</xdr:row>
                <xdr:rowOff>250825</xdr:rowOff>
              </from>
              <to xmlns:xdr="http://schemas.openxmlformats.org/drawingml/2006/spreadsheetDrawing">
                <xdr:col>39</xdr:col>
                <xdr:colOff>31750</xdr:colOff>
                <xdr:row>10</xdr:row>
                <xdr:rowOff>98425</xdr:rowOff>
              </to>
            </anchor>
          </controlPr>
        </control>
      </mc:Choice>
      <mc:Fallback>
        <control shapeId="18433" r:id="rId4" name="Label1"/>
      </mc:Fallback>
    </mc:AlternateContent>
  </control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促進計画（出し手）</vt:lpstr>
      <vt:lpstr>促進計画（出し手） (10筆用)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gnk-052</dc:creator>
  <cp:lastModifiedBy>大河原　健斗</cp:lastModifiedBy>
  <cp:lastPrinted>2026-03-26T07:54:11Z</cp:lastPrinted>
  <dcterms:created xsi:type="dcterms:W3CDTF">2024-12-23T01:16:50Z</dcterms:created>
  <dcterms:modified xsi:type="dcterms:W3CDTF">2026-03-31T06:25:33Z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2026-03-31T06:25:33Z</vt:filetime>
  </property>
</Properties>
</file>