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平成30年度\総務省経営比較分析表\"/>
    </mc:Choice>
  </mc:AlternateContent>
  <workbookProtection workbookAlgorithmName="SHA-512" workbookHashValue="FKavgixxteZ73g66OvPZa58p2R+aMym+clInsW0H71kEK9jOu9Dk+37CPOBL4TJuwfS4MSlRZ7jvugtV1dGfbg==" workbookSaltValue="KwoW1zkXoo90mjysd8tk0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<sst xmlns="http://schemas.openxmlformats.org/spreadsheetml/2006/main" count="232" uniqueCount="120">
  <si>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</si>
  <si>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</si>
  <si>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</si>
  <si>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</si>
  <si>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</si>
  <si>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</si>
  <si>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</si>
  <si>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</si>
  <si>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</si>
  <si>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</si>
  <si>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</si>
  <si>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</si>
  <si>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</si>
  <si>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</si>
  <si>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</si>
  <si>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</si>
  <si>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</si>
  <si>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</si>
  <si>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</si>
  <si>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</si>
  <si>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</si>
  <si>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</si>
  <si>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</si>
  <si>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</si>
  <si>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</si>
  <si>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</si>
  <si>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</si>
  <si>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</si>
  <si>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</si>
  <si>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</si>
  <si>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</si>
  <si>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</si>
  <si>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</si>
  <si>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</si>
  <si>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</si>
  <si>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</si>
  <si>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</si>
  <si>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</si>
  <si>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</si>
  <si>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</si>
  <si>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</si>
  <si>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</si>
  <si>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</si>
  <si>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</si>
  <si>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</si>
  <si>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</si>
  <si>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</si>
  <si>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</si>
  <si>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</si>
  <si>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</si>
  <si>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</si>
  <si>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</si>
  <si>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</si>
  <si>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</si>
  <si>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</si>
  <si>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</si>
  <si>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</si>
  <si>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</si>
  <si>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</si>
  <si>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</si>
  <si>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</si>
  <si>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</si>
  <si>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</si>
  <si>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</si>
  <si>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</si>
  <si>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</si>
  <si>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</si>
  <si>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</si>
  <si>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</si>
  <si>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</si>
  <si>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</si>
  <si>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</si>
  <si>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</si>
  <si>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</si>
  <si>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</si>
  <si>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</si>
  <si>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</si>
  <si>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</si>
  <si>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</si>
  <si>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</si>
  <si>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</si>
  <si>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</si>
  <si>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</si>
  <si>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</si>
  <si>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</si>
  <si>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</si>
  <si>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</si>
  <si>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</si>
  <si>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</si>
  <si>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</si>
  <si>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</si>
  <si>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</si>
  <si>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</si>
  <si>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</si>
  <si>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</si>
  <si>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</si>
  <si>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</si>
  <si>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</si>
  <si>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</si>
  <si>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</si>
  <si>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</si>
  <si>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</si>
  <si>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</si>
  <si>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</si>
  <si>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</si>
  <si>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</si>
  <si>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</si>
  <si>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</si>
  <si>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</si>
  <si>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</si>
  <si>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</si>
  <si>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</si>
  <si>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</si>
  <si>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</si>
  <si>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</si>
  <si>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</si>
  <si>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</si>
  <si>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有形固定資産減価償却率は、類似団体平均値を下回っているものの僅かに上昇傾向にある。施設全体の老朽化が進みつつあり、今後の計画的な更新が必要である。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管路経年化率は、類似団体平均値を下回っているものの上昇傾向にある。近年、法定耐用年数を超過した管路延長が増加しており、今後の計画的な更新が必要である。
　管路更新率は、H27およびH29で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rPh sb="109" eb="111">
      <t>キンネン</t>
    </rPh>
    <phoneticPr fontId="4"/>
  </si>
  <si>
    <t>　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費用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続けられる水道を目指します。</t>
    <phoneticPr fontId="4"/>
  </si>
  <si>
    <t>　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流動比率は、100%を上回っており短期債務に対する支払能力は確保されている。なお、H26の会計基準見直しに伴い流動負債に計上するべき金額が増加したため、流動比率は大きく変化している。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給水原価は、概ね130円前後で推移し類似団体平均値を下回っており、低い水準であるといえる。理由として、類似団体と比較して良好な水源や電力消費量が少ない水道システム等が挙げられる。
　施設利用率は低下傾向にある。主な要因として給水人口の減少、節水型機器の普及および節水意識の高まりなどによる使用水量の減少に伴い、年間総配水量が減少していることが挙げられる。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rPh sb="512" eb="514">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</si>
</sst>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1.03</c:v>
                </c:pt>
                <c:pt idx="2">
                  <c:v>0.44</c:v>
                </c:pt>
                <c:pt idx="3">
                  <c:v>0.84</c:v>
                </c:pt>
                <c:pt idx="4">
                  <c:v>0.64</c:v>
                </c:pt>
              </c:numCache>
            </c:numRef>
          </c:val>
          <c:extLst xmlns:c16r2="http://schemas.microsoft.com/office/drawing/2015/06/chart">
            <c:ext xmlns:c16="http://schemas.microsoft.com/office/drawing/2014/chart" uri="{C3380CC4-5D6E-409C-BE32-E72D297353CC}">
              <c16:uniqueId val="{00000000-AB1A-4CBE-8A1E-384434CC13B8}"/>
            </c:ext>
          </c:extLst>
        </c:ser>
        <c:dLbls>
          <c:showLegendKey val="0"/>
          <c:showVal val="0"/>
          <c:showCatName val="0"/>
          <c:showSerName val="0"/>
          <c:showPercent val="0"/>
          <c:showBubbleSize val="0"/>
        </c:dLbls>
        <c:gapWidth val="150"/>
        <c:axId val="171696760"/>
        <c:axId val="1708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B1A-4CBE-8A1E-384434CC13B8}"/>
            </c:ext>
          </c:extLst>
        </c:ser>
        <c:dLbls>
          <c:showLegendKey val="0"/>
          <c:showVal val="0"/>
          <c:showCatName val="0"/>
          <c:showSerName val="0"/>
          <c:showPercent val="0"/>
          <c:showBubbleSize val="0"/>
        </c:dLbls>
        <c:marker val="1"/>
        <c:smooth val="0"/>
        <c:axId val="171696760"/>
        <c:axId val="170898656"/>
      </c:lineChart>
      <c:dateAx>
        <c:axId val="171696760"/>
        <c:scaling>
          <c:orientation val="minMax"/>
        </c:scaling>
        <c:delete val="1"/>
        <c:axPos val="b"/>
        <c:numFmt formatCode="ge" sourceLinked="1"/>
        <c:majorTickMark val="none"/>
        <c:minorTickMark val="none"/>
        <c:tickLblPos val="none"/>
        <c:crossAx val="170898656"/>
        <c:crosses val="autoZero"/>
        <c:auto val="1"/>
        <c:lblOffset val="100"/>
        <c:baseTimeUnit val="years"/>
      </c:dateAx>
      <c:valAx>
        <c:axId val="1708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9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61.06</c:v>
                </c:pt>
                <c:pt idx="1">
                  <c:v>59.66</c:v>
                </c:pt>
                <c:pt idx="2">
                  <c:v>59.08</c:v>
                </c:pt>
                <c:pt idx="3">
                  <c:v>56.62</c:v>
                </c:pt>
                <c:pt idx="4">
                  <c:v>56.1</c:v>
                </c:pt>
              </c:numCache>
            </c:numRef>
          </c:val>
          <c:extLst xmlns:c16r2="http://schemas.microsoft.com/office/drawing/2015/06/chart">
            <c:ext xmlns:c16="http://schemas.microsoft.com/office/drawing/2014/chart" uri="{C3380CC4-5D6E-409C-BE32-E72D297353CC}">
              <c16:uniqueId val="{00000000-3C0D-4FEB-9CE5-89D219A4A397}"/>
            </c:ext>
          </c:extLst>
        </c:ser>
        <c:dLbls>
          <c:showLegendKey val="0"/>
          <c:showVal val="0"/>
          <c:showCatName val="0"/>
          <c:showSerName val="0"/>
          <c:showPercent val="0"/>
          <c:showBubbleSize val="0"/>
        </c:dLbls>
        <c:gapWidth val="150"/>
        <c:axId val="172508128"/>
        <c:axId val="17250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C0D-4FEB-9CE5-89D219A4A397}"/>
            </c:ext>
          </c:extLst>
        </c:ser>
        <c:dLbls>
          <c:showLegendKey val="0"/>
          <c:showVal val="0"/>
          <c:showCatName val="0"/>
          <c:showSerName val="0"/>
          <c:showPercent val="0"/>
          <c:showBubbleSize val="0"/>
        </c:dLbls>
        <c:marker val="1"/>
        <c:smooth val="0"/>
        <c:axId val="172508128"/>
        <c:axId val="172508520"/>
      </c:lineChart>
      <c:dateAx>
        <c:axId val="172508128"/>
        <c:scaling>
          <c:orientation val="minMax"/>
        </c:scaling>
        <c:delete val="1"/>
        <c:axPos val="b"/>
        <c:numFmt formatCode="ge" sourceLinked="1"/>
        <c:majorTickMark val="none"/>
        <c:minorTickMark val="none"/>
        <c:tickLblPos val="none"/>
        <c:crossAx val="172508520"/>
        <c:crosses val="autoZero"/>
        <c:auto val="1"/>
        <c:lblOffset val="100"/>
        <c:baseTimeUnit val="years"/>
      </c:dateAx>
      <c:valAx>
        <c:axId val="17250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79.650000000000006</c:v>
                </c:pt>
                <c:pt idx="1">
                  <c:v>79.53</c:v>
                </c:pt>
                <c:pt idx="2">
                  <c:v>76.760000000000005</c:v>
                </c:pt>
                <c:pt idx="3">
                  <c:v>78.45</c:v>
                </c:pt>
                <c:pt idx="4">
                  <c:v>79.27</c:v>
                </c:pt>
              </c:numCache>
            </c:numRef>
          </c:val>
          <c:extLst xmlns:c16r2="http://schemas.microsoft.com/office/drawing/2015/06/chart">
            <c:ext xmlns:c16="http://schemas.microsoft.com/office/drawing/2014/chart" uri="{C3380CC4-5D6E-409C-BE32-E72D297353CC}">
              <c16:uniqueId val="{00000000-8314-4D13-A144-953510A9BCA3}"/>
            </c:ext>
          </c:extLst>
        </c:ser>
        <c:dLbls>
          <c:showLegendKey val="0"/>
          <c:showVal val="0"/>
          <c:showCatName val="0"/>
          <c:showSerName val="0"/>
          <c:showPercent val="0"/>
          <c:showBubbleSize val="0"/>
        </c:dLbls>
        <c:gapWidth val="150"/>
        <c:axId val="172509696"/>
        <c:axId val="17251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8314-4D13-A144-953510A9BCA3}"/>
            </c:ext>
          </c:extLst>
        </c:ser>
        <c:dLbls>
          <c:showLegendKey val="0"/>
          <c:showVal val="0"/>
          <c:showCatName val="0"/>
          <c:showSerName val="0"/>
          <c:showPercent val="0"/>
          <c:showBubbleSize val="0"/>
        </c:dLbls>
        <c:marker val="1"/>
        <c:smooth val="0"/>
        <c:axId val="172509696"/>
        <c:axId val="172510088"/>
      </c:lineChart>
      <c:dateAx>
        <c:axId val="172509696"/>
        <c:scaling>
          <c:orientation val="minMax"/>
        </c:scaling>
        <c:delete val="1"/>
        <c:axPos val="b"/>
        <c:numFmt formatCode="ge" sourceLinked="1"/>
        <c:majorTickMark val="none"/>
        <c:minorTickMark val="none"/>
        <c:tickLblPos val="none"/>
        <c:crossAx val="172510088"/>
        <c:crosses val="autoZero"/>
        <c:auto val="1"/>
        <c:lblOffset val="100"/>
        <c:baseTimeUnit val="years"/>
      </c:dateAx>
      <c:valAx>
        <c:axId val="17251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107.61</c:v>
                </c:pt>
                <c:pt idx="1">
                  <c:v>110.31</c:v>
                </c:pt>
                <c:pt idx="2">
                  <c:v>102.09</c:v>
                </c:pt>
                <c:pt idx="3">
                  <c:v>103.85</c:v>
                </c:pt>
                <c:pt idx="4">
                  <c:v>108.45</c:v>
                </c:pt>
              </c:numCache>
            </c:numRef>
          </c:val>
          <c:extLst xmlns:c16r2="http://schemas.microsoft.com/office/drawing/2015/06/chart">
            <c:ext xmlns:c16="http://schemas.microsoft.com/office/drawing/2014/chart" uri="{C3380CC4-5D6E-409C-BE32-E72D297353CC}">
              <c16:uniqueId val="{00000000-C605-4B55-A40A-3265C11FE888}"/>
            </c:ext>
          </c:extLst>
        </c:ser>
        <c:dLbls>
          <c:showLegendKey val="0"/>
          <c:showVal val="0"/>
          <c:showCatName val="0"/>
          <c:showSerName val="0"/>
          <c:showPercent val="0"/>
          <c:showBubbleSize val="0"/>
        </c:dLbls>
        <c:gapWidth val="150"/>
        <c:axId val="171842920"/>
        <c:axId val="17184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605-4B55-A40A-3265C11FE888}"/>
            </c:ext>
          </c:extLst>
        </c:ser>
        <c:dLbls>
          <c:showLegendKey val="0"/>
          <c:showVal val="0"/>
          <c:showCatName val="0"/>
          <c:showSerName val="0"/>
          <c:showPercent val="0"/>
          <c:showBubbleSize val="0"/>
        </c:dLbls>
        <c:marker val="1"/>
        <c:smooth val="0"/>
        <c:axId val="171842920"/>
        <c:axId val="171843304"/>
      </c:lineChart>
      <c:dateAx>
        <c:axId val="171842920"/>
        <c:scaling>
          <c:orientation val="minMax"/>
        </c:scaling>
        <c:delete val="1"/>
        <c:axPos val="b"/>
        <c:numFmt formatCode="ge" sourceLinked="1"/>
        <c:majorTickMark val="none"/>
        <c:minorTickMark val="none"/>
        <c:tickLblPos val="none"/>
        <c:crossAx val="171843304"/>
        <c:crosses val="autoZero"/>
        <c:auto val="1"/>
        <c:lblOffset val="100"/>
        <c:baseTimeUnit val="years"/>
      </c:dateAx>
      <c:valAx>
        <c:axId val="171843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84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38.840000000000003</c:v>
                </c:pt>
                <c:pt idx="1">
                  <c:v>40.33</c:v>
                </c:pt>
                <c:pt idx="2">
                  <c:v>41.61</c:v>
                </c:pt>
                <c:pt idx="3">
                  <c:v>43.17</c:v>
                </c:pt>
                <c:pt idx="4">
                  <c:v>44.73</c:v>
                </c:pt>
              </c:numCache>
            </c:numRef>
          </c:val>
          <c:extLst xmlns:c16r2="http://schemas.microsoft.com/office/drawing/2015/06/chart">
            <c:ext xmlns:c16="http://schemas.microsoft.com/office/drawing/2014/chart" uri="{C3380CC4-5D6E-409C-BE32-E72D297353CC}">
              <c16:uniqueId val="{00000000-20B1-4C43-AA62-94C68CD7020D}"/>
            </c:ext>
          </c:extLst>
        </c:ser>
        <c:dLbls>
          <c:showLegendKey val="0"/>
          <c:showVal val="0"/>
          <c:showCatName val="0"/>
          <c:showSerName val="0"/>
          <c:showPercent val="0"/>
          <c:showBubbleSize val="0"/>
        </c:dLbls>
        <c:gapWidth val="150"/>
        <c:axId val="172592088"/>
        <c:axId val="1725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20B1-4C43-AA62-94C68CD7020D}"/>
            </c:ext>
          </c:extLst>
        </c:ser>
        <c:dLbls>
          <c:showLegendKey val="0"/>
          <c:showVal val="0"/>
          <c:showCatName val="0"/>
          <c:showSerName val="0"/>
          <c:showPercent val="0"/>
          <c:showBubbleSize val="0"/>
        </c:dLbls>
        <c:marker val="1"/>
        <c:smooth val="0"/>
        <c:axId val="172592088"/>
        <c:axId val="172592472"/>
      </c:lineChart>
      <c:dateAx>
        <c:axId val="172592088"/>
        <c:scaling>
          <c:orientation val="minMax"/>
        </c:scaling>
        <c:delete val="1"/>
        <c:axPos val="b"/>
        <c:numFmt formatCode="ge" sourceLinked="1"/>
        <c:majorTickMark val="none"/>
        <c:minorTickMark val="none"/>
        <c:tickLblPos val="none"/>
        <c:crossAx val="172592472"/>
        <c:crosses val="autoZero"/>
        <c:auto val="1"/>
        <c:lblOffset val="100"/>
        <c:baseTimeUnit val="years"/>
      </c:dateAx>
      <c:valAx>
        <c:axId val="17259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59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2.88</c:v>
                </c:pt>
                <c:pt idx="1">
                  <c:v>8.0299999999999994</c:v>
                </c:pt>
                <c:pt idx="2">
                  <c:v>7.52</c:v>
                </c:pt>
                <c:pt idx="3">
                  <c:v>9.66</c:v>
                </c:pt>
                <c:pt idx="4">
                  <c:v>10.74</c:v>
                </c:pt>
              </c:numCache>
            </c:numRef>
          </c:val>
          <c:extLst xmlns:c16r2="http://schemas.microsoft.com/office/drawing/2015/06/chart">
            <c:ext xmlns:c16="http://schemas.microsoft.com/office/drawing/2014/chart" uri="{C3380CC4-5D6E-409C-BE32-E72D297353CC}">
              <c16:uniqueId val="{00000000-5E9F-46E7-A5A3-E735F9A1527F}"/>
            </c:ext>
          </c:extLst>
        </c:ser>
        <c:dLbls>
          <c:showLegendKey val="0"/>
          <c:showVal val="0"/>
          <c:showCatName val="0"/>
          <c:showSerName val="0"/>
          <c:showPercent val="0"/>
          <c:showBubbleSize val="0"/>
        </c:dLbls>
        <c:gapWidth val="150"/>
        <c:axId val="172617896"/>
        <c:axId val="17261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E9F-46E7-A5A3-E735F9A1527F}"/>
            </c:ext>
          </c:extLst>
        </c:ser>
        <c:dLbls>
          <c:showLegendKey val="0"/>
          <c:showVal val="0"/>
          <c:showCatName val="0"/>
          <c:showSerName val="0"/>
          <c:showPercent val="0"/>
          <c:showBubbleSize val="0"/>
        </c:dLbls>
        <c:marker val="1"/>
        <c:smooth val="0"/>
        <c:axId val="172617896"/>
        <c:axId val="172618280"/>
      </c:lineChart>
      <c:dateAx>
        <c:axId val="172617896"/>
        <c:scaling>
          <c:orientation val="minMax"/>
        </c:scaling>
        <c:delete val="1"/>
        <c:axPos val="b"/>
        <c:numFmt formatCode="ge" sourceLinked="1"/>
        <c:majorTickMark val="none"/>
        <c:minorTickMark val="none"/>
        <c:tickLblPos val="none"/>
        <c:crossAx val="172618280"/>
        <c:crosses val="autoZero"/>
        <c:auto val="1"/>
        <c:lblOffset val="100"/>
        <c:baseTimeUnit val="years"/>
      </c:dateAx>
      <c:valAx>
        <c:axId val="17261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7C-487B-BA22-5BDF53F927B1}"/>
            </c:ext>
          </c:extLst>
        </c:ser>
        <c:dLbls>
          <c:showLegendKey val="0"/>
          <c:showVal val="0"/>
          <c:showCatName val="0"/>
          <c:showSerName val="0"/>
          <c:showPercent val="0"/>
          <c:showBubbleSize val="0"/>
        </c:dLbls>
        <c:gapWidth val="150"/>
        <c:axId val="170577288"/>
        <c:axId val="17057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187C-487B-BA22-5BDF53F927B1}"/>
            </c:ext>
          </c:extLst>
        </c:ser>
        <c:dLbls>
          <c:showLegendKey val="0"/>
          <c:showVal val="0"/>
          <c:showCatName val="0"/>
          <c:showSerName val="0"/>
          <c:showPercent val="0"/>
          <c:showBubbleSize val="0"/>
        </c:dLbls>
        <c:marker val="1"/>
        <c:smooth val="0"/>
        <c:axId val="170577288"/>
        <c:axId val="170577680"/>
      </c:lineChart>
      <c:dateAx>
        <c:axId val="170577288"/>
        <c:scaling>
          <c:orientation val="minMax"/>
        </c:scaling>
        <c:delete val="1"/>
        <c:axPos val="b"/>
        <c:numFmt formatCode="ge" sourceLinked="1"/>
        <c:majorTickMark val="none"/>
        <c:minorTickMark val="none"/>
        <c:tickLblPos val="none"/>
        <c:crossAx val="170577680"/>
        <c:crosses val="autoZero"/>
        <c:auto val="1"/>
        <c:lblOffset val="100"/>
        <c:baseTimeUnit val="years"/>
      </c:dateAx>
      <c:valAx>
        <c:axId val="17057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57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14725.18</c:v>
                </c:pt>
                <c:pt idx="1">
                  <c:v>525.45000000000005</c:v>
                </c:pt>
                <c:pt idx="2">
                  <c:v>485.35</c:v>
                </c:pt>
                <c:pt idx="3">
                  <c:v>560.29999999999995</c:v>
                </c:pt>
                <c:pt idx="4">
                  <c:v>513.69000000000005</c:v>
                </c:pt>
              </c:numCache>
            </c:numRef>
          </c:val>
          <c:extLst xmlns:c16r2="http://schemas.microsoft.com/office/drawing/2015/06/chart">
            <c:ext xmlns:c16="http://schemas.microsoft.com/office/drawing/2014/chart" uri="{C3380CC4-5D6E-409C-BE32-E72D297353CC}">
              <c16:uniqueId val="{00000000-5578-412D-BE0B-E7228514C24D}"/>
            </c:ext>
          </c:extLst>
        </c:ser>
        <c:dLbls>
          <c:showLegendKey val="0"/>
          <c:showVal val="0"/>
          <c:showCatName val="0"/>
          <c:showSerName val="0"/>
          <c:showPercent val="0"/>
          <c:showBubbleSize val="0"/>
        </c:dLbls>
        <c:gapWidth val="150"/>
        <c:axId val="172379320"/>
        <c:axId val="1723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578-412D-BE0B-E7228514C24D}"/>
            </c:ext>
          </c:extLst>
        </c:ser>
        <c:dLbls>
          <c:showLegendKey val="0"/>
          <c:showVal val="0"/>
          <c:showCatName val="0"/>
          <c:showSerName val="0"/>
          <c:showPercent val="0"/>
          <c:showBubbleSize val="0"/>
        </c:dLbls>
        <c:marker val="1"/>
        <c:smooth val="0"/>
        <c:axId val="172379320"/>
        <c:axId val="172379712"/>
      </c:lineChart>
      <c:dateAx>
        <c:axId val="172379320"/>
        <c:scaling>
          <c:orientation val="minMax"/>
        </c:scaling>
        <c:delete val="1"/>
        <c:axPos val="b"/>
        <c:numFmt formatCode="ge" sourceLinked="1"/>
        <c:majorTickMark val="none"/>
        <c:minorTickMark val="none"/>
        <c:tickLblPos val="none"/>
        <c:crossAx val="172379712"/>
        <c:crosses val="autoZero"/>
        <c:auto val="1"/>
        <c:lblOffset val="100"/>
        <c:baseTimeUnit val="years"/>
      </c:dateAx>
      <c:valAx>
        <c:axId val="17237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7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570.41999999999996</c:v>
                </c:pt>
                <c:pt idx="1">
                  <c:v>572.71</c:v>
                </c:pt>
                <c:pt idx="2">
                  <c:v>586.89</c:v>
                </c:pt>
                <c:pt idx="3">
                  <c:v>584.08000000000004</c:v>
                </c:pt>
                <c:pt idx="4">
                  <c:v>560.19000000000005</c:v>
                </c:pt>
              </c:numCache>
            </c:numRef>
          </c:val>
          <c:extLst xmlns:c16r2="http://schemas.microsoft.com/office/drawing/2015/06/chart">
            <c:ext xmlns:c16="http://schemas.microsoft.com/office/drawing/2014/chart" uri="{C3380CC4-5D6E-409C-BE32-E72D297353CC}">
              <c16:uniqueId val="{00000000-82A4-4011-9DB3-A0009B94889A}"/>
            </c:ext>
          </c:extLst>
        </c:ser>
        <c:dLbls>
          <c:showLegendKey val="0"/>
          <c:showVal val="0"/>
          <c:showCatName val="0"/>
          <c:showSerName val="0"/>
          <c:showPercent val="0"/>
          <c:showBubbleSize val="0"/>
        </c:dLbls>
        <c:gapWidth val="150"/>
        <c:axId val="172380888"/>
        <c:axId val="1723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2A4-4011-9DB3-A0009B94889A}"/>
            </c:ext>
          </c:extLst>
        </c:ser>
        <c:dLbls>
          <c:showLegendKey val="0"/>
          <c:showVal val="0"/>
          <c:showCatName val="0"/>
          <c:showSerName val="0"/>
          <c:showPercent val="0"/>
          <c:showBubbleSize val="0"/>
        </c:dLbls>
        <c:marker val="1"/>
        <c:smooth val="0"/>
        <c:axId val="172380888"/>
        <c:axId val="172381280"/>
      </c:lineChart>
      <c:dateAx>
        <c:axId val="172380888"/>
        <c:scaling>
          <c:orientation val="minMax"/>
        </c:scaling>
        <c:delete val="1"/>
        <c:axPos val="b"/>
        <c:numFmt formatCode="ge" sourceLinked="1"/>
        <c:majorTickMark val="none"/>
        <c:minorTickMark val="none"/>
        <c:tickLblPos val="none"/>
        <c:crossAx val="172381280"/>
        <c:crosses val="autoZero"/>
        <c:auto val="1"/>
        <c:lblOffset val="100"/>
        <c:baseTimeUnit val="years"/>
      </c:dateAx>
      <c:valAx>
        <c:axId val="17238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103.29</c:v>
                </c:pt>
                <c:pt idx="1">
                  <c:v>107.01</c:v>
                </c:pt>
                <c:pt idx="2">
                  <c:v>99.34</c:v>
                </c:pt>
                <c:pt idx="3">
                  <c:v>100.99</c:v>
                </c:pt>
                <c:pt idx="4">
                  <c:v>104.54</c:v>
                </c:pt>
              </c:numCache>
            </c:numRef>
          </c:val>
          <c:extLst xmlns:c16r2="http://schemas.microsoft.com/office/drawing/2015/06/chart">
            <c:ext xmlns:c16="http://schemas.microsoft.com/office/drawing/2014/chart" uri="{C3380CC4-5D6E-409C-BE32-E72D297353CC}">
              <c16:uniqueId val="{00000000-27AE-415A-B6BA-94CA4F077A50}"/>
            </c:ext>
          </c:extLst>
        </c:ser>
        <c:dLbls>
          <c:showLegendKey val="0"/>
          <c:showVal val="0"/>
          <c:showCatName val="0"/>
          <c:showSerName val="0"/>
          <c:showPercent val="0"/>
          <c:showBubbleSize val="0"/>
        </c:dLbls>
        <c:gapWidth val="150"/>
        <c:axId val="172378928"/>
        <c:axId val="17250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7AE-415A-B6BA-94CA4F077A50}"/>
            </c:ext>
          </c:extLst>
        </c:ser>
        <c:dLbls>
          <c:showLegendKey val="0"/>
          <c:showVal val="0"/>
          <c:showCatName val="0"/>
          <c:showSerName val="0"/>
          <c:showPercent val="0"/>
          <c:showBubbleSize val="0"/>
        </c:dLbls>
        <c:marker val="1"/>
        <c:smooth val="0"/>
        <c:axId val="172378928"/>
        <c:axId val="172506952"/>
      </c:lineChart>
      <c:dateAx>
        <c:axId val="172378928"/>
        <c:scaling>
          <c:orientation val="minMax"/>
        </c:scaling>
        <c:delete val="1"/>
        <c:axPos val="b"/>
        <c:numFmt formatCode="ge" sourceLinked="1"/>
        <c:majorTickMark val="none"/>
        <c:minorTickMark val="none"/>
        <c:tickLblPos val="none"/>
        <c:crossAx val="172506952"/>
        <c:crosses val="autoZero"/>
        <c:auto val="1"/>
        <c:lblOffset val="100"/>
        <c:baseTimeUnit val="years"/>
      </c:dateAx>
      <c:valAx>
        <c:axId val="17250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7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132.29</c:v>
                </c:pt>
                <c:pt idx="1">
                  <c:v>128.09</c:v>
                </c:pt>
                <c:pt idx="2">
                  <c:v>138.06</c:v>
                </c:pt>
                <c:pt idx="3">
                  <c:v>136.06</c:v>
                </c:pt>
                <c:pt idx="4">
                  <c:v>131.54</c:v>
                </c:pt>
              </c:numCache>
            </c:numRef>
          </c:val>
          <c:extLst xmlns:c16r2="http://schemas.microsoft.com/office/drawing/2015/06/chart">
            <c:ext xmlns:c16="http://schemas.microsoft.com/office/drawing/2014/chart" uri="{C3380CC4-5D6E-409C-BE32-E72D297353CC}">
              <c16:uniqueId val="{00000000-B092-4DDB-BF29-26426FE5AE35}"/>
            </c:ext>
          </c:extLst>
        </c:ser>
        <c:dLbls>
          <c:showLegendKey val="0"/>
          <c:showVal val="0"/>
          <c:showCatName val="0"/>
          <c:showSerName val="0"/>
          <c:showPercent val="0"/>
          <c:showBubbleSize val="0"/>
        </c:dLbls>
        <c:gapWidth val="150"/>
        <c:axId val="170576896"/>
        <c:axId val="17057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B092-4DDB-BF29-26426FE5AE35}"/>
            </c:ext>
          </c:extLst>
        </c:ser>
        <c:dLbls>
          <c:showLegendKey val="0"/>
          <c:showVal val="0"/>
          <c:showCatName val="0"/>
          <c:showSerName val="0"/>
          <c:showPercent val="0"/>
          <c:showBubbleSize val="0"/>
        </c:dLbls>
        <c:marker val="1"/>
        <c:smooth val="0"/>
        <c:axId val="170576896"/>
        <c:axId val="170576504"/>
      </c:lineChart>
      <c:dateAx>
        <c:axId val="170576896"/>
        <c:scaling>
          <c:orientation val="minMax"/>
        </c:scaling>
        <c:delete val="1"/>
        <c:axPos val="b"/>
        <c:numFmt formatCode="ge" sourceLinked="1"/>
        <c:majorTickMark val="none"/>
        <c:minorTickMark val="none"/>
        <c:tickLblPos val="none"/>
        <c:crossAx val="170576504"/>
        <c:crosses val="autoZero"/>
        <c:auto val="1"/>
        <c:lblOffset val="100"/>
        <c:baseTimeUnit val="years"/>
      </c:dateAx>
      <c:valAx>
        <c:axId val="17057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安中市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58950</v>
      </c>
      <c r="AM8" s="59"/>
      <c r="AN8" s="59"/>
      <c r="AO8" s="59"/>
      <c r="AP8" s="59"/>
      <c r="AQ8" s="59"/>
      <c r="AR8" s="59"/>
      <c r="AS8" s="59"/>
      <c r="AT8" s="50">
        <f>データ!$S$6</f>
        <v>276.31</v>
      </c>
      <c r="AU8" s="51"/>
      <c r="AV8" s="51"/>
      <c r="AW8" s="51"/>
      <c r="AX8" s="51"/>
      <c r="AY8" s="51"/>
      <c r="AZ8" s="51"/>
      <c r="BA8" s="51"/>
      <c r="BB8" s="52">
        <f>データ!$T$6</f>
        <v>213.35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59.32</v>
      </c>
      <c r="J10" s="51"/>
      <c r="K10" s="51"/>
      <c r="L10" s="51"/>
      <c r="M10" s="51"/>
      <c r="N10" s="51"/>
      <c r="O10" s="62"/>
      <c r="P10" s="52">
        <f>データ!$P$6</f>
        <v>99.12</v>
      </c>
      <c r="Q10" s="52"/>
      <c r="R10" s="52"/>
      <c r="S10" s="52"/>
      <c r="T10" s="52"/>
      <c r="U10" s="52"/>
      <c r="V10" s="52"/>
      <c r="W10" s="59">
        <f>データ!$Q$6</f>
        <v>2370</v>
      </c>
      <c r="X10" s="59"/>
      <c r="Y10" s="59"/>
      <c r="Z10" s="59"/>
      <c r="AA10" s="59"/>
      <c r="AB10" s="59"/>
      <c r="AC10" s="59"/>
      <c r="AD10" s="2"/>
      <c r="AE10" s="2"/>
      <c r="AF10" s="2"/>
      <c r="AG10" s="2"/>
      <c r="AH10" s="4"/>
      <c r="AI10" s="4"/>
      <c r="AJ10" s="4"/>
      <c r="AK10" s="4"/>
      <c r="AL10" s="59">
        <f>データ!$U$6</f>
        <v>58114</v>
      </c>
      <c r="AM10" s="59"/>
      <c r="AN10" s="59"/>
      <c r="AO10" s="59"/>
      <c r="AP10" s="59"/>
      <c r="AQ10" s="59"/>
      <c r="AR10" s="59"/>
      <c r="AS10" s="59"/>
      <c r="AT10" s="50">
        <f>データ!$V$6</f>
        <v>126.13</v>
      </c>
      <c r="AU10" s="51"/>
      <c r="AV10" s="51"/>
      <c r="AW10" s="51"/>
      <c r="AX10" s="51"/>
      <c r="AY10" s="51"/>
      <c r="AZ10" s="51"/>
      <c r="BA10" s="51"/>
      <c r="BB10" s="52">
        <f>データ!$W$6</f>
        <v>460.75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nc64Nr3QjTaY7xDsTq+D7YwMJvWZ/rfZAk0+lu/KgZplFL42BHnhXYmkeB4lVkEZe/hfq92oE9MJCC0Iw4g==" saltValue="ox0TmKUCaCgBOPJkaW82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102113</v>
      </c>
      <c r="D6" s="33">
        <f t="shared" si="3"/>
        <v>46</v>
      </c>
      <c r="E6" s="33">
        <f t="shared" si="3"/>
        <v>1</v>
      </c>
      <c r="F6" s="33">
        <f t="shared" si="3"/>
        <v>0</v>
      </c>
      <c r="G6" s="33">
        <f t="shared" si="3"/>
        <v>1</v>
      </c>
      <c r="H6" s="33" t="str">
        <f t="shared" si="3"/>
        <v>群馬県　安中市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59.32</v>
      </c>
      <c r="P6" s="34">
        <f t="shared" si="3"/>
        <v>99.12</v>
      </c>
      <c r="Q6" s="34">
        <f t="shared" si="3"/>
        <v>2370</v>
      </c>
      <c r="R6" s="34">
        <f t="shared" si="3"/>
        <v>58950</v>
      </c>
      <c r="S6" s="34">
        <f t="shared" si="3"/>
        <v>276.31</v>
      </c>
      <c r="T6" s="34">
        <f t="shared" si="3"/>
        <v>213.35</v>
      </c>
      <c r="U6" s="34">
        <f t="shared" si="3"/>
        <v>58114</v>
      </c>
      <c r="V6" s="34">
        <f t="shared" si="3"/>
        <v>126.13</v>
      </c>
      <c r="W6" s="34">
        <f t="shared" si="3"/>
        <v>460.75</v>
      </c>
      <c r="X6" s="35">
        <f>IF(X7="",NA(),X7)</f>
        <v>107.61</v>
      </c>
      <c r="Y6" s="35">
        <f t="shared" ref="Y6:AG6" si="4">IF(Y7="",NA(),Y7)</f>
        <v>110.31</v>
      </c>
      <c r="Z6" s="35">
        <f t="shared" si="4"/>
        <v>102.09</v>
      </c>
      <c r="AA6" s="35">
        <f t="shared" si="4"/>
        <v>103.85</v>
      </c>
      <c r="AB6" s="35">
        <f t="shared" si="4"/>
        <v>108.45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14725.18</v>
      </c>
      <c r="AU6" s="35">
        <f t="shared" ref="AU6:BC6" si="6">IF(AU7="",NA(),AU7)</f>
        <v>525.45000000000005</v>
      </c>
      <c r="AV6" s="35">
        <f t="shared" si="6"/>
        <v>485.35</v>
      </c>
      <c r="AW6" s="35">
        <f t="shared" si="6"/>
        <v>560.29999999999995</v>
      </c>
      <c r="AX6" s="35">
        <f t="shared" si="6"/>
        <v>513.69000000000005</v>
      </c>
      <c r="AY6" s="35">
        <f t="shared" si="6"/>
        <v>739.59</v>
      </c>
      <c r="AZ6" s="35">
        <f t="shared" si="6"/>
        <v>335.95</v>
      </c>
      <c r="BA6" s="35">
        <f t="shared" si="6"/>
        <v>346.59</v>
      </c>
      <c r="BB6" s="35">
        <f t="shared" si="6"/>
        <v>357.82</v>
      </c>
      <c r="BC6" s="35">
        <f t="shared" si="6"/>
        <v>355.5</v>
      </c>
      <c r="BD6" s="34" t="str">
        <f>IF(BD7="","",IF(BD7="-","【-】","【"&amp;SUBSTITUTE(TEXT(BD7,"#,##0.00"),"-","△")&amp;"】"))</f>
        <v>【264.34】</v>
      </c>
      <c r="BE6" s="35">
        <f>IF(BE7="",NA(),BE7)</f>
        <v>570.41999999999996</v>
      </c>
      <c r="BF6" s="35">
        <f t="shared" ref="BF6:BN6" si="7">IF(BF7="",NA(),BF7)</f>
        <v>572.71</v>
      </c>
      <c r="BG6" s="35">
        <f t="shared" si="7"/>
        <v>586.89</v>
      </c>
      <c r="BH6" s="35">
        <f t="shared" si="7"/>
        <v>584.08000000000004</v>
      </c>
      <c r="BI6" s="35">
        <f t="shared" si="7"/>
        <v>560.19000000000005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103.29</v>
      </c>
      <c r="BQ6" s="35">
        <f t="shared" ref="BQ6:BY6" si="8">IF(BQ7="",NA(),BQ7)</f>
        <v>107.01</v>
      </c>
      <c r="BR6" s="35">
        <f t="shared" si="8"/>
        <v>99.34</v>
      </c>
      <c r="BS6" s="35">
        <f t="shared" si="8"/>
        <v>100.99</v>
      </c>
      <c r="BT6" s="35">
        <f t="shared" si="8"/>
        <v>104.54</v>
      </c>
      <c r="BU6" s="35">
        <f t="shared" si="8"/>
        <v>99.46</v>
      </c>
      <c r="BV6" s="35">
        <f t="shared" si="8"/>
        <v>105.21</v>
      </c>
      <c r="BW6" s="35">
        <f t="shared" si="8"/>
        <v>105.71</v>
      </c>
      <c r="BX6" s="35">
        <f t="shared" si="8"/>
        <v>106.01</v>
      </c>
      <c r="BY6" s="35">
        <f t="shared" si="8"/>
        <v>104.57</v>
      </c>
      <c r="BZ6" s="34" t="str">
        <f>IF(BZ7="","",IF(BZ7="-","【-】","【"&amp;SUBSTITUTE(TEXT(BZ7,"#,##0.00"),"-","△")&amp;"】"))</f>
        <v>【104.36】</v>
      </c>
      <c r="CA6" s="35">
        <f>IF(CA7="",NA(),CA7)</f>
        <v>132.29</v>
      </c>
      <c r="CB6" s="35">
        <f t="shared" ref="CB6:CJ6" si="9">IF(CB7="",NA(),CB7)</f>
        <v>128.09</v>
      </c>
      <c r="CC6" s="35">
        <f t="shared" si="9"/>
        <v>138.06</v>
      </c>
      <c r="CD6" s="35">
        <f t="shared" si="9"/>
        <v>136.06</v>
      </c>
      <c r="CE6" s="35">
        <f t="shared" si="9"/>
        <v>131.54</v>
      </c>
      <c r="CF6" s="35">
        <f t="shared" si="9"/>
        <v>171.78</v>
      </c>
      <c r="CG6" s="35">
        <f t="shared" si="9"/>
        <v>162.59</v>
      </c>
      <c r="CH6" s="35">
        <f t="shared" si="9"/>
        <v>162.15</v>
      </c>
      <c r="CI6" s="35">
        <f t="shared" si="9"/>
        <v>162.24</v>
      </c>
      <c r="CJ6" s="35">
        <f t="shared" si="9"/>
        <v>165.47</v>
      </c>
      <c r="CK6" s="34" t="str">
        <f>IF(CK7="","",IF(CK7="-","【-】","【"&amp;SUBSTITUTE(TEXT(CK7,"#,##0.00"),"-","△")&amp;"】"))</f>
        <v>【165.71】</v>
      </c>
      <c r="CL6" s="35">
        <f>IF(CL7="",NA(),CL7)</f>
        <v>61.06</v>
      </c>
      <c r="CM6" s="35">
        <f t="shared" ref="CM6:CU6" si="10">IF(CM7="",NA(),CM7)</f>
        <v>59.66</v>
      </c>
      <c r="CN6" s="35">
        <f t="shared" si="10"/>
        <v>59.08</v>
      </c>
      <c r="CO6" s="35">
        <f t="shared" si="10"/>
        <v>56.62</v>
      </c>
      <c r="CP6" s="35">
        <f t="shared" si="10"/>
        <v>56.1</v>
      </c>
      <c r="CQ6" s="35">
        <f t="shared" si="10"/>
        <v>59.68</v>
      </c>
      <c r="CR6" s="35">
        <f t="shared" si="10"/>
        <v>59.17</v>
      </c>
      <c r="CS6" s="35">
        <f t="shared" si="10"/>
        <v>59.34</v>
      </c>
      <c r="CT6" s="35">
        <f t="shared" si="10"/>
        <v>59.11</v>
      </c>
      <c r="CU6" s="35">
        <f t="shared" si="10"/>
        <v>59.74</v>
      </c>
      <c r="CV6" s="34" t="str">
        <f>IF(CV7="","",IF(CV7="-","【-】","【"&amp;SUBSTITUTE(TEXT(CV7,"#,##0.00"),"-","△")&amp;"】"))</f>
        <v>【60.41】</v>
      </c>
      <c r="CW6" s="35">
        <f>IF(CW7="",NA(),CW7)</f>
        <v>79.650000000000006</v>
      </c>
      <c r="CX6" s="35">
        <f t="shared" ref="CX6:DF6" si="11">IF(CX7="",NA(),CX7)</f>
        <v>79.53</v>
      </c>
      <c r="CY6" s="35">
        <f t="shared" si="11"/>
        <v>76.760000000000005</v>
      </c>
      <c r="CZ6" s="35">
        <f t="shared" si="11"/>
        <v>78.45</v>
      </c>
      <c r="DA6" s="35">
        <f t="shared" si="11"/>
        <v>79.27</v>
      </c>
      <c r="DB6" s="35">
        <f t="shared" si="11"/>
        <v>87.63</v>
      </c>
      <c r="DC6" s="35">
        <f t="shared" si="11"/>
        <v>87.6</v>
      </c>
      <c r="DD6" s="35">
        <f t="shared" si="11"/>
        <v>87.74</v>
      </c>
      <c r="DE6" s="35">
        <f t="shared" si="11"/>
        <v>87.91</v>
      </c>
      <c r="DF6" s="35">
        <f t="shared" si="11"/>
        <v>87.28</v>
      </c>
      <c r="DG6" s="34" t="str">
        <f>IF(DG7="","",IF(DG7="-","【-】","【"&amp;SUBSTITUTE(TEXT(DG7,"#,##0.00"),"-","△")&amp;"】"))</f>
        <v>【89.93】</v>
      </c>
      <c r="DH6" s="35">
        <f>IF(DH7="",NA(),DH7)</f>
        <v>38.840000000000003</v>
      </c>
      <c r="DI6" s="35">
        <f t="shared" ref="DI6:DQ6" si="12">IF(DI7="",NA(),DI7)</f>
        <v>40.33</v>
      </c>
      <c r="DJ6" s="35">
        <f t="shared" si="12"/>
        <v>41.61</v>
      </c>
      <c r="DK6" s="35">
        <f t="shared" si="12"/>
        <v>43.17</v>
      </c>
      <c r="DL6" s="35">
        <f t="shared" si="12"/>
        <v>44.73</v>
      </c>
      <c r="DM6" s="35">
        <f t="shared" si="12"/>
        <v>39.65</v>
      </c>
      <c r="DN6" s="35">
        <f t="shared" si="12"/>
        <v>45.25</v>
      </c>
      <c r="DO6" s="35">
        <f t="shared" si="12"/>
        <v>46.27</v>
      </c>
      <c r="DP6" s="35">
        <f t="shared" si="12"/>
        <v>46.88</v>
      </c>
      <c r="DQ6" s="35">
        <f t="shared" si="12"/>
        <v>46.94</v>
      </c>
      <c r="DR6" s="34" t="str">
        <f>IF(DR7="","",IF(DR7="-","【-】","【"&amp;SUBSTITUTE(TEXT(DR7,"#,##0.00"),"-","△")&amp;"】"))</f>
        <v>【48.12】</v>
      </c>
      <c r="DS6" s="35">
        <f>IF(DS7="",NA(),DS7)</f>
        <v>2.88</v>
      </c>
      <c r="DT6" s="35">
        <f t="shared" ref="DT6:EB6" si="13">IF(DT7="",NA(),DT7)</f>
        <v>8.0299999999999994</v>
      </c>
      <c r="DU6" s="35">
        <f t="shared" si="13"/>
        <v>7.52</v>
      </c>
      <c r="DV6" s="35">
        <f t="shared" si="13"/>
        <v>9.66</v>
      </c>
      <c r="DW6" s="35">
        <f t="shared" si="13"/>
        <v>10.74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0.91</v>
      </c>
      <c r="EE6" s="35">
        <f t="shared" ref="EE6:EM6" si="14">IF(EE7="",NA(),EE7)</f>
        <v>1.03</v>
      </c>
      <c r="EF6" s="35">
        <f t="shared" si="14"/>
        <v>0.44</v>
      </c>
      <c r="EG6" s="35">
        <f t="shared" si="14"/>
        <v>0.84</v>
      </c>
      <c r="EH6" s="35">
        <f t="shared" si="14"/>
        <v>0.64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102113</v>
      </c>
      <c r="D7" s="37">
        <v>46</v>
      </c>
      <c r="E7" s="37">
        <v>1</v>
      </c>
      <c r="F7" s="37">
        <v>0</v>
      </c>
      <c r="G7" s="37">
        <v>1</v>
      </c>
      <c r="H7" s="37" t="s">
        <v>105</v>
      </c>
      <c r="I7" s="37" t="s">
        <v>106</v>
      </c>
      <c r="J7" s="37" t="s">
        <v>107</v>
      </c>
      <c r="K7" s="37" t="s">
        <v>108</v>
      </c>
      <c r="L7" s="37" t="s">
        <v>109</v>
      </c>
      <c r="M7" s="37" t="s">
        <v>110</v>
      </c>
      <c r="N7" s="38" t="s">
        <v>111</v>
      </c>
      <c r="O7" s="38">
        <v>59.32</v>
      </c>
      <c r="P7" s="38">
        <v>99.12</v>
      </c>
      <c r="Q7" s="38">
        <v>2370</v>
      </c>
      <c r="R7" s="38">
        <v>58950</v>
      </c>
      <c r="S7" s="38">
        <v>276.31</v>
      </c>
      <c r="T7" s="38">
        <v>213.35</v>
      </c>
      <c r="U7" s="38">
        <v>58114</v>
      </c>
      <c r="V7" s="38">
        <v>126.13</v>
      </c>
      <c r="W7" s="38">
        <v>460.75</v>
      </c>
      <c r="X7" s="38">
        <v>107.61</v>
      </c>
      <c r="Y7" s="38">
        <v>110.31</v>
      </c>
      <c r="Z7" s="38">
        <v>102.09</v>
      </c>
      <c r="AA7" s="38">
        <v>103.85</v>
      </c>
      <c r="AB7" s="38">
        <v>108.45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14725.18</v>
      </c>
      <c r="AU7" s="38">
        <v>525.45000000000005</v>
      </c>
      <c r="AV7" s="38">
        <v>485.35</v>
      </c>
      <c r="AW7" s="38">
        <v>560.29999999999995</v>
      </c>
      <c r="AX7" s="38">
        <v>513.69000000000005</v>
      </c>
      <c r="AY7" s="38">
        <v>739.59</v>
      </c>
      <c r="AZ7" s="38">
        <v>335.95</v>
      </c>
      <c r="BA7" s="38">
        <v>346.59</v>
      </c>
      <c r="BB7" s="38">
        <v>357.82</v>
      </c>
      <c r="BC7" s="38">
        <v>355.5</v>
      </c>
      <c r="BD7" s="38">
        <v>264.33999999999997</v>
      </c>
      <c r="BE7" s="38">
        <v>570.41999999999996</v>
      </c>
      <c r="BF7" s="38">
        <v>572.71</v>
      </c>
      <c r="BG7" s="38">
        <v>586.89</v>
      </c>
      <c r="BH7" s="38">
        <v>584.08000000000004</v>
      </c>
      <c r="BI7" s="38">
        <v>560.19000000000005</v>
      </c>
      <c r="BJ7" s="38">
        <v>324.08999999999997</v>
      </c>
      <c r="BK7" s="38">
        <v>319.82</v>
      </c>
      <c r="BL7" s="38">
        <v>312.02999999999997</v>
      </c>
      <c r="BM7" s="38">
        <v>307.45999999999998</v>
      </c>
      <c r="BN7" s="38">
        <v>312.58</v>
      </c>
      <c r="BO7" s="38">
        <v>274.27</v>
      </c>
      <c r="BP7" s="38">
        <v>103.29</v>
      </c>
      <c r="BQ7" s="38">
        <v>107.01</v>
      </c>
      <c r="BR7" s="38">
        <v>99.34</v>
      </c>
      <c r="BS7" s="38">
        <v>100.99</v>
      </c>
      <c r="BT7" s="38">
        <v>104.54</v>
      </c>
      <c r="BU7" s="38">
        <v>99.46</v>
      </c>
      <c r="BV7" s="38">
        <v>105.21</v>
      </c>
      <c r="BW7" s="38">
        <v>105.71</v>
      </c>
      <c r="BX7" s="38">
        <v>106.01</v>
      </c>
      <c r="BY7" s="38">
        <v>104.57</v>
      </c>
      <c r="BZ7" s="38">
        <v>104.36</v>
      </c>
      <c r="CA7" s="38">
        <v>132.29</v>
      </c>
      <c r="CB7" s="38">
        <v>128.09</v>
      </c>
      <c r="CC7" s="38">
        <v>138.06</v>
      </c>
      <c r="CD7" s="38">
        <v>136.06</v>
      </c>
      <c r="CE7" s="38">
        <v>131.54</v>
      </c>
      <c r="CF7" s="38">
        <v>171.78</v>
      </c>
      <c r="CG7" s="38">
        <v>162.59</v>
      </c>
      <c r="CH7" s="38">
        <v>162.15</v>
      </c>
      <c r="CI7" s="38">
        <v>162.24</v>
      </c>
      <c r="CJ7" s="38">
        <v>165.47</v>
      </c>
      <c r="CK7" s="38">
        <v>165.71</v>
      </c>
      <c r="CL7" s="38">
        <v>61.06</v>
      </c>
      <c r="CM7" s="38">
        <v>59.66</v>
      </c>
      <c r="CN7" s="38">
        <v>59.08</v>
      </c>
      <c r="CO7" s="38">
        <v>56.62</v>
      </c>
      <c r="CP7" s="38">
        <v>56.1</v>
      </c>
      <c r="CQ7" s="38">
        <v>59.68</v>
      </c>
      <c r="CR7" s="38">
        <v>59.17</v>
      </c>
      <c r="CS7" s="38">
        <v>59.34</v>
      </c>
      <c r="CT7" s="38">
        <v>59.11</v>
      </c>
      <c r="CU7" s="38">
        <v>59.74</v>
      </c>
      <c r="CV7" s="38">
        <v>60.41</v>
      </c>
      <c r="CW7" s="38">
        <v>79.650000000000006</v>
      </c>
      <c r="CX7" s="38">
        <v>79.53</v>
      </c>
      <c r="CY7" s="38">
        <v>76.760000000000005</v>
      </c>
      <c r="CZ7" s="38">
        <v>78.45</v>
      </c>
      <c r="DA7" s="38">
        <v>79.27</v>
      </c>
      <c r="DB7" s="38">
        <v>87.63</v>
      </c>
      <c r="DC7" s="38">
        <v>87.6</v>
      </c>
      <c r="DD7" s="38">
        <v>87.74</v>
      </c>
      <c r="DE7" s="38">
        <v>87.91</v>
      </c>
      <c r="DF7" s="38">
        <v>87.28</v>
      </c>
      <c r="DG7" s="38">
        <v>89.93</v>
      </c>
      <c r="DH7" s="38">
        <v>38.840000000000003</v>
      </c>
      <c r="DI7" s="38">
        <v>40.33</v>
      </c>
      <c r="DJ7" s="38">
        <v>41.61</v>
      </c>
      <c r="DK7" s="38">
        <v>43.17</v>
      </c>
      <c r="DL7" s="38">
        <v>44.73</v>
      </c>
      <c r="DM7" s="38">
        <v>39.65</v>
      </c>
      <c r="DN7" s="38">
        <v>45.25</v>
      </c>
      <c r="DO7" s="38">
        <v>46.27</v>
      </c>
      <c r="DP7" s="38">
        <v>46.88</v>
      </c>
      <c r="DQ7" s="38">
        <v>46.94</v>
      </c>
      <c r="DR7" s="38">
        <v>48.12</v>
      </c>
      <c r="DS7" s="38">
        <v>2.88</v>
      </c>
      <c r="DT7" s="38">
        <v>8.0299999999999994</v>
      </c>
      <c r="DU7" s="38">
        <v>7.52</v>
      </c>
      <c r="DV7" s="38">
        <v>9.66</v>
      </c>
      <c r="DW7" s="38">
        <v>10.74</v>
      </c>
      <c r="DX7" s="38">
        <v>9.7100000000000009</v>
      </c>
      <c r="DY7" s="38">
        <v>10.71</v>
      </c>
      <c r="DZ7" s="38">
        <v>10.93</v>
      </c>
      <c r="EA7" s="38">
        <v>13.39</v>
      </c>
      <c r="EB7" s="38">
        <v>14.48</v>
      </c>
      <c r="EC7" s="38">
        <v>15.89</v>
      </c>
      <c r="ED7" s="38">
        <v>0.91</v>
      </c>
      <c r="EE7" s="38">
        <v>1.03</v>
      </c>
      <c r="EF7" s="38">
        <v>0.44</v>
      </c>
      <c r="EG7" s="38">
        <v>0.84</v>
      </c>
      <c r="EH7" s="38">
        <v>0.64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Administrator2</cp:lastModifiedBy>
  <dcterms:created xsi:type="dcterms:W3CDTF">2018-12-03T08:28:26Z</dcterms:created>
  <dcterms:modified xsi:type="dcterms:W3CDTF">2019-01-16T05:10:25Z</dcterms:modified>
  <cp:category/>
</cp:coreProperties>
</file>