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2財政課\財務係\2.0.1.1財政事情公表書類\R04年度文書\財政状況資料集\R040907 令和2年度財政状況資料集の作成について（2回目）\提出\"/>
    </mc:Choice>
  </mc:AlternateContent>
  <bookViews>
    <workbookView xWindow="0" yWindow="0" windowWidth="19200" windowHeight="613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U37" i="10"/>
  <c r="C37" i="10"/>
  <c r="CO36" i="10"/>
  <c r="BE36" i="10"/>
  <c r="C36" i="10"/>
  <c r="BE35" i="10"/>
  <c r="C35"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BW34" i="10" l="1"/>
  <c r="BW35" i="10" s="1"/>
  <c r="BW36" i="10" s="1"/>
  <c r="BW37" i="10" s="1"/>
  <c r="BW38" i="10" s="1"/>
  <c r="CO34" i="10" l="1"/>
  <c r="CO35" i="10" s="1"/>
</calcChain>
</file>

<file path=xl/sharedStrings.xml><?xml version="1.0" encoding="utf-8"?>
<sst xmlns="http://schemas.openxmlformats.org/spreadsheetml/2006/main" count="1074" uniqueCount="600">
  <si>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</si>
  <si>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</si>
  <si>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</si>
  <si>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</si>
  <si>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</si>
  <si>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</si>
  <si>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</si>
  <si>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</si>
  <si>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</si>
  <si>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</si>
  <si>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</si>
  <si>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</si>
  <si>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</si>
  <si>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</si>
  <si>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</si>
  <si>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</si>
  <si>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</si>
  <si>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</si>
  <si>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</si>
  <si>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</si>
  <si>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</si>
  <si>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</si>
  <si>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</si>
  <si>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</si>
  <si>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</si>
  <si>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</si>
  <si>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</si>
  <si>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</si>
  <si>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</si>
  <si>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</si>
  <si>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</si>
  <si>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</si>
  <si>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</si>
  <si>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</si>
  <si>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</si>
  <si>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</si>
  <si>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</si>
  <si>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</si>
  <si>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</si>
  <si>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</si>
  <si>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</si>
  <si>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</si>
  <si>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</si>
  <si>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</si>
  <si>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</si>
  <si>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</si>
  <si>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</si>
  <si>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</si>
  <si>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</si>
  <si>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</si>
  <si>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</si>
  <si>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</si>
  <si>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</si>
  <si>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</si>
  <si>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</si>
  <si>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</si>
  <si>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</si>
  <si>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</si>
  <si>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</si>
  <si>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</si>
  <si>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</si>
  <si>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</si>
  <si>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</si>
  <si>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</si>
  <si>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</si>
  <si>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</si>
  <si>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</si>
  <si>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</si>
  <si>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</si>
  <si>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</si>
  <si>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</si>
  <si>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</si>
  <si>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</si>
  <si>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</si>
  <si>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</si>
  <si>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</si>
  <si>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</si>
  <si>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</si>
  <si>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</si>
  <si>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</si>
  <si>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</si>
  <si>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</si>
  <si>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</si>
  <si>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</si>
  <si>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</si>
  <si>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</si>
  <si>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</si>
  <si>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</si>
  <si>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</si>
  <si>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</si>
  <si>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</si>
  <si>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</si>
  <si>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</si>
  <si>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</si>
  <si>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</si>
  <si>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</si>
  <si>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</si>
  <si>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安中市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</si>
  <si>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</si>
  <si>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</si>
  <si>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</si>
  <si>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</si>
  <si>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</si>
  <si>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</si>
  <si>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</si>
  <si>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</si>
  <si>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</si>
  <si>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</si>
  <si>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</si>
  <si>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</si>
  <si>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</si>
  <si>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</si>
  <si>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</si>
  <si>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</si>
  <si>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</si>
  <si>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</si>
  <si>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</si>
  <si>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</si>
  <si>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</si>
  <si>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</si>
  <si>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</si>
  <si>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</si>
  <si>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</si>
  <si>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</si>
  <si>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</si>
  <si>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</si>
  <si>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</si>
  <si>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</si>
  <si>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</si>
  <si>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</si>
  <si>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</si>
  <si>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</si>
  <si>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</si>
  <si>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</si>
  <si>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</si>
  <si>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</si>
  <si>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</si>
  <si>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</si>
  <si>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</si>
  <si>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</si>
  <si>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</si>
  <si>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</si>
  <si>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</si>
  <si>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</si>
  <si>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</si>
  <si>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</si>
  <si>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</si>
  <si>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</si>
  <si>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</si>
  <si>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</si>
  <si>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</si>
  <si>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</si>
  <si>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</si>
  <si>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</si>
  <si>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</si>
  <si>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</si>
  <si>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</si>
  <si>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</si>
  <si>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</si>
  <si>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</si>
  <si>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</si>
  <si>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</si>
  <si>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</si>
  <si>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</si>
  <si>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</si>
  <si>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</si>
  <si>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</si>
  <si>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</si>
  <si>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</si>
  <si>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</si>
  <si>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</si>
  <si>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</si>
  <si>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</si>
  <si>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</si>
  <si>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</si>
  <si>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</si>
  <si>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</si>
  <si>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</si>
  <si>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</si>
  <si>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</si>
  <si>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</si>
  <si>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</si>
  <si>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</si>
  <si>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</si>
  <si>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</si>
  <si>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</si>
  <si>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</si>
  <si>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</si>
  <si>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</si>
  <si>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</si>
  <si>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</si>
  <si>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</si>
  <si>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</si>
  <si>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</si>
  <si>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</si>
  <si>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</si>
  <si>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</si>
  <si>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</si>
  <si>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</si>
  <si>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</si>
  <si>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</si>
  <si>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</si>
  <si>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</si>
  <si>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</si>
  <si>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</si>
  <si>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</si>
  <si>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</si>
  <si>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</si>
  <si>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</si>
  <si>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</si>
  <si>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</si>
  <si>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</si>
  <si>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群馬県安中市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</si>
  <si>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</si>
  <si>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</si>
  <si>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</si>
  <si>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</si>
  <si>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</si>
  <si>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</si>
  <si>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</si>
  <si>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</si>
  <si>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</si>
  <si>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</si>
  <si>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</si>
  <si>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</si>
  <si>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</si>
  <si>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</si>
  <si>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</si>
  <si>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</si>
  <si>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</si>
  <si>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</si>
  <si>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</si>
  <si>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</si>
  <si>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</si>
  <si>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</si>
  <si>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</si>
  <si>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</si>
  <si>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</si>
  <si>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</si>
  <si>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</si>
  <si>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</si>
  <si>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</si>
  <si>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</si>
  <si>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</si>
  <si>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</si>
  <si>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</si>
  <si>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</si>
  <si>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</si>
  <si>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</si>
  <si>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</si>
  <si>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</si>
  <si>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</si>
  <si>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</si>
  <si>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</si>
  <si>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</si>
  <si>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</si>
  <si>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</si>
  <si>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</si>
  <si>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</si>
  <si>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</si>
  <si>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</si>
  <si>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</si>
  <si>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</si>
  <si>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</si>
  <si>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</si>
  <si>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</si>
  <si>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</si>
  <si>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</si>
  <si>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</si>
  <si>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</si>
  <si>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</si>
  <si>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</si>
  <si>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</si>
  <si>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</si>
  <si>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</si>
  <si>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</si>
  <si>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</si>
  <si>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</si>
  <si>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</si>
  <si>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</si>
  <si>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</si>
  <si>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</si>
  <si>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</si>
  <si>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</si>
  <si>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</si>
  <si>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</si>
  <si>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</si>
  <si>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</si>
  <si>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</si>
  <si>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</si>
  <si>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</si>
  <si>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</si>
  <si>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</si>
  <si>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</si>
  <si>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</si>
  <si>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</si>
  <si>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</si>
  <si>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</si>
  <si>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</si>
  <si>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</si>
  <si>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</si>
  <si>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</si>
  <si>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</si>
  <si>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</si>
  <si>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</si>
  <si>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</si>
  <si>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</si>
  <si>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</si>
  <si>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</si>
  <si>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</si>
  <si>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</si>
  <si>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</si>
  <si>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</si>
  <si>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</si>
  <si>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</si>
  <si>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</si>
  <si>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</si>
  <si>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</si>
  <si>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</si>
  <si>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</si>
  <si>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</si>
  <si>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</si>
  <si>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</si>
  <si>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</si>
  <si>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</si>
  <si>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</si>
  <si>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</si>
  <si>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</si>
  <si>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</si>
  <si>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</si>
  <si>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</si>
  <si>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</si>
  <si>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</si>
  <si>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</si>
  <si>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</si>
  <si>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</si>
  <si>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</si>
  <si>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</si>
  <si>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</si>
  <si>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</si>
  <si>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</si>
  <si>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</si>
  <si>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</si>
  <si>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</si>
  <si>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</si>
  <si>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</si>
  <si>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</si>
  <si>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</si>
  <si>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</si>
  <si>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</si>
  <si>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</si>
  <si>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</si>
  <si>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</si>
  <si>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</si>
  <si>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</si>
  <si>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</si>
  <si>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</si>
  <si>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</si>
  <si>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</si>
  <si>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</si>
  <si>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</si>
  <si>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</si>
  <si>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</si>
  <si>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</si>
  <si>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</si>
  <si>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</si>
  <si>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群馬県安中市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</si>
  <si>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</si>
  <si>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</si>
  <si>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</si>
  <si>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</si>
  <si>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</si>
  <si>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</si>
  <si>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</si>
  <si>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</si>
  <si>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</si>
  <si>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</si>
  <si>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</si>
  <si>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</si>
  <si>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</si>
  <si>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</si>
  <si>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</si>
  <si>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</si>
  <si>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</si>
  <si>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</si>
  <si>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</si>
  <si>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</si>
  <si>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</si>
  <si>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</si>
  <si>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</si>
  <si>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</si>
  <si>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</si>
  <si>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</si>
  <si>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</si>
  <si>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</si>
  <si>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</si>
  <si>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</si>
  <si>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</si>
  <si>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</si>
  <si>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</si>
  <si>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</si>
  <si>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</si>
  <si>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</si>
  <si>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</si>
  <si>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</si>
  <si>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下水道事業会計</t>
    <phoneticPr fontId="5"/>
  </si>
  <si>
    <t>法適用企業</t>
    <phoneticPr fontId="5"/>
  </si>
  <si>
    <t>病院事業会計</t>
    <phoneticPr fontId="5"/>
  </si>
  <si>
    <t>介護サービス事業会計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</si>
  <si>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</si>
  <si>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</si>
  <si>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</si>
  <si>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</si>
  <si>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</si>
  <si>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</si>
  <si>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</si>
  <si>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</si>
  <si>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</si>
  <si>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</si>
  <si>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</si>
  <si>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</si>
  <si>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</si>
  <si>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</si>
  <si>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</si>
  <si>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</si>
  <si>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</si>
  <si>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</si>
  <si>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</si>
  <si>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</si>
  <si>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</si>
  <si>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</si>
  <si>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</si>
  <si>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</si>
  <si>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</si>
  <si>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</si>
  <si>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</si>
  <si>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</si>
  <si>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</si>
  <si>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</si>
  <si>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</si>
  <si>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</si>
  <si>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</si>
  <si>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</si>
  <si>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</si>
  <si>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</si>
  <si>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</si>
  <si>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</si>
  <si>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</si>
  <si>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</si>
  <si>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</si>
  <si>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</si>
  <si>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</si>
  <si>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</si>
  <si>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</si>
  <si>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</si>
  <si>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</si>
  <si>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</si>
  <si>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</si>
  <si>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</si>
  <si>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</si>
  <si>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</si>
  <si>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</si>
  <si>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</si>
  <si>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</si>
  <si>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</si>
  <si>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</si>
  <si>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</si>
  <si>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</si>
  <si>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</si>
  <si>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</si>
  <si>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</si>
  <si>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</si>
  <si>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</si>
  <si>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</si>
  <si>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</si>
  <si>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</si>
  <si>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</si>
  <si>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</si>
  <si>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</si>
  <si>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</si>
  <si>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</si>
  <si>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</si>
  <si>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</si>
  <si>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</si>
  <si>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</si>
  <si>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</si>
  <si>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</si>
  <si>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</si>
  <si>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</si>
  <si>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</si>
  <si>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</si>
  <si>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</si>
  <si>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</si>
  <si>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</si>
  <si>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</si>
  <si>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</si>
  <si>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</si>
  <si>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</si>
  <si>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</si>
  <si>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</si>
  <si>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</si>
  <si>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</si>
  <si>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</si>
  <si>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</si>
  <si>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</si>
  <si>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</si>
  <si>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</si>
  <si>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</si>
  <si>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</si>
  <si>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</si>
  <si>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</si>
  <si>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</si>
  <si>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</si>
  <si>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</si>
  <si>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</si>
  <si>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</si>
  <si>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</si>
  <si>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</si>
  <si>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</si>
  <si>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</si>
  <si>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</si>
  <si>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</si>
  <si>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</si>
  <si>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</si>
  <si>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</si>
  <si>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</si>
  <si>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</si>
  <si>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</si>
  <si>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</si>
  <si>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</si>
  <si>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</si>
  <si>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</si>
  <si>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</si>
  <si>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</si>
  <si>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</si>
  <si>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</si>
  <si>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</si>
  <si>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</si>
  <si>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</si>
  <si>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</si>
  <si>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</si>
  <si>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</si>
  <si>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</si>
  <si>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</si>
  <si>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</si>
  <si>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</si>
  <si>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</si>
  <si>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</si>
  <si>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</si>
  <si>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</si>
  <si>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</si>
  <si>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</si>
  <si>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</si>
  <si>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7.42</t>
  </si>
  <si>
    <t>▲ 5.18</t>
  </si>
  <si>
    <t>▲ 2.13</t>
  </si>
  <si>
    <t>▲ 0.03</t>
  </si>
  <si>
    <t>水道事業会計</t>
  </si>
  <si>
    <t>一般会計</t>
  </si>
  <si>
    <t>病院事業会計</t>
  </si>
  <si>
    <t>介護保険特別会計</t>
  </si>
  <si>
    <t>国民健康保険特別会計</t>
  </si>
  <si>
    <t>下水道事業会計</t>
  </si>
  <si>
    <t>介護サービス事業会計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</si>
  <si>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</si>
  <si>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</si>
  <si>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</si>
  <si>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</si>
  <si>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</si>
  <si>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</si>
  <si>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</si>
  <si>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</si>
  <si>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</si>
  <si>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地域振興基金</t>
    <rPh sb="0" eb="2">
      <t>チイキ</t>
    </rPh>
    <rPh sb="2" eb="4">
      <t>シンコウ</t>
    </rPh>
    <rPh sb="4" eb="6">
      <t>キキン</t>
    </rPh>
    <phoneticPr fontId="5"/>
  </si>
  <si>
    <t>職員退職手当基金</t>
    <rPh sb="0" eb="2">
      <t>ショクイン</t>
    </rPh>
    <rPh sb="2" eb="4">
      <t>タイショク</t>
    </rPh>
    <rPh sb="4" eb="6">
      <t>テアテ</t>
    </rPh>
    <rPh sb="6" eb="8">
      <t>キキン</t>
    </rPh>
    <phoneticPr fontId="5"/>
  </si>
  <si>
    <t>庁舎建設基金</t>
    <rPh sb="0" eb="2">
      <t>チョウシャ</t>
    </rPh>
    <rPh sb="2" eb="4">
      <t>ケンセツ</t>
    </rPh>
    <rPh sb="4" eb="6">
      <t>キキン</t>
    </rPh>
    <phoneticPr fontId="5"/>
  </si>
  <si>
    <t>福祉基金</t>
    <rPh sb="0" eb="2">
      <t>フクシ</t>
    </rPh>
    <rPh sb="2" eb="4">
      <t>キキン</t>
    </rPh>
    <phoneticPr fontId="5"/>
  </si>
  <si>
    <t>ふるさと創生基金</t>
    <rPh sb="4" eb="6">
      <t>ソウセイ</t>
    </rPh>
    <rPh sb="6" eb="8">
      <t>キキン</t>
    </rPh>
    <phoneticPr fontId="5"/>
  </si>
  <si>
    <t>高崎市・安中市消防組合</t>
    <rPh sb="0" eb="3">
      <t>タカサキシ</t>
    </rPh>
    <rPh sb="4" eb="7">
      <t>アンナカシ</t>
    </rPh>
    <rPh sb="7" eb="9">
      <t>ショウボウ</t>
    </rPh>
    <rPh sb="9" eb="11">
      <t>クミアイ</t>
    </rPh>
    <phoneticPr fontId="2"/>
  </si>
  <si>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</si>
  <si>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</si>
  <si>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</si>
  <si>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</si>
  <si>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安中市土地開発公社</t>
    <rPh sb="0" eb="3">
      <t>アンナカシ</t>
    </rPh>
    <rPh sb="3" eb="5">
      <t>トチ</t>
    </rPh>
    <rPh sb="5" eb="7">
      <t>カイハツ</t>
    </rPh>
    <rPh sb="7" eb="9">
      <t>コウシャ</t>
    </rPh>
    <phoneticPr fontId="2"/>
  </si>
  <si>
    <t>碓氷峠交流記念財団</t>
    <rPh sb="0" eb="3">
      <t>ウスイトウゲ</t>
    </rPh>
    <rPh sb="3" eb="5">
      <t>コウリュウ</t>
    </rPh>
    <rPh sb="5" eb="7">
      <t>キネン</t>
    </rPh>
    <rPh sb="7" eb="9">
      <t>ザイダン</t>
    </rPh>
    <phoneticPr fontId="2"/>
  </si>
  <si>
    <t>-</t>
    <phoneticPr fontId="2"/>
  </si>
  <si>
    <t>〇</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</si>
  <si>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</si>
  <si>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</si>
  <si>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</si>
  <si>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</si>
  <si>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</si>
  <si>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</si>
  <si>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</si>
  <si>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</si>
  <si>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</si>
  <si>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</si>
  <si>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</si>
  <si>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将来負担比率については上記の理由等により、比率が減少傾向にあると推測される。
　実質公債費比率については、類似団体の数値は年々減少していく中、安中市は増加を続けている。これは平成27年度まで学校施設の耐震補強等の事業が続いていたこと、比較的償還期間を短く設定した地方債が多いことの影響が大きいと考えられる。今後も庁舎の建て替えなどの大規模事業により各比率への影響が想定されるため、長期的な計画に基づく適正な財政運営に努める必要がある。</t>
    <rPh sb="25" eb="27">
      <t>ゲンショウ</t>
    </rPh>
    <rPh sb="27" eb="29">
      <t>ケイコウ</t>
    </rPh>
    <rPh sb="167" eb="170">
      <t>ダイキボ</t>
    </rPh>
    <rPh sb="170" eb="172">
      <t>ジギョウ</t>
    </rPh>
    <rPh sb="175" eb="176">
      <t>カク</t>
    </rPh>
    <rPh sb="176" eb="178">
      <t>ヒリツ</t>
    </rPh>
    <rPh sb="180" eb="182">
      <t>エイキョウ</t>
    </rPh>
    <rPh sb="183" eb="185">
      <t>ソウテイ</t>
    </rPh>
    <rPh sb="191" eb="194">
      <t>チョウキテキ</t>
    </rPh>
    <rPh sb="195" eb="197">
      <t>ケイカク</t>
    </rPh>
    <rPh sb="198" eb="199">
      <t>モト</t>
    </rPh>
    <rPh sb="201" eb="203">
      <t>テキセイ</t>
    </rPh>
    <rPh sb="209" eb="210">
      <t>ツト</t>
    </rPh>
    <phoneticPr fontId="5"/>
  </si>
  <si>
    <t>　交付税措置のない地方債は極力起債しない方針で地方債の発行を行っていること、地方債の償還期間が比較的短いこと、学校等の耐震改修・大規模改修事業が平成27年度までにほぼ終了し、その後は新発債を抑止できていることなどから、将来負担比率は減少傾向となり、令和2年度ではマイナスとなった。
　しかし、今後は庁舎の建て替えや施設の老朽化に対する経費の増加などが想定されるため、公共施設等総合管理計画や個別施設計画に基づいて適正な事業の推進に努める必要がある。
　また、有形固定資産減価償却率については、前述のとおり、道路により数値が下がっていると推測される。</t>
    <rPh sb="38" eb="41">
      <t>チホウサイ</t>
    </rPh>
    <rPh sb="69" eb="71">
      <t>ジギョウ</t>
    </rPh>
    <rPh sb="72" eb="74">
      <t>ヘイセイ</t>
    </rPh>
    <rPh sb="76" eb="78">
      <t>ネンド</t>
    </rPh>
    <rPh sb="89" eb="90">
      <t>ゴ</t>
    </rPh>
    <rPh sb="93" eb="94">
      <t>サイ</t>
    </rPh>
    <rPh sb="109" eb="111">
      <t>ショウライ</t>
    </rPh>
    <rPh sb="111" eb="113">
      <t>フタン</t>
    </rPh>
    <rPh sb="113" eb="115">
      <t>ヒリツ</t>
    </rPh>
    <rPh sb="116" eb="118">
      <t>ゲンショウ</t>
    </rPh>
    <rPh sb="118" eb="120">
      <t>ケイコウ</t>
    </rPh>
    <rPh sb="124" eb="126">
      <t>レイワ</t>
    </rPh>
    <rPh sb="127" eb="129">
      <t>ネンド</t>
    </rPh>
    <rPh sb="146" eb="148">
      <t>コンゴ</t>
    </rPh>
    <rPh sb="149" eb="151">
      <t>チョウシャ</t>
    </rPh>
    <rPh sb="152" eb="153">
      <t>タ</t>
    </rPh>
    <rPh sb="154" eb="155">
      <t>カ</t>
    </rPh>
    <rPh sb="157" eb="159">
      <t>シセツ</t>
    </rPh>
    <rPh sb="160" eb="163">
      <t>ロウキュウカ</t>
    </rPh>
    <rPh sb="164" eb="165">
      <t>タイ</t>
    </rPh>
    <rPh sb="167" eb="169">
      <t>ケイヒ</t>
    </rPh>
    <rPh sb="170" eb="172">
      <t>ゾウカ</t>
    </rPh>
    <rPh sb="175" eb="177">
      <t>ソウテイ</t>
    </rPh>
    <rPh sb="183" eb="185">
      <t>コウキョウ</t>
    </rPh>
    <rPh sb="185" eb="187">
      <t>シセツ</t>
    </rPh>
    <rPh sb="187" eb="188">
      <t>トウ</t>
    </rPh>
    <rPh sb="188" eb="190">
      <t>ソウゴウ</t>
    </rPh>
    <rPh sb="190" eb="192">
      <t>カンリ</t>
    </rPh>
    <rPh sb="192" eb="194">
      <t>ケイカク</t>
    </rPh>
    <rPh sb="195" eb="197">
      <t>コベツ</t>
    </rPh>
    <rPh sb="197" eb="199">
      <t>シセツ</t>
    </rPh>
    <rPh sb="199" eb="201">
      <t>ケイカク</t>
    </rPh>
    <rPh sb="202" eb="203">
      <t>モト</t>
    </rPh>
    <rPh sb="206" eb="208">
      <t>テキセイ</t>
    </rPh>
    <rPh sb="209" eb="211">
      <t>ジギョウ</t>
    </rPh>
    <rPh sb="212" eb="214">
      <t>スイシン</t>
    </rPh>
    <rPh sb="215" eb="216">
      <t>ツト</t>
    </rPh>
    <rPh sb="218" eb="220">
      <t>ヒツヨウ</t>
    </rPh>
    <rPh sb="268" eb="270">
      <t>スイソク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</si>
</sst>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949C-4335-9E3F-CAF6475F0A6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25734</c:v>
                </c:pt>
                <c:pt idx="1">
                  <c:v>53708</c:v>
                </c:pt>
                <c:pt idx="2">
                  <c:v>46641</c:v>
                </c:pt>
                <c:pt idx="3">
                  <c:v>31808</c:v>
                </c:pt>
                <c:pt idx="4">
                  <c:v>34322</c:v>
                </c:pt>
              </c:numCache>
            </c:numRef>
          </c:val>
          <c:smooth val="0"/>
          <c:extLst>
            <c:ext xmlns:c16="http://schemas.microsoft.com/office/drawing/2014/chart" uri="{C3380CC4-5D6E-409C-BE32-E72D297353CC}">
              <c16:uniqueId val="{00000001-949C-4335-9E3F-CAF6475F0A6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5.98</c:v>
                </c:pt>
                <c:pt idx="1">
                  <c:v>5.45</c:v>
                </c:pt>
                <c:pt idx="2">
                  <c:v>5.32</c:v>
                </c:pt>
                <c:pt idx="3">
                  <c:v>5.76</c:v>
                </c:pt>
                <c:pt idx="4">
                  <c:v>7.52</c:v>
                </c:pt>
              </c:numCache>
            </c:numRef>
          </c:val>
          <c:extLst>
            <c:ext xmlns:c16="http://schemas.microsoft.com/office/drawing/2014/chart" uri="{C3380CC4-5D6E-409C-BE32-E72D297353CC}">
              <c16:uniqueId val="{00000000-0410-4FF8-AA5A-BE2D9319ADA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34.770000000000003</c:v>
                </c:pt>
                <c:pt idx="1">
                  <c:v>33.24</c:v>
                </c:pt>
                <c:pt idx="2">
                  <c:v>33.950000000000003</c:v>
                </c:pt>
                <c:pt idx="3">
                  <c:v>36.26</c:v>
                </c:pt>
                <c:pt idx="4">
                  <c:v>36.340000000000003</c:v>
                </c:pt>
              </c:numCache>
            </c:numRef>
          </c:val>
          <c:extLst>
            <c:ext xmlns:c16="http://schemas.microsoft.com/office/drawing/2014/chart" uri="{C3380CC4-5D6E-409C-BE32-E72D297353CC}">
              <c16:uniqueId val="{00000001-0410-4FF8-AA5A-BE2D9319ADA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-7.42</c:v>
                </c:pt>
                <c:pt idx="1">
                  <c:v>-5.18</c:v>
                </c:pt>
                <c:pt idx="2">
                  <c:v>-2.13</c:v>
                </c:pt>
                <c:pt idx="3">
                  <c:v>0.5</c:v>
                </c:pt>
                <c:pt idx="4">
                  <c:v>-0.03</c:v>
                </c:pt>
              </c:numCache>
            </c:numRef>
          </c:val>
          <c:smooth val="0"/>
          <c:extLst>
            <c:ext xmlns:c16="http://schemas.microsoft.com/office/drawing/2014/chart" uri="{C3380CC4-5D6E-409C-BE32-E72D297353CC}">
              <c16:uniqueId val="{00000002-0410-4FF8-AA5A-BE2D9319ADA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0.04</c:v>
                </c:pt>
                <c:pt idx="2">
                  <c:v>#N/A</c:v>
                </c:pt>
                <c:pt idx="3">
                  <c:v>0.05</c:v>
                </c:pt>
                <c:pt idx="4">
                  <c:v>#N/A</c:v>
                </c:pt>
                <c:pt idx="5">
                  <c:v>0.05</c:v>
                </c:pt>
                <c:pt idx="6">
                  <c:v>#N/A</c:v>
                </c:pt>
                <c:pt idx="7">
                  <c:v>0.27</c:v>
                </c:pt>
                <c:pt idx="8">
                  <c:v>0</c:v>
                </c:pt>
                <c:pt idx="9">
                  <c:v>0</c:v>
                </c:pt>
              </c:numCache>
            </c:numRef>
          </c:val>
          <c:extLst>
            <c:ext xmlns:c16="http://schemas.microsoft.com/office/drawing/2014/chart" uri="{C3380CC4-5D6E-409C-BE32-E72D297353CC}">
              <c16:uniqueId val="{00000000-299C-461B-AA27-D174A9E4797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99C-461B-AA27-D174A9E4797A}"/>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0.09</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2-299C-461B-AA27-D174A9E4797A}"/>
            </c:ext>
          </c:extLst>
        </c:ser>
        <c:ser>
          <c:idx val="3"/>
          <c:order val="3"/>
          <c:tx>
            <c:strRef>
              <c:f>データシート!$A$30</c:f>
              <c:strCache>
                <c:ptCount val="1"/>
                <c:pt idx="0">
                  <c:v>介護サービス事業会計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0.23</c:v>
                </c:pt>
                <c:pt idx="2">
                  <c:v>#N/A</c:v>
                </c:pt>
                <c:pt idx="3">
                  <c:v>0.2</c:v>
                </c:pt>
                <c:pt idx="4">
                  <c:v>#N/A</c:v>
                </c:pt>
                <c:pt idx="5">
                  <c:v>0.19</c:v>
                </c:pt>
                <c:pt idx="6">
                  <c:v>#N/A</c:v>
                </c:pt>
                <c:pt idx="7">
                  <c:v>0.15</c:v>
                </c:pt>
                <c:pt idx="8">
                  <c:v>#N/A</c:v>
                </c:pt>
                <c:pt idx="9">
                  <c:v>0.09</c:v>
                </c:pt>
              </c:numCache>
            </c:numRef>
          </c:val>
          <c:extLst>
            <c:ext xmlns:c16="http://schemas.microsoft.com/office/drawing/2014/chart" uri="{C3380CC4-5D6E-409C-BE32-E72D297353CC}">
              <c16:uniqueId val="{00000003-299C-461B-AA27-D174A9E4797A}"/>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0.59</c:v>
                </c:pt>
              </c:numCache>
            </c:numRef>
          </c:val>
          <c:extLst>
            <c:ext xmlns:c16="http://schemas.microsoft.com/office/drawing/2014/chart" uri="{C3380CC4-5D6E-409C-BE32-E72D297353CC}">
              <c16:uniqueId val="{00000004-299C-461B-AA27-D174A9E4797A}"/>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0.16</c:v>
                </c:pt>
                <c:pt idx="2">
                  <c:v>#N/A</c:v>
                </c:pt>
                <c:pt idx="3">
                  <c:v>0.14000000000000001</c:v>
                </c:pt>
                <c:pt idx="4">
                  <c:v>#N/A</c:v>
                </c:pt>
                <c:pt idx="5">
                  <c:v>0.82</c:v>
                </c:pt>
                <c:pt idx="6">
                  <c:v>#N/A</c:v>
                </c:pt>
                <c:pt idx="7">
                  <c:v>1.5</c:v>
                </c:pt>
                <c:pt idx="8">
                  <c:v>#N/A</c:v>
                </c:pt>
                <c:pt idx="9">
                  <c:v>1.22</c:v>
                </c:pt>
              </c:numCache>
            </c:numRef>
          </c:val>
          <c:extLst>
            <c:ext xmlns:c16="http://schemas.microsoft.com/office/drawing/2014/chart" uri="{C3380CC4-5D6E-409C-BE32-E72D297353CC}">
              <c16:uniqueId val="{00000005-299C-461B-AA27-D174A9E4797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0.28000000000000003</c:v>
                </c:pt>
                <c:pt idx="2">
                  <c:v>#N/A</c:v>
                </c:pt>
                <c:pt idx="3">
                  <c:v>0.86</c:v>
                </c:pt>
                <c:pt idx="4">
                  <c:v>#N/A</c:v>
                </c:pt>
                <c:pt idx="5">
                  <c:v>0.6</c:v>
                </c:pt>
                <c:pt idx="6">
                  <c:v>#N/A</c:v>
                </c:pt>
                <c:pt idx="7">
                  <c:v>0.27</c:v>
                </c:pt>
                <c:pt idx="8">
                  <c:v>#N/A</c:v>
                </c:pt>
                <c:pt idx="9">
                  <c:v>1.44</c:v>
                </c:pt>
              </c:numCache>
            </c:numRef>
          </c:val>
          <c:extLst>
            <c:ext xmlns:c16="http://schemas.microsoft.com/office/drawing/2014/chart" uri="{C3380CC4-5D6E-409C-BE32-E72D297353CC}">
              <c16:uniqueId val="{00000006-299C-461B-AA27-D174A9E4797A}"/>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2.89</c:v>
                </c:pt>
                <c:pt idx="2">
                  <c:v>#N/A</c:v>
                </c:pt>
                <c:pt idx="3">
                  <c:v>2.2200000000000002</c:v>
                </c:pt>
                <c:pt idx="4">
                  <c:v>#N/A</c:v>
                </c:pt>
                <c:pt idx="5">
                  <c:v>2.14</c:v>
                </c:pt>
                <c:pt idx="6">
                  <c:v>#N/A</c:v>
                </c:pt>
                <c:pt idx="7">
                  <c:v>2.21</c:v>
                </c:pt>
                <c:pt idx="8">
                  <c:v>#N/A</c:v>
                </c:pt>
                <c:pt idx="9">
                  <c:v>3.26</c:v>
                </c:pt>
              </c:numCache>
            </c:numRef>
          </c:val>
          <c:extLst>
            <c:ext xmlns:c16="http://schemas.microsoft.com/office/drawing/2014/chart" uri="{C3380CC4-5D6E-409C-BE32-E72D297353CC}">
              <c16:uniqueId val="{00000007-299C-461B-AA27-D174A9E4797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5.97</c:v>
                </c:pt>
                <c:pt idx="2">
                  <c:v>#N/A</c:v>
                </c:pt>
                <c:pt idx="3">
                  <c:v>5.44</c:v>
                </c:pt>
                <c:pt idx="4">
                  <c:v>#N/A</c:v>
                </c:pt>
                <c:pt idx="5">
                  <c:v>5.29</c:v>
                </c:pt>
                <c:pt idx="6">
                  <c:v>#N/A</c:v>
                </c:pt>
                <c:pt idx="7">
                  <c:v>5.75</c:v>
                </c:pt>
                <c:pt idx="8">
                  <c:v>#N/A</c:v>
                </c:pt>
                <c:pt idx="9">
                  <c:v>7.52</c:v>
                </c:pt>
              </c:numCache>
            </c:numRef>
          </c:val>
          <c:extLst>
            <c:ext xmlns:c16="http://schemas.microsoft.com/office/drawing/2014/chart" uri="{C3380CC4-5D6E-409C-BE32-E72D297353CC}">
              <c16:uniqueId val="{00000008-299C-461B-AA27-D174A9E4797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14.07</c:v>
                </c:pt>
                <c:pt idx="2">
                  <c:v>#N/A</c:v>
                </c:pt>
                <c:pt idx="3">
                  <c:v>14.46</c:v>
                </c:pt>
                <c:pt idx="4">
                  <c:v>#N/A</c:v>
                </c:pt>
                <c:pt idx="5">
                  <c:v>14.08</c:v>
                </c:pt>
                <c:pt idx="6">
                  <c:v>#N/A</c:v>
                </c:pt>
                <c:pt idx="7">
                  <c:v>14.14</c:v>
                </c:pt>
                <c:pt idx="8">
                  <c:v>#N/A</c:v>
                </c:pt>
                <c:pt idx="9">
                  <c:v>12.94</c:v>
                </c:pt>
              </c:numCache>
            </c:numRef>
          </c:val>
          <c:extLst>
            <c:ext xmlns:c16="http://schemas.microsoft.com/office/drawing/2014/chart" uri="{C3380CC4-5D6E-409C-BE32-E72D297353CC}">
              <c16:uniqueId val="{00000009-299C-461B-AA27-D174A9E4797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2531</c:v>
                </c:pt>
                <c:pt idx="5">
                  <c:v>2605</c:v>
                </c:pt>
                <c:pt idx="8">
                  <c:v>2563</c:v>
                </c:pt>
                <c:pt idx="11">
                  <c:v>2520</c:v>
                </c:pt>
                <c:pt idx="14">
                  <c:v>2476</c:v>
                </c:pt>
              </c:numCache>
            </c:numRef>
          </c:val>
          <c:extLst>
            <c:ext xmlns:c16="http://schemas.microsoft.com/office/drawing/2014/chart" uri="{C3380CC4-5D6E-409C-BE32-E72D297353CC}">
              <c16:uniqueId val="{00000000-C309-4E12-B3D6-761D9C96769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309-4E12-B3D6-761D9C96769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c:v>
                </c:pt>
                <c:pt idx="3">
                  <c:v>2</c:v>
                </c:pt>
                <c:pt idx="6">
                  <c:v>1</c:v>
                </c:pt>
                <c:pt idx="9">
                  <c:v>1</c:v>
                </c:pt>
                <c:pt idx="12">
                  <c:v>1</c:v>
                </c:pt>
              </c:numCache>
            </c:numRef>
          </c:val>
          <c:extLst>
            <c:ext xmlns:c16="http://schemas.microsoft.com/office/drawing/2014/chart" uri="{C3380CC4-5D6E-409C-BE32-E72D297353CC}">
              <c16:uniqueId val="{00000002-C309-4E12-B3D6-761D9C96769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29</c:v>
                </c:pt>
                <c:pt idx="3">
                  <c:v>36</c:v>
                </c:pt>
                <c:pt idx="6">
                  <c:v>42</c:v>
                </c:pt>
                <c:pt idx="9">
                  <c:v>43</c:v>
                </c:pt>
                <c:pt idx="12">
                  <c:v>50</c:v>
                </c:pt>
              </c:numCache>
            </c:numRef>
          </c:val>
          <c:extLst>
            <c:ext xmlns:c16="http://schemas.microsoft.com/office/drawing/2014/chart" uri="{C3380CC4-5D6E-409C-BE32-E72D297353CC}">
              <c16:uniqueId val="{00000003-C309-4E12-B3D6-761D9C96769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606</c:v>
                </c:pt>
                <c:pt idx="3">
                  <c:v>596</c:v>
                </c:pt>
                <c:pt idx="6">
                  <c:v>607</c:v>
                </c:pt>
                <c:pt idx="9">
                  <c:v>597</c:v>
                </c:pt>
                <c:pt idx="12">
                  <c:v>576</c:v>
                </c:pt>
              </c:numCache>
            </c:numRef>
          </c:val>
          <c:extLst>
            <c:ext xmlns:c16="http://schemas.microsoft.com/office/drawing/2014/chart" uri="{C3380CC4-5D6E-409C-BE32-E72D297353CC}">
              <c16:uniqueId val="{00000004-C309-4E12-B3D6-761D9C96769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09-4E12-B3D6-761D9C96769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309-4E12-B3D6-761D9C96769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2964</c:v>
                </c:pt>
                <c:pt idx="3">
                  <c:v>2986</c:v>
                </c:pt>
                <c:pt idx="6">
                  <c:v>2967</c:v>
                </c:pt>
                <c:pt idx="9">
                  <c:v>3011</c:v>
                </c:pt>
                <c:pt idx="12">
                  <c:v>2935</c:v>
                </c:pt>
              </c:numCache>
            </c:numRef>
          </c:val>
          <c:extLst>
            <c:ext xmlns:c16="http://schemas.microsoft.com/office/drawing/2014/chart" uri="{C3380CC4-5D6E-409C-BE32-E72D297353CC}">
              <c16:uniqueId val="{00000007-C309-4E12-B3D6-761D9C96769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1072</c:v>
                </c:pt>
                <c:pt idx="2">
                  <c:v>#N/A</c:v>
                </c:pt>
                <c:pt idx="3">
                  <c:v>#N/A</c:v>
                </c:pt>
                <c:pt idx="4">
                  <c:v>1015</c:v>
                </c:pt>
                <c:pt idx="5">
                  <c:v>#N/A</c:v>
                </c:pt>
                <c:pt idx="6">
                  <c:v>#N/A</c:v>
                </c:pt>
                <c:pt idx="7">
                  <c:v>1054</c:v>
                </c:pt>
                <c:pt idx="8">
                  <c:v>#N/A</c:v>
                </c:pt>
                <c:pt idx="9">
                  <c:v>#N/A</c:v>
                </c:pt>
                <c:pt idx="10">
                  <c:v>1132</c:v>
                </c:pt>
                <c:pt idx="11">
                  <c:v>#N/A</c:v>
                </c:pt>
                <c:pt idx="12">
                  <c:v>#N/A</c:v>
                </c:pt>
                <c:pt idx="13">
                  <c:v>1086</c:v>
                </c:pt>
                <c:pt idx="14">
                  <c:v>#N/A</c:v>
                </c:pt>
              </c:numCache>
            </c:numRef>
          </c:val>
          <c:smooth val="0"/>
          <c:extLst>
            <c:ext xmlns:c16="http://schemas.microsoft.com/office/drawing/2014/chart" uri="{C3380CC4-5D6E-409C-BE32-E72D297353CC}">
              <c16:uniqueId val="{00000008-C309-4E12-B3D6-761D9C96769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24369</c:v>
                </c:pt>
                <c:pt idx="5">
                  <c:v>24049</c:v>
                </c:pt>
                <c:pt idx="8">
                  <c:v>23479</c:v>
                </c:pt>
                <c:pt idx="11">
                  <c:v>22433</c:v>
                </c:pt>
                <c:pt idx="14">
                  <c:v>21428</c:v>
                </c:pt>
              </c:numCache>
            </c:numRef>
          </c:val>
          <c:extLst>
            <c:ext xmlns:c16="http://schemas.microsoft.com/office/drawing/2014/chart" uri="{C3380CC4-5D6E-409C-BE32-E72D297353CC}">
              <c16:uniqueId val="{00000000-42E0-4E60-8A78-19D23FF3643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3025</c:v>
                </c:pt>
                <c:pt idx="5">
                  <c:v>2907</c:v>
                </c:pt>
                <c:pt idx="8">
                  <c:v>2600</c:v>
                </c:pt>
                <c:pt idx="11">
                  <c:v>2322</c:v>
                </c:pt>
                <c:pt idx="14">
                  <c:v>1997</c:v>
                </c:pt>
              </c:numCache>
            </c:numRef>
          </c:val>
          <c:extLst>
            <c:ext xmlns:c16="http://schemas.microsoft.com/office/drawing/2014/chart" uri="{C3380CC4-5D6E-409C-BE32-E72D297353CC}">
              <c16:uniqueId val="{00000001-42E0-4E60-8A78-19D23FF3643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7378</c:v>
                </c:pt>
                <c:pt idx="5">
                  <c:v>7263</c:v>
                </c:pt>
                <c:pt idx="8">
                  <c:v>7493</c:v>
                </c:pt>
                <c:pt idx="11">
                  <c:v>7928</c:v>
                </c:pt>
                <c:pt idx="14">
                  <c:v>8276</c:v>
                </c:pt>
              </c:numCache>
            </c:numRef>
          </c:val>
          <c:extLst>
            <c:ext xmlns:c16="http://schemas.microsoft.com/office/drawing/2014/chart" uri="{C3380CC4-5D6E-409C-BE32-E72D297353CC}">
              <c16:uniqueId val="{00000002-42E0-4E60-8A78-19D23FF3643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2E0-4E60-8A78-19D23FF3643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2E0-4E60-8A78-19D23FF3643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438</c:v>
                </c:pt>
                <c:pt idx="3">
                  <c:v>451</c:v>
                </c:pt>
                <c:pt idx="6">
                  <c:v>252</c:v>
                </c:pt>
                <c:pt idx="9">
                  <c:v>258</c:v>
                </c:pt>
                <c:pt idx="12">
                  <c:v>262</c:v>
                </c:pt>
              </c:numCache>
            </c:numRef>
          </c:val>
          <c:extLst>
            <c:ext xmlns:c16="http://schemas.microsoft.com/office/drawing/2014/chart" uri="{C3380CC4-5D6E-409C-BE32-E72D297353CC}">
              <c16:uniqueId val="{00000005-42E0-4E60-8A78-19D23FF3643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3197</c:v>
                </c:pt>
                <c:pt idx="3">
                  <c:v>3065</c:v>
                </c:pt>
                <c:pt idx="6">
                  <c:v>2935</c:v>
                </c:pt>
                <c:pt idx="9">
                  <c:v>2923</c:v>
                </c:pt>
                <c:pt idx="12">
                  <c:v>2825</c:v>
                </c:pt>
              </c:numCache>
            </c:numRef>
          </c:val>
          <c:extLst>
            <c:ext xmlns:c16="http://schemas.microsoft.com/office/drawing/2014/chart" uri="{C3380CC4-5D6E-409C-BE32-E72D297353CC}">
              <c16:uniqueId val="{00000006-42E0-4E60-8A78-19D23FF3643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284</c:v>
                </c:pt>
                <c:pt idx="3">
                  <c:v>286</c:v>
                </c:pt>
                <c:pt idx="6">
                  <c:v>272</c:v>
                </c:pt>
                <c:pt idx="9">
                  <c:v>248</c:v>
                </c:pt>
                <c:pt idx="12">
                  <c:v>246</c:v>
                </c:pt>
              </c:numCache>
            </c:numRef>
          </c:val>
          <c:extLst>
            <c:ext xmlns:c16="http://schemas.microsoft.com/office/drawing/2014/chart" uri="{C3380CC4-5D6E-409C-BE32-E72D297353CC}">
              <c16:uniqueId val="{00000007-42E0-4E60-8A78-19D23FF3643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6906</c:v>
                </c:pt>
                <c:pt idx="3">
                  <c:v>6746</c:v>
                </c:pt>
                <c:pt idx="6">
                  <c:v>6575</c:v>
                </c:pt>
                <c:pt idx="9">
                  <c:v>6283</c:v>
                </c:pt>
                <c:pt idx="12">
                  <c:v>5794</c:v>
                </c:pt>
              </c:numCache>
            </c:numRef>
          </c:val>
          <c:extLst>
            <c:ext xmlns:c16="http://schemas.microsoft.com/office/drawing/2014/chart" uri="{C3380CC4-5D6E-409C-BE32-E72D297353CC}">
              <c16:uniqueId val="{00000008-42E0-4E60-8A78-19D23FF3643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114</c:v>
                </c:pt>
                <c:pt idx="3">
                  <c:v>104</c:v>
                </c:pt>
                <c:pt idx="6">
                  <c:v>103</c:v>
                </c:pt>
                <c:pt idx="9">
                  <c:v>88</c:v>
                </c:pt>
                <c:pt idx="12">
                  <c:v>87</c:v>
                </c:pt>
              </c:numCache>
            </c:numRef>
          </c:val>
          <c:extLst>
            <c:ext xmlns:c16="http://schemas.microsoft.com/office/drawing/2014/chart" uri="{C3380CC4-5D6E-409C-BE32-E72D297353CC}">
              <c16:uniqueId val="{00000009-42E0-4E60-8A78-19D23FF3643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25780</c:v>
                </c:pt>
                <c:pt idx="3">
                  <c:v>25492</c:v>
                </c:pt>
                <c:pt idx="6">
                  <c:v>24792</c:v>
                </c:pt>
                <c:pt idx="9">
                  <c:v>23214</c:v>
                </c:pt>
                <c:pt idx="12">
                  <c:v>21703</c:v>
                </c:pt>
              </c:numCache>
            </c:numRef>
          </c:val>
          <c:extLst>
            <c:ext xmlns:c16="http://schemas.microsoft.com/office/drawing/2014/chart" uri="{C3380CC4-5D6E-409C-BE32-E72D297353CC}">
              <c16:uniqueId val="{0000000A-42E0-4E60-8A78-19D23FF3643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1946</c:v>
                </c:pt>
                <c:pt idx="2">
                  <c:v>#N/A</c:v>
                </c:pt>
                <c:pt idx="3">
                  <c:v>#N/A</c:v>
                </c:pt>
                <c:pt idx="4">
                  <c:v>1924</c:v>
                </c:pt>
                <c:pt idx="5">
                  <c:v>#N/A</c:v>
                </c:pt>
                <c:pt idx="6">
                  <c:v>#N/A</c:v>
                </c:pt>
                <c:pt idx="7">
                  <c:v>1357</c:v>
                </c:pt>
                <c:pt idx="8">
                  <c:v>#N/A</c:v>
                </c:pt>
                <c:pt idx="9">
                  <c:v>#N/A</c:v>
                </c:pt>
                <c:pt idx="10">
                  <c:v>331</c:v>
                </c:pt>
                <c:pt idx="11">
                  <c:v>#N/A</c:v>
                </c:pt>
                <c:pt idx="12">
                  <c:v>#N/A</c:v>
                </c:pt>
                <c:pt idx="13">
                  <c:v>0</c:v>
                </c:pt>
                <c:pt idx="14">
                  <c:v>#N/A</c:v>
                </c:pt>
              </c:numCache>
            </c:numRef>
          </c:val>
          <c:smooth val="0"/>
          <c:extLst>
            <c:ext xmlns:c16="http://schemas.microsoft.com/office/drawing/2014/chart" uri="{C3380CC4-5D6E-409C-BE32-E72D297353CC}">
              <c16:uniqueId val="{0000000B-42E0-4E60-8A78-19D23FF3643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5108</c:v>
                </c:pt>
                <c:pt idx="1">
                  <c:v>5509</c:v>
                </c:pt>
                <c:pt idx="2">
                  <c:v>5650</c:v>
                </c:pt>
              </c:numCache>
            </c:numRef>
          </c:val>
          <c:extLst>
            <c:ext xmlns:c16="http://schemas.microsoft.com/office/drawing/2014/chart" uri="{C3380CC4-5D6E-409C-BE32-E72D297353CC}">
              <c16:uniqueId val="{00000000-4484-41DA-8F62-011B2185C58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538</c:v>
                </c:pt>
                <c:pt idx="1">
                  <c:v>538</c:v>
                </c:pt>
                <c:pt idx="2">
                  <c:v>538</c:v>
                </c:pt>
              </c:numCache>
            </c:numRef>
          </c:val>
          <c:extLst>
            <c:ext xmlns:c16="http://schemas.microsoft.com/office/drawing/2014/chart" uri="{C3380CC4-5D6E-409C-BE32-E72D297353CC}">
              <c16:uniqueId val="{00000001-4484-41DA-8F62-011B2185C58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2865</c:v>
                </c:pt>
                <c:pt idx="1">
                  <c:v>3066</c:v>
                </c:pt>
                <c:pt idx="2">
                  <c:v>3203</c:v>
                </c:pt>
              </c:numCache>
            </c:numRef>
          </c:val>
          <c:extLst>
            <c:ext xmlns:c16="http://schemas.microsoft.com/office/drawing/2014/chart" uri="{C3380CC4-5D6E-409C-BE32-E72D297353CC}">
              <c16:uniqueId val="{00000002-4484-41DA-8F62-011B2185C58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018961995921093E-2"/>
                  <c:y val="-6.4739042105865174E-2"/>
                </c:manualLayout>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{94C21B2D-D29B-40C3-911D-AA6203B4B381}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C92-44F3-8CF6-B6082387F5C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{5FC0EEE0-A753-4550-A3D6-7240FC4BE24A}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C92-44F3-8CF6-B6082387F5C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{A86B91E3-176E-4089-A9F6-4A509620A4A8}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C92-44F3-8CF6-B6082387F5C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{50A010A5-CE53-43CB-92C2-159BA2F3CE80}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C92-44F3-8CF6-B6082387F5C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{79E29CE4-1B6F-4FDA-BBDA-555A41678C0D}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C92-44F3-8CF6-B6082387F5C2}"/>
                </c:ext>
              </c:extLst>
            </c:dLbl>
            <c:dLbl>
              <c:idx val="8"/>
              <c:layout>
                <c:manualLayout>
                  <c:x val="-3.4100780979933673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{AC1A84F3-3BE6-494D-9386-C5A9031AE643}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C92-44F3-8CF6-B6082387F5C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{F1FC344A-029F-47DE-86DA-1160A8545D1A}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C92-44F3-8CF6-B6082387F5C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{C87C5AD3-30B5-4918-9B2A-FD66C245DA81}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C92-44F3-8CF6-B6082387F5C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{62287205-A8DE-4BBE-AF97-FA4DEE1FE9BC}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C92-44F3-8CF6-B6082387F5C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52.4</c:v>
                </c:pt>
                <c:pt idx="8">
                  <c:v>52.7</c:v>
                </c:pt>
                <c:pt idx="16">
                  <c:v>53.6</c:v>
                </c:pt>
                <c:pt idx="24">
                  <c:v>55.4</c:v>
                </c:pt>
                <c:pt idx="32">
                  <c:v>56.8</c:v>
                </c:pt>
              </c:numCache>
            </c:numRef>
          </c:xVal>
          <c:yVal>
            <c:numRef>
              <c:f>公会計指標分析・財政指標組合せ分析表!$BP$51:$DC$51</c:f>
              <c:numCache>
                <c:formatCode>#,##0.0;"▲ "#,##0.0</c:formatCode>
                <c:ptCount val="40"/>
                <c:pt idx="0">
                  <c:v>15.1</c:v>
                </c:pt>
                <c:pt idx="8">
                  <c:v>15.1</c:v>
                </c:pt>
                <c:pt idx="16">
                  <c:v>10.6</c:v>
                </c:pt>
                <c:pt idx="24">
                  <c:v>2.5</c:v>
                </c:pt>
              </c:numCache>
            </c:numRef>
          </c:yVal>
          <c:smooth val="0"/>
          <c:extLst>
            <c:ext xmlns:c16="http://schemas.microsoft.com/office/drawing/2014/chart" uri="{C3380CC4-5D6E-409C-BE32-E72D297353CC}">
              <c16:uniqueId val="{00000009-EC92-44F3-8CF6-B6082387F5C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{C1091022-C8D2-487C-A816-B0C888BB2E6A}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C92-44F3-8CF6-B6082387F5C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{45FB394A-25BE-4CB9-A182-147E73333B95}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C92-44F3-8CF6-B6082387F5C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{E6C4FDAA-EDEE-45B4-B882-98D710B6E323}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C92-44F3-8CF6-B6082387F5C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{08CD8387-2312-4B8E-B6ED-D1634C1D1628}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C92-44F3-8CF6-B6082387F5C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{F46C8775-C99D-4959-924D-047A08610832}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C92-44F3-8CF6-B6082387F5C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{3178DCED-F116-430F-92F7-471E68E62CE6}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C92-44F3-8CF6-B6082387F5C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{7F0243EF-46C0-4395-A023-8D6D987812A1}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C92-44F3-8CF6-B6082387F5C2}"/>
                </c:ext>
              </c:extLst>
            </c:dLbl>
            <c:dLbl>
              <c:idx val="24"/>
              <c:layout>
                <c:manualLayout>
                  <c:x val="-4.1639740424717686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{9B09D2D7-FA68-4545-ABF9-887C57FD0C69}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C92-44F3-8CF6-B6082387F5C2}"/>
                </c:ext>
              </c:extLst>
            </c:dLbl>
            <c:dLbl>
              <c:idx val="32"/>
              <c:layout>
                <c:manualLayout>
                  <c:x val="-2.2391760875750597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{EFA7B32E-030D-453E-BD35-559DBA615BBB}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C92-44F3-8CF6-B6082387F5C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EC92-44F3-8CF6-B6082387F5C2}"/>
            </c:ext>
          </c:extLst>
        </c:ser>
        <c:dLbls>
          <c:showLegendKey val="0"/>
          <c:showVal val="1"/>
          <c:showCatName val="0"/>
          <c:showSerName val="0"/>
          <c:showPercent val="0"/>
          <c:showBubbleSize val="0"/>
        </c:dLbls>
        <c:axId val="46179840"/>
        <c:axId val="46181760"/>
      </c:scatterChart>
      <c:valAx>
        <c:axId val="46179840"/>
        <c:scaling>
          <c:orientation val="maxMin"/>
          <c:max val="62"/>
          <c:min val="5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{AD6449B9-704B-474A-B949-61B48A99E446}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92C8-4FEB-BDD9-662B6FC9425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{56BCB942-95DD-408C-978F-B93F91979D0B}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2C8-4FEB-BDD9-662B6FC9425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{8701C46B-899C-4185-93FC-F93271042F28}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2C8-4FEB-BDD9-662B6FC9425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{3CDAB3A6-5ABA-41F6-A403-8CFDB4F52045}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2C8-4FEB-BDD9-662B6FC9425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{816BE036-1E32-4599-9747-173C22FE4251}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2C8-4FEB-BDD9-662B6FC94254}"/>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{B444D203-D552-408F-8107-C138A8640D26}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92C8-4FEB-BDD9-662B6FC94254}"/>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{D2214494-0D89-486D-8BA5-3ED1731F28DA}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92C8-4FEB-BDD9-662B6FC94254}"/>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{1661F187-C776-4543-B3DA-2BC7FCE75A36}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92C8-4FEB-BDD9-662B6FC94254}"/>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{A7BB5639-9916-4808-9677-B8B6655466FF}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92C8-4FEB-BDD9-662B6FC9425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7.8</c:v>
                </c:pt>
                <c:pt idx="8">
                  <c:v>8</c:v>
                </c:pt>
                <c:pt idx="16">
                  <c:v>8.1999999999999993</c:v>
                </c:pt>
                <c:pt idx="24">
                  <c:v>8.3000000000000007</c:v>
                </c:pt>
                <c:pt idx="32">
                  <c:v>8.4</c:v>
                </c:pt>
              </c:numCache>
            </c:numRef>
          </c:xVal>
          <c:yVal>
            <c:numRef>
              <c:f>公会計指標分析・財政指標組合せ分析表!$BP$73:$DC$73</c:f>
              <c:numCache>
                <c:formatCode>#,##0.0;"▲ "#,##0.0</c:formatCode>
                <c:ptCount val="40"/>
                <c:pt idx="0">
                  <c:v>15.1</c:v>
                </c:pt>
                <c:pt idx="8">
                  <c:v>15.1</c:v>
                </c:pt>
                <c:pt idx="16">
                  <c:v>10.6</c:v>
                </c:pt>
                <c:pt idx="24">
                  <c:v>2.5</c:v>
                </c:pt>
              </c:numCache>
            </c:numRef>
          </c:yVal>
          <c:smooth val="0"/>
          <c:extLst>
            <c:ext xmlns:c16="http://schemas.microsoft.com/office/drawing/2014/chart" uri="{C3380CC4-5D6E-409C-BE32-E72D297353CC}">
              <c16:uniqueId val="{00000009-92C8-4FEB-BDD9-662B6FC9425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{512A65EE-FD10-4F64-A9E5-94C4060B4869}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92C8-4FEB-BDD9-662B6FC9425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{2C4F11C9-EA58-4FE1-A0C9-CCE154936F31}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2C8-4FEB-BDD9-662B6FC9425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{06688D12-AEB9-4817-A92E-6FCEB7ED2BC9}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2C8-4FEB-BDD9-662B6FC9425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{A28E6CD1-CE19-4651-985A-2E4429523919}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2C8-4FEB-BDD9-662B6FC9425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{1DCED613-25C8-4DE7-9B3D-C54DC9B7FC7F}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2C8-4FEB-BDD9-662B6FC94254}"/>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{F14A6F8A-A6B4-4421-B45E-F47B5DC5E5D9}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92C8-4FEB-BDD9-662B6FC94254}"/>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{F9E87DA9-92B7-4405-ADA7-D9444D82A57C}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92C8-4FEB-BDD9-662B6FC94254}"/>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{B8281108-AEF9-4DCB-B9A4-4E1E18AE727C}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92C8-4FEB-BDD9-662B6FC9425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{7DC3EBD5-3FC8-493E-AC48-423601F00F85}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92C8-4FEB-BDD9-662B6FC9425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92C8-4FEB-BDD9-662B6FC94254}"/>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群馬県安中市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元利償還金の減少等により、令和元年度と比べて実質公債費比率は改善した。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近年は建設事業の厳選により、地方債発行額自体を大幅に抑えることができており、今後の公債費増加抑制にある程度効果が期待される。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今後も引き続き、公債費をコントロールする観点からも、建設事業量を計画的に管理し、公債費の平準化を図ることが重要である。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本市では満期一括償還地方債の借入は行っていない。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群馬県安中市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令和２年度は地方債発行が</a:t>
          </a:r>
          <a:r>
            <a:rPr kumimoji="1" lang="en-US" altLang="ja-JP" sz="1400">
              <a:latin typeface="ＭＳ ゴシック" pitchFamily="49" charset="-128"/>
              <a:ea typeface="ＭＳ ゴシック" pitchFamily="49" charset="-128"/>
            </a:rPr>
            <a:t>13.3</a:t>
          </a:r>
          <a:r>
            <a:rPr kumimoji="1" lang="ja-JP" altLang="en-US" sz="1400">
              <a:latin typeface="ＭＳ ゴシック" pitchFamily="49" charset="-128"/>
              <a:ea typeface="ＭＳ ゴシック" pitchFamily="49" charset="-128"/>
            </a:rPr>
            <a:t>億円に対し、公債費の償還元金が</a:t>
          </a:r>
          <a:r>
            <a:rPr kumimoji="1" lang="en-US" altLang="ja-JP" sz="1400">
              <a:latin typeface="ＭＳ ゴシック" pitchFamily="49" charset="-128"/>
              <a:ea typeface="ＭＳ ゴシック" pitchFamily="49" charset="-128"/>
            </a:rPr>
            <a:t>28.4</a:t>
          </a:r>
          <a:r>
            <a:rPr kumimoji="1" lang="ja-JP" altLang="en-US" sz="1400">
              <a:latin typeface="ＭＳ ゴシック" pitchFamily="49" charset="-128"/>
              <a:ea typeface="ＭＳ ゴシック" pitchFamily="49" charset="-128"/>
            </a:rPr>
            <a:t>億円と償還額が大幅に上回ったため、地方債現在高は</a:t>
          </a:r>
          <a:r>
            <a:rPr kumimoji="1" lang="en-US" altLang="ja-JP" sz="1400">
              <a:latin typeface="ＭＳ ゴシック" pitchFamily="49" charset="-128"/>
              <a:ea typeface="ＭＳ ゴシック" pitchFamily="49" charset="-128"/>
            </a:rPr>
            <a:t>15.1</a:t>
          </a:r>
          <a:r>
            <a:rPr kumimoji="1" lang="ja-JP" altLang="en-US" sz="1400">
              <a:latin typeface="ＭＳ ゴシック" pitchFamily="49" charset="-128"/>
              <a:ea typeface="ＭＳ ゴシック" pitchFamily="49" charset="-128"/>
            </a:rPr>
            <a:t>億円減少し、比率も改善した。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将来負担は新発債を抑制すればすぐに減少するが、新発債の発行状況によっては容易に比率が悪化に転じる状況である。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財源の不足に対しては、交付税措置のない地方債に頼るより、税収の減収から考えても公債費以外も含めた歳出規模の是正が必要である。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将来負担を増大させないために、基金に頼らず地方債残高を抑制することが重要である。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群馬県安中市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億円となっており、前年度末から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・主な要因としては、財政調整基金が約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千万円の増加、庁舎建設基金が約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億円の増加などがある。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・財政調整基金は、歳入の変動に備えるため現在の残高水準を確保する。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・資産の有効活用のため、特定目的基金で役目を終えたものがあれば整理していく。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・地域振興基金：市民の連帯の強化及び地域振興に充てるため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・職員退職手当基金：職員の退職手当の財源に充てるため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・庁舎建設基金：庁舎建設に必要な財源の確保に資するため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・福祉基金：安中市の福祉事業の推進を図るため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・ふるさと創生基金：地域づくりに必要な財源の確保に資するため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・庁舎建設基金は庁舎の建て替えに備えて、平成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億ずつ積み立てている。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・福祉基金は高齢者タクシー料金補助等の財源として取り崩している。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・職員退職手当基金は一定のルールにより取崩しと積立を行っている。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・ふるさと創生基金はふるさと納税の目的に沿った事業へ充当するため積み立てており、事業実施とともに取り崩している。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・庁舎建設基金は積立額を増やし、今後予定している新庁舎建設に必要な財源を確保していく。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・利子の積立しか動きのない基金が多く存在するため、役目を終えた基金を整理していく。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・公共施設等の更新・改修等に要する経費の財源を確保するため、公共施設等整備基金を新設し、今後見込まれる財政支出に備える。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千万円となっており、前年度末から約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・これは、前年度決算剰余金の積立額が取崩し額を上回ったことによる。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の歳入は景気動向・企業業績に影響されやすい市税（法人市民税）の割合が高く、コントロールできないため、市税の減少が数年続いた場合に予算編成に支障が生じるおそれがある。歳出の抑制によって取崩しを減らし、現在の残高を維持することが必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千万円となっており、前年度末からほぼ変動がない。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・これは、積立は利息のみで、取崩しを行わなかったことが要因である。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・今後、長寿命化対策等で見込まれる公債費の増加に対応するため、財政調整基金と併せて残高を維持することが必要である。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56,706
56,071
276.31
31,236,671
29,883,213
1,169,358
15,549,039
21,702,739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有形固定資産の取得</a:t>
          </a:r>
          <a:r>
            <a:rPr kumimoji="1" lang="ja-JP" altLang="en-US" sz="1100">
              <a:solidFill>
                <a:schemeClr val="dk1"/>
              </a:solidFill>
              <a:effectLst/>
              <a:latin typeface="+mn-lt"/>
              <a:ea typeface="+mn-ea"/>
              <a:cs typeface="+mn-cs"/>
            </a:rPr>
            <a:t>価</a:t>
          </a:r>
          <a:r>
            <a:rPr kumimoji="1" lang="ja-JP" altLang="ja-JP" sz="1100">
              <a:solidFill>
                <a:schemeClr val="dk1"/>
              </a:solidFill>
              <a:effectLst/>
              <a:latin typeface="+mn-lt"/>
              <a:ea typeface="+mn-ea"/>
              <a:cs typeface="+mn-cs"/>
            </a:rPr>
            <a:t>額で道路が全体の</a:t>
          </a:r>
          <a:r>
            <a:rPr kumimoji="1" lang="ja-JP" altLang="en-US" sz="1100">
              <a:solidFill>
                <a:schemeClr val="dk1"/>
              </a:solidFill>
              <a:effectLst/>
              <a:latin typeface="+mn-lt"/>
              <a:ea typeface="+mn-ea"/>
              <a:cs typeface="+mn-cs"/>
            </a:rPr>
            <a:t>約</a:t>
          </a:r>
          <a:r>
            <a:rPr kumimoji="1" lang="ja-JP" altLang="ja-JP" sz="1100">
              <a:solidFill>
                <a:schemeClr val="dk1"/>
              </a:solidFill>
              <a:effectLst/>
              <a:latin typeface="+mn-lt"/>
              <a:ea typeface="+mn-ea"/>
              <a:cs typeface="+mn-cs"/>
            </a:rPr>
            <a:t>半分を占めるが、その道路の中でも</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割強が道路台帳が整備された昭和</a:t>
          </a:r>
          <a:r>
            <a:rPr kumimoji="1" lang="en-US" altLang="ja-JP" sz="1100">
              <a:solidFill>
                <a:schemeClr val="dk1"/>
              </a:solidFill>
              <a:effectLst/>
              <a:latin typeface="+mn-lt"/>
              <a:ea typeface="+mn-ea"/>
              <a:cs typeface="+mn-cs"/>
            </a:rPr>
            <a:t>62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月を取得年月日としているため、道路の有形固定資産減価償却率は類似団体平均より低い数字となっている。</a:t>
          </a:r>
          <a:endParaRPr lang="ja-JP" altLang="ja-JP">
            <a:effectLst/>
          </a:endParaRPr>
        </a:p>
        <a:p>
          <a:r>
            <a:rPr kumimoji="1" lang="ja-JP" altLang="ja-JP" sz="1100">
              <a:solidFill>
                <a:schemeClr val="dk1"/>
              </a:solidFill>
              <a:effectLst/>
              <a:latin typeface="+mn-lt"/>
              <a:ea typeface="+mn-ea"/>
              <a:cs typeface="+mn-cs"/>
            </a:rPr>
            <a:t>　また、そのことが全体の有形固定資産減価償却率も引き下げていると推測される。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5" name="テキスト ボックス 54"/>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3" name="テキスト ボックス 62"/>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67" name="直線コネクタ 66"/>
        <xdr:cNvCxnSpPr/>
      </xdr:nvCxnSpPr>
      <xdr:spPr>
        <a:xfrm flipV="1">
          <a:off x="4760595" y="5222875"/>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68" name="有形固定資産減価償却率最小値テキスト"/>
        <xdr:cNvSpPr txBox="1"/>
      </xdr:nvSpPr>
      <xdr:spPr>
        <a:xfrm>
          <a:off x="4813300" y="6586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69" name="直線コネクタ 68"/>
        <xdr:cNvCxnSpPr/>
      </xdr:nvCxnSpPr>
      <xdr:spPr>
        <a:xfrm>
          <a:off x="4673600" y="65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70" name="有形固定資産減価償却率最大値テキスト"/>
        <xdr:cNvSpPr txBox="1"/>
      </xdr:nvSpPr>
      <xdr:spPr>
        <a:xfrm>
          <a:off x="4813300" y="49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71" name="直線コネクタ 70"/>
        <xdr:cNvCxnSpPr/>
      </xdr:nvCxnSpPr>
      <xdr:spPr>
        <a:xfrm>
          <a:off x="4673600" y="522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81085</xdr:rowOff>
    </xdr:from>
    <xdr:ext cx="405111" cy="259045"/>
    <xdr:sp macro="" textlink="">
      <xdr:nvSpPr>
        <xdr:cNvPr id="72" name="有形固定資産減価償却率平均値テキスト"/>
        <xdr:cNvSpPr txBox="1"/>
      </xdr:nvSpPr>
      <xdr:spPr>
        <a:xfrm>
          <a:off x="4813300" y="5996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3" name="フローチャート: 判断 72"/>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4" name="フローチャート: 判断 73"/>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5" name="フローチャート: 判断 74"/>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76" name="フローチャート: 判断 75"/>
        <xdr:cNvSpPr/>
      </xdr:nvSpPr>
      <xdr:spPr>
        <a:xfrm>
          <a:off x="2476500" y="592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77" name="フローチャート: 判断 76"/>
        <xdr:cNvSpPr/>
      </xdr:nvSpPr>
      <xdr:spPr>
        <a:xfrm>
          <a:off x="1714500" y="588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122978</xdr:rowOff>
    </xdr:from>
    <xdr:to>
      <xdr:col>23</xdr:col>
      <xdr:colOff>136525</xdr:colOff>
      <xdr:row>30</xdr:row>
      <xdr:rowOff>53128</xdr:rowOff>
    </xdr:to>
    <xdr:sp macro="" textlink="">
      <xdr:nvSpPr>
        <xdr:cNvPr id="83" name="楕円 82"/>
        <xdr:cNvSpPr/>
      </xdr:nvSpPr>
      <xdr:spPr>
        <a:xfrm>
          <a:off x="4711700" y="586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145855</xdr:rowOff>
    </xdr:from>
    <xdr:ext cx="405111" cy="259045"/>
    <xdr:sp macro="" textlink="">
      <xdr:nvSpPr>
        <xdr:cNvPr id="84" name="有形固定資産減価償却率該当値テキスト"/>
        <xdr:cNvSpPr txBox="1"/>
      </xdr:nvSpPr>
      <xdr:spPr>
        <a:xfrm>
          <a:off x="4813300" y="5717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72602</xdr:rowOff>
    </xdr:from>
    <xdr:to>
      <xdr:col>19</xdr:col>
      <xdr:colOff>187325</xdr:colOff>
      <xdr:row>30</xdr:row>
      <xdr:rowOff>2752</xdr:rowOff>
    </xdr:to>
    <xdr:sp macro="" textlink="">
      <xdr:nvSpPr>
        <xdr:cNvPr id="85" name="楕円 84"/>
        <xdr:cNvSpPr/>
      </xdr:nvSpPr>
      <xdr:spPr>
        <a:xfrm>
          <a:off x="4000500" y="581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123402</xdr:rowOff>
    </xdr:from>
    <xdr:to>
      <xdr:col>23</xdr:col>
      <xdr:colOff>85725</xdr:colOff>
      <xdr:row>30</xdr:row>
      <xdr:rowOff>2328</xdr:rowOff>
    </xdr:to>
    <xdr:cxnSp macro="">
      <xdr:nvCxnSpPr>
        <xdr:cNvPr id="86" name="直線コネクタ 85"/>
        <xdr:cNvCxnSpPr/>
      </xdr:nvCxnSpPr>
      <xdr:spPr>
        <a:xfrm>
          <a:off x="4051300" y="5866977"/>
          <a:ext cx="7112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7832</xdr:rowOff>
    </xdr:from>
    <xdr:to>
      <xdr:col>15</xdr:col>
      <xdr:colOff>187325</xdr:colOff>
      <xdr:row>29</xdr:row>
      <xdr:rowOff>109432</xdr:rowOff>
    </xdr:to>
    <xdr:sp macro="" textlink="">
      <xdr:nvSpPr>
        <xdr:cNvPr id="87" name="楕円 86"/>
        <xdr:cNvSpPr/>
      </xdr:nvSpPr>
      <xdr:spPr>
        <a:xfrm>
          <a:off x="3238500" y="575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58632</xdr:rowOff>
    </xdr:from>
    <xdr:to>
      <xdr:col>19</xdr:col>
      <xdr:colOff>136525</xdr:colOff>
      <xdr:row>29</xdr:row>
      <xdr:rowOff>123402</xdr:rowOff>
    </xdr:to>
    <xdr:cxnSp macro="">
      <xdr:nvCxnSpPr>
        <xdr:cNvPr id="88" name="直線コネクタ 87"/>
        <xdr:cNvCxnSpPr/>
      </xdr:nvCxnSpPr>
      <xdr:spPr>
        <a:xfrm>
          <a:off x="3289300" y="5802207"/>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146897</xdr:rowOff>
    </xdr:from>
    <xdr:to>
      <xdr:col>11</xdr:col>
      <xdr:colOff>187325</xdr:colOff>
      <xdr:row>29</xdr:row>
      <xdr:rowOff>77047</xdr:rowOff>
    </xdr:to>
    <xdr:sp macro="" textlink="">
      <xdr:nvSpPr>
        <xdr:cNvPr id="89" name="楕円 88"/>
        <xdr:cNvSpPr/>
      </xdr:nvSpPr>
      <xdr:spPr>
        <a:xfrm>
          <a:off x="2476500" y="571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26247</xdr:rowOff>
    </xdr:from>
    <xdr:to>
      <xdr:col>15</xdr:col>
      <xdr:colOff>136525</xdr:colOff>
      <xdr:row>29</xdr:row>
      <xdr:rowOff>58632</xdr:rowOff>
    </xdr:to>
    <xdr:cxnSp macro="">
      <xdr:nvCxnSpPr>
        <xdr:cNvPr id="90" name="直線コネクタ 89"/>
        <xdr:cNvCxnSpPr/>
      </xdr:nvCxnSpPr>
      <xdr:spPr>
        <a:xfrm>
          <a:off x="2527300" y="5769822"/>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136102</xdr:rowOff>
    </xdr:from>
    <xdr:to>
      <xdr:col>7</xdr:col>
      <xdr:colOff>187325</xdr:colOff>
      <xdr:row>29</xdr:row>
      <xdr:rowOff>66252</xdr:rowOff>
    </xdr:to>
    <xdr:sp macro="" textlink="">
      <xdr:nvSpPr>
        <xdr:cNvPr id="91" name="楕円 90"/>
        <xdr:cNvSpPr/>
      </xdr:nvSpPr>
      <xdr:spPr>
        <a:xfrm>
          <a:off x="1714500" y="570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15452</xdr:rowOff>
    </xdr:from>
    <xdr:to>
      <xdr:col>11</xdr:col>
      <xdr:colOff>136525</xdr:colOff>
      <xdr:row>29</xdr:row>
      <xdr:rowOff>26247</xdr:rowOff>
    </xdr:to>
    <xdr:cxnSp macro="">
      <xdr:nvCxnSpPr>
        <xdr:cNvPr id="92" name="直線コネクタ 91"/>
        <xdr:cNvCxnSpPr/>
      </xdr:nvCxnSpPr>
      <xdr:spPr>
        <a:xfrm>
          <a:off x="1765300" y="5759027"/>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93" name="n_1aveValue有形固定資産減価償却率"/>
        <xdr:cNvSpPr txBox="1"/>
      </xdr:nvSpPr>
      <xdr:spPr>
        <a:xfrm>
          <a:off x="38360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152205</xdr:rowOff>
    </xdr:from>
    <xdr:ext cx="405111" cy="259045"/>
    <xdr:sp macro="" textlink="">
      <xdr:nvSpPr>
        <xdr:cNvPr id="94" name="n_2aveValue有形固定資産減価償却率"/>
        <xdr:cNvSpPr txBox="1"/>
      </xdr:nvSpPr>
      <xdr:spPr>
        <a:xfrm>
          <a:off x="3086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105427</xdr:rowOff>
    </xdr:from>
    <xdr:ext cx="405111" cy="259045"/>
    <xdr:sp macro="" textlink="">
      <xdr:nvSpPr>
        <xdr:cNvPr id="95" name="n_3aveValue有形固定資産減価償却率"/>
        <xdr:cNvSpPr txBox="1"/>
      </xdr:nvSpPr>
      <xdr:spPr>
        <a:xfrm>
          <a:off x="23247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58649</xdr:rowOff>
    </xdr:from>
    <xdr:ext cx="405111" cy="259045"/>
    <xdr:sp macro="" textlink="">
      <xdr:nvSpPr>
        <xdr:cNvPr id="96" name="n_4aveValue有形固定資産減価償却率"/>
        <xdr:cNvSpPr txBox="1"/>
      </xdr:nvSpPr>
      <xdr:spPr>
        <a:xfrm>
          <a:off x="1562744" y="5973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19279</xdr:rowOff>
    </xdr:from>
    <xdr:ext cx="405111" cy="259045"/>
    <xdr:sp macro="" textlink="">
      <xdr:nvSpPr>
        <xdr:cNvPr id="97" name="n_1mainValue有形固定資産減価償却率"/>
        <xdr:cNvSpPr txBox="1"/>
      </xdr:nvSpPr>
      <xdr:spPr>
        <a:xfrm>
          <a:off x="3836044" y="5591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125959</xdr:rowOff>
    </xdr:from>
    <xdr:ext cx="405111" cy="259045"/>
    <xdr:sp macro="" textlink="">
      <xdr:nvSpPr>
        <xdr:cNvPr id="98" name="n_2mainValue有形固定資産減価償却率"/>
        <xdr:cNvSpPr txBox="1"/>
      </xdr:nvSpPr>
      <xdr:spPr>
        <a:xfrm>
          <a:off x="3086744" y="5526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93574</xdr:rowOff>
    </xdr:from>
    <xdr:ext cx="405111" cy="259045"/>
    <xdr:sp macro="" textlink="">
      <xdr:nvSpPr>
        <xdr:cNvPr id="99" name="n_3mainValue有形固定資産減価償却率"/>
        <xdr:cNvSpPr txBox="1"/>
      </xdr:nvSpPr>
      <xdr:spPr>
        <a:xfrm>
          <a:off x="2324744" y="5494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82779</xdr:rowOff>
    </xdr:from>
    <xdr:ext cx="405111" cy="259045"/>
    <xdr:sp macro="" textlink="">
      <xdr:nvSpPr>
        <xdr:cNvPr id="100" name="n_4mainValue有形固定資産減価償却率"/>
        <xdr:cNvSpPr txBox="1"/>
      </xdr:nvSpPr>
      <xdr:spPr>
        <a:xfrm>
          <a:off x="1562744" y="5483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年度まで</a:t>
          </a:r>
          <a:r>
            <a:rPr kumimoji="1" lang="ja-JP" altLang="en-US" sz="1100">
              <a:solidFill>
                <a:schemeClr val="dk1"/>
              </a:solidFill>
              <a:effectLst/>
              <a:latin typeface="+mn-lt"/>
              <a:ea typeface="+mn-ea"/>
              <a:cs typeface="+mn-cs"/>
            </a:rPr>
            <a:t>集中的に行っていた</a:t>
          </a:r>
          <a:r>
            <a:rPr kumimoji="1" lang="ja-JP" altLang="ja-JP" sz="1100">
              <a:solidFill>
                <a:schemeClr val="dk1"/>
              </a:solidFill>
              <a:effectLst/>
              <a:latin typeface="+mn-lt"/>
              <a:ea typeface="+mn-ea"/>
              <a:cs typeface="+mn-cs"/>
            </a:rPr>
            <a:t>学校施設の耐震補強</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の事業</a:t>
          </a:r>
          <a:r>
            <a:rPr kumimoji="1" lang="ja-JP" altLang="en-US" sz="1100">
              <a:solidFill>
                <a:schemeClr val="dk1"/>
              </a:solidFill>
              <a:effectLst/>
              <a:latin typeface="+mn-lt"/>
              <a:ea typeface="+mn-ea"/>
              <a:cs typeface="+mn-cs"/>
            </a:rPr>
            <a:t>の起債の影響で、比率の</a:t>
          </a:r>
          <a:r>
            <a:rPr kumimoji="1" lang="ja-JP" altLang="ja-JP" sz="1100">
              <a:solidFill>
                <a:schemeClr val="dk1"/>
              </a:solidFill>
              <a:effectLst/>
              <a:latin typeface="+mn-lt"/>
              <a:ea typeface="+mn-ea"/>
              <a:cs typeface="+mn-cs"/>
            </a:rPr>
            <a:t>分子である将来負担額を増大させていたが、</a:t>
          </a:r>
          <a:r>
            <a:rPr kumimoji="1" lang="ja-JP" altLang="en-US" sz="1100">
              <a:solidFill>
                <a:schemeClr val="dk1"/>
              </a:solidFill>
              <a:effectLst/>
              <a:latin typeface="+mn-lt"/>
              <a:ea typeface="+mn-ea"/>
              <a:cs typeface="+mn-cs"/>
            </a:rPr>
            <a:t>近年は新発債を抑えることで</a:t>
          </a:r>
          <a:r>
            <a:rPr kumimoji="1" lang="ja-JP" altLang="ja-JP" sz="1100">
              <a:solidFill>
                <a:schemeClr val="dk1"/>
              </a:solidFill>
              <a:effectLst/>
              <a:latin typeface="+mn-lt"/>
              <a:ea typeface="+mn-ea"/>
              <a:cs typeface="+mn-cs"/>
            </a:rPr>
            <a:t>地方債残高は減少傾向にあ</a:t>
          </a:r>
          <a:r>
            <a:rPr kumimoji="1" lang="ja-JP" altLang="en-US" sz="1100">
              <a:solidFill>
                <a:schemeClr val="dk1"/>
              </a:solidFill>
              <a:effectLst/>
              <a:latin typeface="+mn-lt"/>
              <a:ea typeface="+mn-ea"/>
              <a:cs typeface="+mn-cs"/>
            </a:rPr>
            <a:t>り、債務償還比率も類似団体平均を下回っている</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しかし、</a:t>
          </a:r>
          <a:r>
            <a:rPr kumimoji="1" lang="ja-JP" altLang="en-US" sz="1100">
              <a:solidFill>
                <a:schemeClr val="dk1"/>
              </a:solidFill>
              <a:effectLst/>
              <a:latin typeface="+mn-lt"/>
              <a:ea typeface="+mn-ea"/>
              <a:cs typeface="+mn-cs"/>
            </a:rPr>
            <a:t>今後は庁舎の建て替えや各施設の老朽化対策など</a:t>
          </a:r>
          <a:r>
            <a:rPr kumimoji="1" lang="ja-JP" altLang="ja-JP" sz="1100">
              <a:solidFill>
                <a:schemeClr val="dk1"/>
              </a:solidFill>
              <a:effectLst/>
              <a:latin typeface="+mn-lt"/>
              <a:ea typeface="+mn-ea"/>
              <a:cs typeface="+mn-cs"/>
            </a:rPr>
            <a:t>、地方債残高の増加が見込まれるため、慎重な財政運営を行う必要がある。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29" name="直線コネクタ 128"/>
        <xdr:cNvCxnSpPr/>
      </xdr:nvCxnSpPr>
      <xdr:spPr>
        <a:xfrm flipV="1">
          <a:off x="14793595" y="5312833"/>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30" name="債務償還比率最小値テキスト"/>
        <xdr:cNvSpPr txBox="1"/>
      </xdr:nvSpPr>
      <xdr:spPr>
        <a:xfrm>
          <a:off x="14846300" y="67874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31" name="直線コネクタ 130"/>
        <xdr:cNvCxnSpPr/>
      </xdr:nvCxnSpPr>
      <xdr:spPr>
        <a:xfrm>
          <a:off x="14706600" y="678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87082</xdr:rowOff>
    </xdr:from>
    <xdr:ext cx="469744" cy="259045"/>
    <xdr:sp macro="" textlink="">
      <xdr:nvSpPr>
        <xdr:cNvPr id="134" name="債務償還比率平均値テキスト"/>
        <xdr:cNvSpPr txBox="1"/>
      </xdr:nvSpPr>
      <xdr:spPr>
        <a:xfrm>
          <a:off x="14846300" y="6002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35" name="フローチャート: 判断 134"/>
        <xdr:cNvSpPr/>
      </xdr:nvSpPr>
      <xdr:spPr>
        <a:xfrm>
          <a:off x="14744700" y="602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36" name="フローチャート: 判断 135"/>
        <xdr:cNvSpPr/>
      </xdr:nvSpPr>
      <xdr:spPr>
        <a:xfrm>
          <a:off x="14033500" y="60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37" name="フローチャート: 判断 136"/>
        <xdr:cNvSpPr/>
      </xdr:nvSpPr>
      <xdr:spPr>
        <a:xfrm>
          <a:off x="13271500" y="600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38" name="フローチャート: 判断 137"/>
        <xdr:cNvSpPr/>
      </xdr:nvSpPr>
      <xdr:spPr>
        <a:xfrm>
          <a:off x="12509500" y="603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39" name="フローチャート: 判断 138"/>
        <xdr:cNvSpPr/>
      </xdr:nvSpPr>
      <xdr:spPr>
        <a:xfrm>
          <a:off x="11747500" y="6038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45494</xdr:rowOff>
    </xdr:from>
    <xdr:to>
      <xdr:col>76</xdr:col>
      <xdr:colOff>73025</xdr:colOff>
      <xdr:row>29</xdr:row>
      <xdr:rowOff>147094</xdr:rowOff>
    </xdr:to>
    <xdr:sp macro="" textlink="">
      <xdr:nvSpPr>
        <xdr:cNvPr id="145" name="楕円 144"/>
        <xdr:cNvSpPr/>
      </xdr:nvSpPr>
      <xdr:spPr>
        <a:xfrm>
          <a:off x="14744700" y="578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68371</xdr:rowOff>
    </xdr:from>
    <xdr:ext cx="469744" cy="259045"/>
    <xdr:sp macro="" textlink="">
      <xdr:nvSpPr>
        <xdr:cNvPr id="146" name="債務償還比率該当値テキスト"/>
        <xdr:cNvSpPr txBox="1"/>
      </xdr:nvSpPr>
      <xdr:spPr>
        <a:xfrm>
          <a:off x="14846300" y="5640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156083</xdr:rowOff>
    </xdr:from>
    <xdr:to>
      <xdr:col>72</xdr:col>
      <xdr:colOff>123825</xdr:colOff>
      <xdr:row>30</xdr:row>
      <xdr:rowOff>86233</xdr:rowOff>
    </xdr:to>
    <xdr:sp macro="" textlink="">
      <xdr:nvSpPr>
        <xdr:cNvPr id="147" name="楕円 146"/>
        <xdr:cNvSpPr/>
      </xdr:nvSpPr>
      <xdr:spPr>
        <a:xfrm>
          <a:off x="14033500" y="589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96294</xdr:rowOff>
    </xdr:from>
    <xdr:to>
      <xdr:col>76</xdr:col>
      <xdr:colOff>22225</xdr:colOff>
      <xdr:row>30</xdr:row>
      <xdr:rowOff>35433</xdr:rowOff>
    </xdr:to>
    <xdr:cxnSp macro="">
      <xdr:nvCxnSpPr>
        <xdr:cNvPr id="148" name="直線コネクタ 147"/>
        <xdr:cNvCxnSpPr/>
      </xdr:nvCxnSpPr>
      <xdr:spPr>
        <a:xfrm flipV="1">
          <a:off x="14084300" y="5839869"/>
          <a:ext cx="711200" cy="11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93663</xdr:rowOff>
    </xdr:from>
    <xdr:to>
      <xdr:col>68</xdr:col>
      <xdr:colOff>123825</xdr:colOff>
      <xdr:row>31</xdr:row>
      <xdr:rowOff>23813</xdr:rowOff>
    </xdr:to>
    <xdr:sp macro="" textlink="">
      <xdr:nvSpPr>
        <xdr:cNvPr id="149" name="楕円 148"/>
        <xdr:cNvSpPr/>
      </xdr:nvSpPr>
      <xdr:spPr>
        <a:xfrm>
          <a:off x="13271500" y="600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35433</xdr:rowOff>
    </xdr:from>
    <xdr:to>
      <xdr:col>72</xdr:col>
      <xdr:colOff>73025</xdr:colOff>
      <xdr:row>30</xdr:row>
      <xdr:rowOff>144463</xdr:rowOff>
    </xdr:to>
    <xdr:cxnSp macro="">
      <xdr:nvCxnSpPr>
        <xdr:cNvPr id="150" name="直線コネクタ 149"/>
        <xdr:cNvCxnSpPr/>
      </xdr:nvCxnSpPr>
      <xdr:spPr>
        <a:xfrm flipV="1">
          <a:off x="13322300" y="5950458"/>
          <a:ext cx="762000" cy="10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24165</xdr:rowOff>
    </xdr:from>
    <xdr:to>
      <xdr:col>64</xdr:col>
      <xdr:colOff>123825</xdr:colOff>
      <xdr:row>31</xdr:row>
      <xdr:rowOff>125765</xdr:rowOff>
    </xdr:to>
    <xdr:sp macro="" textlink="">
      <xdr:nvSpPr>
        <xdr:cNvPr id="151" name="楕円 150"/>
        <xdr:cNvSpPr/>
      </xdr:nvSpPr>
      <xdr:spPr>
        <a:xfrm>
          <a:off x="12509500" y="611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144463</xdr:rowOff>
    </xdr:from>
    <xdr:to>
      <xdr:col>68</xdr:col>
      <xdr:colOff>73025</xdr:colOff>
      <xdr:row>31</xdr:row>
      <xdr:rowOff>74965</xdr:rowOff>
    </xdr:to>
    <xdr:cxnSp macro="">
      <xdr:nvCxnSpPr>
        <xdr:cNvPr id="152" name="直線コネクタ 151"/>
        <xdr:cNvCxnSpPr/>
      </xdr:nvCxnSpPr>
      <xdr:spPr>
        <a:xfrm flipV="1">
          <a:off x="12560300" y="6059488"/>
          <a:ext cx="762000" cy="10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156894</xdr:rowOff>
    </xdr:from>
    <xdr:to>
      <xdr:col>60</xdr:col>
      <xdr:colOff>123825</xdr:colOff>
      <xdr:row>33</xdr:row>
      <xdr:rowOff>87044</xdr:rowOff>
    </xdr:to>
    <xdr:sp macro="" textlink="">
      <xdr:nvSpPr>
        <xdr:cNvPr id="153" name="楕円 152"/>
        <xdr:cNvSpPr/>
      </xdr:nvSpPr>
      <xdr:spPr>
        <a:xfrm>
          <a:off x="11747500" y="641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74965</xdr:rowOff>
    </xdr:from>
    <xdr:to>
      <xdr:col>64</xdr:col>
      <xdr:colOff>73025</xdr:colOff>
      <xdr:row>33</xdr:row>
      <xdr:rowOff>36244</xdr:rowOff>
    </xdr:to>
    <xdr:cxnSp macro="">
      <xdr:nvCxnSpPr>
        <xdr:cNvPr id="154" name="直線コネクタ 153"/>
        <xdr:cNvCxnSpPr/>
      </xdr:nvCxnSpPr>
      <xdr:spPr>
        <a:xfrm flipV="1">
          <a:off x="11798300" y="6161440"/>
          <a:ext cx="762000" cy="30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31972</xdr:rowOff>
    </xdr:from>
    <xdr:ext cx="469744" cy="259045"/>
    <xdr:sp macro="" textlink="">
      <xdr:nvSpPr>
        <xdr:cNvPr id="155" name="n_1aveValue債務償還比率"/>
        <xdr:cNvSpPr txBox="1"/>
      </xdr:nvSpPr>
      <xdr:spPr>
        <a:xfrm>
          <a:off x="13836727" y="61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38420</xdr:rowOff>
    </xdr:from>
    <xdr:ext cx="469744" cy="259045"/>
    <xdr:sp macro="" textlink="">
      <xdr:nvSpPr>
        <xdr:cNvPr id="156" name="n_2aveValue債務償還比率"/>
        <xdr:cNvSpPr txBox="1"/>
      </xdr:nvSpPr>
      <xdr:spPr>
        <a:xfrm>
          <a:off x="13087427" y="578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62529</xdr:rowOff>
    </xdr:from>
    <xdr:ext cx="469744" cy="259045"/>
    <xdr:sp macro="" textlink="">
      <xdr:nvSpPr>
        <xdr:cNvPr id="157" name="n_3aveValue債務償還比率"/>
        <xdr:cNvSpPr txBox="1"/>
      </xdr:nvSpPr>
      <xdr:spPr>
        <a:xfrm>
          <a:off x="12325427" y="580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70086</xdr:rowOff>
    </xdr:from>
    <xdr:ext cx="469744" cy="259045"/>
    <xdr:sp macro="" textlink="">
      <xdr:nvSpPr>
        <xdr:cNvPr id="158" name="n_4aveValue債務償還比率"/>
        <xdr:cNvSpPr txBox="1"/>
      </xdr:nvSpPr>
      <xdr:spPr>
        <a:xfrm>
          <a:off x="11563427" y="581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102760</xdr:rowOff>
    </xdr:from>
    <xdr:ext cx="469744" cy="259045"/>
    <xdr:sp macro="" textlink="">
      <xdr:nvSpPr>
        <xdr:cNvPr id="159" name="n_1mainValue債務償還比率"/>
        <xdr:cNvSpPr txBox="1"/>
      </xdr:nvSpPr>
      <xdr:spPr>
        <a:xfrm>
          <a:off x="13836727" y="5674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14940</xdr:rowOff>
    </xdr:from>
    <xdr:ext cx="469744" cy="259045"/>
    <xdr:sp macro="" textlink="">
      <xdr:nvSpPr>
        <xdr:cNvPr id="160" name="n_2mainValue債務償還比率"/>
        <xdr:cNvSpPr txBox="1"/>
      </xdr:nvSpPr>
      <xdr:spPr>
        <a:xfrm>
          <a:off x="13087427" y="6101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116892</xdr:rowOff>
    </xdr:from>
    <xdr:ext cx="469744" cy="259045"/>
    <xdr:sp macro="" textlink="">
      <xdr:nvSpPr>
        <xdr:cNvPr id="161" name="n_3mainValue債務償還比率"/>
        <xdr:cNvSpPr txBox="1"/>
      </xdr:nvSpPr>
      <xdr:spPr>
        <a:xfrm>
          <a:off x="12325427" y="620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78171</xdr:rowOff>
    </xdr:from>
    <xdr:ext cx="469744" cy="259045"/>
    <xdr:sp macro="" textlink="">
      <xdr:nvSpPr>
        <xdr:cNvPr id="162" name="n_4mainValue債務償還比率"/>
        <xdr:cNvSpPr txBox="1"/>
      </xdr:nvSpPr>
      <xdr:spPr>
        <a:xfrm>
          <a:off x="11563427" y="650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56,706
56,071
276.31
31,236,671
29,883,213
1,169,358
15,549,039
21,702,739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2" name="【道路】&#10;有形固定資産減価償却率平均値テキスト"/>
        <xdr:cNvSpPr txBox="1"/>
      </xdr:nvSpPr>
      <xdr:spPr>
        <a:xfrm>
          <a:off x="46736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135890</xdr:rowOff>
    </xdr:from>
    <xdr:to>
      <xdr:col>24</xdr:col>
      <xdr:colOff>114300</xdr:colOff>
      <xdr:row>36</xdr:row>
      <xdr:rowOff>66040</xdr:rowOff>
    </xdr:to>
    <xdr:sp macro="" textlink="">
      <xdr:nvSpPr>
        <xdr:cNvPr id="73" name="楕円 72"/>
        <xdr:cNvSpPr/>
      </xdr:nvSpPr>
      <xdr:spPr>
        <a:xfrm>
          <a:off x="45847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158767</xdr:rowOff>
    </xdr:from>
    <xdr:ext cx="405111" cy="259045"/>
    <xdr:sp macro="" textlink="">
      <xdr:nvSpPr>
        <xdr:cNvPr id="74" name="【道路】&#10;有形固定資産減価償却率該当値テキスト"/>
        <xdr:cNvSpPr txBox="1"/>
      </xdr:nvSpPr>
      <xdr:spPr>
        <a:xfrm>
          <a:off x="4673600"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114935</xdr:rowOff>
    </xdr:from>
    <xdr:to>
      <xdr:col>20</xdr:col>
      <xdr:colOff>38100</xdr:colOff>
      <xdr:row>36</xdr:row>
      <xdr:rowOff>45085</xdr:rowOff>
    </xdr:to>
    <xdr:sp macro="" textlink="">
      <xdr:nvSpPr>
        <xdr:cNvPr id="75" name="楕円 74"/>
        <xdr:cNvSpPr/>
      </xdr:nvSpPr>
      <xdr:spPr>
        <a:xfrm>
          <a:off x="37465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165735</xdr:rowOff>
    </xdr:from>
    <xdr:to>
      <xdr:col>24</xdr:col>
      <xdr:colOff>63500</xdr:colOff>
      <xdr:row>36</xdr:row>
      <xdr:rowOff>15240</xdr:rowOff>
    </xdr:to>
    <xdr:cxnSp macro="">
      <xdr:nvCxnSpPr>
        <xdr:cNvPr id="76" name="直線コネクタ 75"/>
        <xdr:cNvCxnSpPr/>
      </xdr:nvCxnSpPr>
      <xdr:spPr>
        <a:xfrm>
          <a:off x="3797300" y="616648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80645</xdr:rowOff>
    </xdr:from>
    <xdr:to>
      <xdr:col>15</xdr:col>
      <xdr:colOff>101600</xdr:colOff>
      <xdr:row>36</xdr:row>
      <xdr:rowOff>10795</xdr:rowOff>
    </xdr:to>
    <xdr:sp macro="" textlink="">
      <xdr:nvSpPr>
        <xdr:cNvPr id="77" name="楕円 76"/>
        <xdr:cNvSpPr/>
      </xdr:nvSpPr>
      <xdr:spPr>
        <a:xfrm>
          <a:off x="2857500" y="608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131445</xdr:rowOff>
    </xdr:from>
    <xdr:to>
      <xdr:col>19</xdr:col>
      <xdr:colOff>177800</xdr:colOff>
      <xdr:row>35</xdr:row>
      <xdr:rowOff>165735</xdr:rowOff>
    </xdr:to>
    <xdr:cxnSp macro="">
      <xdr:nvCxnSpPr>
        <xdr:cNvPr id="78" name="直線コネクタ 77"/>
        <xdr:cNvCxnSpPr/>
      </xdr:nvCxnSpPr>
      <xdr:spPr>
        <a:xfrm>
          <a:off x="2908300" y="61321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46355</xdr:rowOff>
    </xdr:from>
    <xdr:to>
      <xdr:col>10</xdr:col>
      <xdr:colOff>165100</xdr:colOff>
      <xdr:row>35</xdr:row>
      <xdr:rowOff>147955</xdr:rowOff>
    </xdr:to>
    <xdr:sp macro="" textlink="">
      <xdr:nvSpPr>
        <xdr:cNvPr id="79" name="楕円 78"/>
        <xdr:cNvSpPr/>
      </xdr:nvSpPr>
      <xdr:spPr>
        <a:xfrm>
          <a:off x="1968500" y="604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97155</xdr:rowOff>
    </xdr:from>
    <xdr:to>
      <xdr:col>15</xdr:col>
      <xdr:colOff>50800</xdr:colOff>
      <xdr:row>35</xdr:row>
      <xdr:rowOff>131445</xdr:rowOff>
    </xdr:to>
    <xdr:cxnSp macro="">
      <xdr:nvCxnSpPr>
        <xdr:cNvPr id="80" name="直線コネクタ 79"/>
        <xdr:cNvCxnSpPr/>
      </xdr:nvCxnSpPr>
      <xdr:spPr>
        <a:xfrm>
          <a:off x="2019300" y="60979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13970</xdr:rowOff>
    </xdr:from>
    <xdr:to>
      <xdr:col>6</xdr:col>
      <xdr:colOff>38100</xdr:colOff>
      <xdr:row>35</xdr:row>
      <xdr:rowOff>115570</xdr:rowOff>
    </xdr:to>
    <xdr:sp macro="" textlink="">
      <xdr:nvSpPr>
        <xdr:cNvPr id="81" name="楕円 80"/>
        <xdr:cNvSpPr/>
      </xdr:nvSpPr>
      <xdr:spPr>
        <a:xfrm>
          <a:off x="1079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64770</xdr:rowOff>
    </xdr:from>
    <xdr:to>
      <xdr:col>10</xdr:col>
      <xdr:colOff>114300</xdr:colOff>
      <xdr:row>35</xdr:row>
      <xdr:rowOff>97155</xdr:rowOff>
    </xdr:to>
    <xdr:cxnSp macro="">
      <xdr:nvCxnSpPr>
        <xdr:cNvPr id="82" name="直線コネクタ 81"/>
        <xdr:cNvCxnSpPr/>
      </xdr:nvCxnSpPr>
      <xdr:spPr>
        <a:xfrm>
          <a:off x="1130300" y="60655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83" name="n_1aveValue【道路】&#10;有形固定資産減価償却率"/>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137177</xdr:rowOff>
    </xdr:from>
    <xdr:ext cx="405111" cy="259045"/>
    <xdr:sp macro="" textlink="">
      <xdr:nvSpPr>
        <xdr:cNvPr id="84" name="n_2aveValue【道路】&#10;有形固定資産減価償却率"/>
        <xdr:cNvSpPr txBox="1"/>
      </xdr:nvSpPr>
      <xdr:spPr>
        <a:xfrm>
          <a:off x="27057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80027</xdr:rowOff>
    </xdr:from>
    <xdr:ext cx="405111" cy="259045"/>
    <xdr:sp macro="" textlink="">
      <xdr:nvSpPr>
        <xdr:cNvPr id="85" name="n_3aveValue【道路】&#10;有形固定資産減価償却率"/>
        <xdr:cNvSpPr txBox="1"/>
      </xdr:nvSpPr>
      <xdr:spPr>
        <a:xfrm>
          <a:off x="18167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95267</xdr:rowOff>
    </xdr:from>
    <xdr:ext cx="405111" cy="259045"/>
    <xdr:sp macro="" textlink="">
      <xdr:nvSpPr>
        <xdr:cNvPr id="86" name="n_4aveValue【道路】&#10;有形固定資産減価償却率"/>
        <xdr:cNvSpPr txBox="1"/>
      </xdr:nvSpPr>
      <xdr:spPr>
        <a:xfrm>
          <a:off x="927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61612</xdr:rowOff>
    </xdr:from>
    <xdr:ext cx="405111" cy="259045"/>
    <xdr:sp macro="" textlink="">
      <xdr:nvSpPr>
        <xdr:cNvPr id="87" name="n_1mainValue【道路】&#10;有形固定資産減価償却率"/>
        <xdr:cNvSpPr txBox="1"/>
      </xdr:nvSpPr>
      <xdr:spPr>
        <a:xfrm>
          <a:off x="3582044"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27322</xdr:rowOff>
    </xdr:from>
    <xdr:ext cx="405111" cy="259045"/>
    <xdr:sp macro="" textlink="">
      <xdr:nvSpPr>
        <xdr:cNvPr id="88" name="n_2mainValue【道路】&#10;有形固定資産減価償却率"/>
        <xdr:cNvSpPr txBox="1"/>
      </xdr:nvSpPr>
      <xdr:spPr>
        <a:xfrm>
          <a:off x="2705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164482</xdr:rowOff>
    </xdr:from>
    <xdr:ext cx="405111" cy="259045"/>
    <xdr:sp macro="" textlink="">
      <xdr:nvSpPr>
        <xdr:cNvPr id="89" name="n_3mainValue【道路】&#10;有形固定資産減価償却率"/>
        <xdr:cNvSpPr txBox="1"/>
      </xdr:nvSpPr>
      <xdr:spPr>
        <a:xfrm>
          <a:off x="1816744" y="582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132097</xdr:rowOff>
    </xdr:from>
    <xdr:ext cx="405111" cy="259045"/>
    <xdr:sp macro="" textlink="">
      <xdr:nvSpPr>
        <xdr:cNvPr id="90" name="n_4mainValue【道路】&#10;有形固定資産減価償却率"/>
        <xdr:cNvSpPr txBox="1"/>
      </xdr:nvSpPr>
      <xdr:spPr>
        <a:xfrm>
          <a:off x="927744"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58043</xdr:rowOff>
    </xdr:from>
    <xdr:ext cx="534377" cy="259045"/>
    <xdr:sp macro="" textlink="">
      <xdr:nvSpPr>
        <xdr:cNvPr id="119" name="【道路】&#10;一人当たり延長平均値テキスト"/>
        <xdr:cNvSpPr txBox="1"/>
      </xdr:nvSpPr>
      <xdr:spPr>
        <a:xfrm>
          <a:off x="10515600" y="691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21" name="フローチャート: 判断 120"/>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22" name="フローチャート: 判断 121"/>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23" name="フローチャート: 判断 122"/>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4" name="フローチャート: 判断 123"/>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109334</xdr:rowOff>
    </xdr:from>
    <xdr:to>
      <xdr:col>55</xdr:col>
      <xdr:colOff>50800</xdr:colOff>
      <xdr:row>39</xdr:row>
      <xdr:rowOff>39484</xdr:rowOff>
    </xdr:to>
    <xdr:sp macro="" textlink="">
      <xdr:nvSpPr>
        <xdr:cNvPr id="130" name="楕円 129"/>
        <xdr:cNvSpPr/>
      </xdr:nvSpPr>
      <xdr:spPr>
        <a:xfrm>
          <a:off x="10426700" y="66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132211</xdr:rowOff>
    </xdr:from>
    <xdr:ext cx="534377" cy="259045"/>
    <xdr:sp macro="" textlink="">
      <xdr:nvSpPr>
        <xdr:cNvPr id="131" name="【道路】&#10;一人当たり延長該当値テキスト"/>
        <xdr:cNvSpPr txBox="1"/>
      </xdr:nvSpPr>
      <xdr:spPr>
        <a:xfrm>
          <a:off x="10515600" y="647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136023</xdr:rowOff>
    </xdr:from>
    <xdr:to>
      <xdr:col>50</xdr:col>
      <xdr:colOff>165100</xdr:colOff>
      <xdr:row>39</xdr:row>
      <xdr:rowOff>66173</xdr:rowOff>
    </xdr:to>
    <xdr:sp macro="" textlink="">
      <xdr:nvSpPr>
        <xdr:cNvPr id="132" name="楕円 131"/>
        <xdr:cNvSpPr/>
      </xdr:nvSpPr>
      <xdr:spPr>
        <a:xfrm>
          <a:off x="9588500" y="665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160134</xdr:rowOff>
    </xdr:from>
    <xdr:to>
      <xdr:col>55</xdr:col>
      <xdr:colOff>0</xdr:colOff>
      <xdr:row>39</xdr:row>
      <xdr:rowOff>15373</xdr:rowOff>
    </xdr:to>
    <xdr:cxnSp macro="">
      <xdr:nvCxnSpPr>
        <xdr:cNvPr id="133" name="直線コネクタ 132"/>
        <xdr:cNvCxnSpPr/>
      </xdr:nvCxnSpPr>
      <xdr:spPr>
        <a:xfrm flipV="1">
          <a:off x="9639300" y="6675234"/>
          <a:ext cx="838200" cy="2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142996</xdr:rowOff>
    </xdr:from>
    <xdr:to>
      <xdr:col>46</xdr:col>
      <xdr:colOff>38100</xdr:colOff>
      <xdr:row>39</xdr:row>
      <xdr:rowOff>73146</xdr:rowOff>
    </xdr:to>
    <xdr:sp macro="" textlink="">
      <xdr:nvSpPr>
        <xdr:cNvPr id="134" name="楕円 133"/>
        <xdr:cNvSpPr/>
      </xdr:nvSpPr>
      <xdr:spPr>
        <a:xfrm>
          <a:off x="8699500" y="665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15373</xdr:rowOff>
    </xdr:from>
    <xdr:to>
      <xdr:col>50</xdr:col>
      <xdr:colOff>114300</xdr:colOff>
      <xdr:row>39</xdr:row>
      <xdr:rowOff>22346</xdr:rowOff>
    </xdr:to>
    <xdr:cxnSp macro="">
      <xdr:nvCxnSpPr>
        <xdr:cNvPr id="135" name="直線コネクタ 134"/>
        <xdr:cNvCxnSpPr/>
      </xdr:nvCxnSpPr>
      <xdr:spPr>
        <a:xfrm flipV="1">
          <a:off x="8750300" y="6701923"/>
          <a:ext cx="8890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149968</xdr:rowOff>
    </xdr:from>
    <xdr:to>
      <xdr:col>41</xdr:col>
      <xdr:colOff>101600</xdr:colOff>
      <xdr:row>39</xdr:row>
      <xdr:rowOff>80118</xdr:rowOff>
    </xdr:to>
    <xdr:sp macro="" textlink="">
      <xdr:nvSpPr>
        <xdr:cNvPr id="136" name="楕円 135"/>
        <xdr:cNvSpPr/>
      </xdr:nvSpPr>
      <xdr:spPr>
        <a:xfrm>
          <a:off x="7810500" y="666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22346</xdr:rowOff>
    </xdr:from>
    <xdr:to>
      <xdr:col>45</xdr:col>
      <xdr:colOff>177800</xdr:colOff>
      <xdr:row>39</xdr:row>
      <xdr:rowOff>29318</xdr:rowOff>
    </xdr:to>
    <xdr:cxnSp macro="">
      <xdr:nvCxnSpPr>
        <xdr:cNvPr id="137" name="直線コネクタ 136"/>
        <xdr:cNvCxnSpPr/>
      </xdr:nvCxnSpPr>
      <xdr:spPr>
        <a:xfrm flipV="1">
          <a:off x="7861300" y="6708896"/>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160560</xdr:rowOff>
    </xdr:from>
    <xdr:to>
      <xdr:col>36</xdr:col>
      <xdr:colOff>165100</xdr:colOff>
      <xdr:row>40</xdr:row>
      <xdr:rowOff>90710</xdr:rowOff>
    </xdr:to>
    <xdr:sp macro="" textlink="">
      <xdr:nvSpPr>
        <xdr:cNvPr id="138" name="楕円 137"/>
        <xdr:cNvSpPr/>
      </xdr:nvSpPr>
      <xdr:spPr>
        <a:xfrm>
          <a:off x="6921500" y="684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29318</xdr:rowOff>
    </xdr:from>
    <xdr:to>
      <xdr:col>41</xdr:col>
      <xdr:colOff>50800</xdr:colOff>
      <xdr:row>40</xdr:row>
      <xdr:rowOff>39910</xdr:rowOff>
    </xdr:to>
    <xdr:cxnSp macro="">
      <xdr:nvCxnSpPr>
        <xdr:cNvPr id="139" name="直線コネクタ 138"/>
        <xdr:cNvCxnSpPr/>
      </xdr:nvCxnSpPr>
      <xdr:spPr>
        <a:xfrm flipV="1">
          <a:off x="6972300" y="6715868"/>
          <a:ext cx="889000" cy="1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163885</xdr:rowOff>
    </xdr:from>
    <xdr:ext cx="534377" cy="259045"/>
    <xdr:sp macro="" textlink="">
      <xdr:nvSpPr>
        <xdr:cNvPr id="140" name="n_1aveValue【道路】&#10;一人当たり延長"/>
        <xdr:cNvSpPr txBox="1"/>
      </xdr:nvSpPr>
      <xdr:spPr>
        <a:xfrm>
          <a:off x="9359411" y="702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164075</xdr:rowOff>
    </xdr:from>
    <xdr:ext cx="534377" cy="259045"/>
    <xdr:sp macro="" textlink="">
      <xdr:nvSpPr>
        <xdr:cNvPr id="141" name="n_2aveValue【道路】&#10;一人当たり延長"/>
        <xdr:cNvSpPr txBox="1"/>
      </xdr:nvSpPr>
      <xdr:spPr>
        <a:xfrm>
          <a:off x="8483111" y="702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124127</xdr:rowOff>
    </xdr:from>
    <xdr:ext cx="534377" cy="259045"/>
    <xdr:sp macro="" textlink="">
      <xdr:nvSpPr>
        <xdr:cNvPr id="142" name="n_3aveValue【道路】&#10;一人当たり延長"/>
        <xdr:cNvSpPr txBox="1"/>
      </xdr:nvSpPr>
      <xdr:spPr>
        <a:xfrm>
          <a:off x="7594111" y="69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157427</xdr:rowOff>
    </xdr:from>
    <xdr:ext cx="534377" cy="259045"/>
    <xdr:sp macro="" textlink="">
      <xdr:nvSpPr>
        <xdr:cNvPr id="143" name="n_4aveValue【道路】&#10;一人当たり延長"/>
        <xdr:cNvSpPr txBox="1"/>
      </xdr:nvSpPr>
      <xdr:spPr>
        <a:xfrm>
          <a:off x="67051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82700</xdr:rowOff>
    </xdr:from>
    <xdr:ext cx="534377" cy="259045"/>
    <xdr:sp macro="" textlink="">
      <xdr:nvSpPr>
        <xdr:cNvPr id="144" name="n_1mainValue【道路】&#10;一人当たり延長"/>
        <xdr:cNvSpPr txBox="1"/>
      </xdr:nvSpPr>
      <xdr:spPr>
        <a:xfrm>
          <a:off x="9359411" y="642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89673</xdr:rowOff>
    </xdr:from>
    <xdr:ext cx="534377" cy="259045"/>
    <xdr:sp macro="" textlink="">
      <xdr:nvSpPr>
        <xdr:cNvPr id="145" name="n_2mainValue【道路】&#10;一人当たり延長"/>
        <xdr:cNvSpPr txBox="1"/>
      </xdr:nvSpPr>
      <xdr:spPr>
        <a:xfrm>
          <a:off x="8483111" y="643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96645</xdr:rowOff>
    </xdr:from>
    <xdr:ext cx="534377" cy="259045"/>
    <xdr:sp macro="" textlink="">
      <xdr:nvSpPr>
        <xdr:cNvPr id="146" name="n_3mainValue【道路】&#10;一人当たり延長"/>
        <xdr:cNvSpPr txBox="1"/>
      </xdr:nvSpPr>
      <xdr:spPr>
        <a:xfrm>
          <a:off x="7594111" y="64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107237</xdr:rowOff>
    </xdr:from>
    <xdr:ext cx="534377" cy="259045"/>
    <xdr:sp macro="" textlink="">
      <xdr:nvSpPr>
        <xdr:cNvPr id="147" name="n_4mainValue【道路】&#10;一人当たり延長"/>
        <xdr:cNvSpPr txBox="1"/>
      </xdr:nvSpPr>
      <xdr:spPr>
        <a:xfrm>
          <a:off x="6705111" y="662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139717</xdr:rowOff>
    </xdr:from>
    <xdr:ext cx="405111" cy="259045"/>
    <xdr:sp macro="" textlink="">
      <xdr:nvSpPr>
        <xdr:cNvPr id="177" name="【橋りょう・トンネル】&#10;有形固定資産減価償却率平均値テキスト"/>
        <xdr:cNvSpPr txBox="1"/>
      </xdr:nvSpPr>
      <xdr:spPr>
        <a:xfrm>
          <a:off x="4673600" y="1008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10160</xdr:rowOff>
    </xdr:from>
    <xdr:to>
      <xdr:col>24</xdr:col>
      <xdr:colOff>114300</xdr:colOff>
      <xdr:row>60</xdr:row>
      <xdr:rowOff>111760</xdr:rowOff>
    </xdr:to>
    <xdr:sp macro="" textlink="">
      <xdr:nvSpPr>
        <xdr:cNvPr id="188" name="楕円 187"/>
        <xdr:cNvSpPr/>
      </xdr:nvSpPr>
      <xdr:spPr>
        <a:xfrm>
          <a:off x="45847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160037</xdr:rowOff>
    </xdr:from>
    <xdr:ext cx="405111" cy="259045"/>
    <xdr:sp macro="" textlink="">
      <xdr:nvSpPr>
        <xdr:cNvPr id="189" name="【橋りょう・トンネル】&#10;有形固定資産減価償却率該当値テキスト"/>
        <xdr:cNvSpPr txBox="1"/>
      </xdr:nvSpPr>
      <xdr:spPr>
        <a:xfrm>
          <a:off x="4673600"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153035</xdr:rowOff>
    </xdr:from>
    <xdr:to>
      <xdr:col>20</xdr:col>
      <xdr:colOff>38100</xdr:colOff>
      <xdr:row>60</xdr:row>
      <xdr:rowOff>83185</xdr:rowOff>
    </xdr:to>
    <xdr:sp macro="" textlink="">
      <xdr:nvSpPr>
        <xdr:cNvPr id="190" name="楕円 189"/>
        <xdr:cNvSpPr/>
      </xdr:nvSpPr>
      <xdr:spPr>
        <a:xfrm>
          <a:off x="3746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32385</xdr:rowOff>
    </xdr:from>
    <xdr:to>
      <xdr:col>24</xdr:col>
      <xdr:colOff>63500</xdr:colOff>
      <xdr:row>60</xdr:row>
      <xdr:rowOff>60960</xdr:rowOff>
    </xdr:to>
    <xdr:cxnSp macro="">
      <xdr:nvCxnSpPr>
        <xdr:cNvPr id="191" name="直線コネクタ 190"/>
        <xdr:cNvCxnSpPr/>
      </xdr:nvCxnSpPr>
      <xdr:spPr>
        <a:xfrm>
          <a:off x="3797300" y="1031938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122555</xdr:rowOff>
    </xdr:from>
    <xdr:to>
      <xdr:col>15</xdr:col>
      <xdr:colOff>101600</xdr:colOff>
      <xdr:row>60</xdr:row>
      <xdr:rowOff>52705</xdr:rowOff>
    </xdr:to>
    <xdr:sp macro="" textlink="">
      <xdr:nvSpPr>
        <xdr:cNvPr id="192" name="楕円 191"/>
        <xdr:cNvSpPr/>
      </xdr:nvSpPr>
      <xdr:spPr>
        <a:xfrm>
          <a:off x="2857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1905</xdr:rowOff>
    </xdr:from>
    <xdr:to>
      <xdr:col>19</xdr:col>
      <xdr:colOff>177800</xdr:colOff>
      <xdr:row>60</xdr:row>
      <xdr:rowOff>32385</xdr:rowOff>
    </xdr:to>
    <xdr:cxnSp macro="">
      <xdr:nvCxnSpPr>
        <xdr:cNvPr id="193" name="直線コネクタ 192"/>
        <xdr:cNvCxnSpPr/>
      </xdr:nvCxnSpPr>
      <xdr:spPr>
        <a:xfrm>
          <a:off x="2908300" y="102889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90170</xdr:rowOff>
    </xdr:from>
    <xdr:to>
      <xdr:col>10</xdr:col>
      <xdr:colOff>165100</xdr:colOff>
      <xdr:row>60</xdr:row>
      <xdr:rowOff>20320</xdr:rowOff>
    </xdr:to>
    <xdr:sp macro="" textlink="">
      <xdr:nvSpPr>
        <xdr:cNvPr id="194" name="楕円 193"/>
        <xdr:cNvSpPr/>
      </xdr:nvSpPr>
      <xdr:spPr>
        <a:xfrm>
          <a:off x="1968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140970</xdr:rowOff>
    </xdr:from>
    <xdr:to>
      <xdr:col>15</xdr:col>
      <xdr:colOff>50800</xdr:colOff>
      <xdr:row>60</xdr:row>
      <xdr:rowOff>1905</xdr:rowOff>
    </xdr:to>
    <xdr:cxnSp macro="">
      <xdr:nvCxnSpPr>
        <xdr:cNvPr id="195" name="直線コネクタ 194"/>
        <xdr:cNvCxnSpPr/>
      </xdr:nvCxnSpPr>
      <xdr:spPr>
        <a:xfrm>
          <a:off x="2019300" y="102565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50165</xdr:rowOff>
    </xdr:from>
    <xdr:to>
      <xdr:col>6</xdr:col>
      <xdr:colOff>38100</xdr:colOff>
      <xdr:row>59</xdr:row>
      <xdr:rowOff>151765</xdr:rowOff>
    </xdr:to>
    <xdr:sp macro="" textlink="">
      <xdr:nvSpPr>
        <xdr:cNvPr id="196" name="楕円 195"/>
        <xdr:cNvSpPr/>
      </xdr:nvSpPr>
      <xdr:spPr>
        <a:xfrm>
          <a:off x="1079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100965</xdr:rowOff>
    </xdr:from>
    <xdr:to>
      <xdr:col>10</xdr:col>
      <xdr:colOff>114300</xdr:colOff>
      <xdr:row>59</xdr:row>
      <xdr:rowOff>140970</xdr:rowOff>
    </xdr:to>
    <xdr:cxnSp macro="">
      <xdr:nvCxnSpPr>
        <xdr:cNvPr id="197" name="直線コネクタ 196"/>
        <xdr:cNvCxnSpPr/>
      </xdr:nvCxnSpPr>
      <xdr:spPr>
        <a:xfrm>
          <a:off x="1130300" y="102165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76852</xdr:rowOff>
    </xdr:from>
    <xdr:ext cx="405111" cy="259045"/>
    <xdr:sp macro="" textlink="">
      <xdr:nvSpPr>
        <xdr:cNvPr id="198" name="n_1aveValue【橋りょう・トンネル】&#10;有形固定資産減価償却率"/>
        <xdr:cNvSpPr txBox="1"/>
      </xdr:nvSpPr>
      <xdr:spPr>
        <a:xfrm>
          <a:off x="3582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50182</xdr:rowOff>
    </xdr:from>
    <xdr:ext cx="405111" cy="259045"/>
    <xdr:sp macro="" textlink="">
      <xdr:nvSpPr>
        <xdr:cNvPr id="199" name="n_2aveValue【橋りょう・トンネル】&#10;有形固定資産減価償却率"/>
        <xdr:cNvSpPr txBox="1"/>
      </xdr:nvSpPr>
      <xdr:spPr>
        <a:xfrm>
          <a:off x="2705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12082</xdr:rowOff>
    </xdr:from>
    <xdr:ext cx="405111" cy="259045"/>
    <xdr:sp macro="" textlink="">
      <xdr:nvSpPr>
        <xdr:cNvPr id="200" name="n_3aveValue【橋りょう・トンネル】&#10;有形固定資産減価償却率"/>
        <xdr:cNvSpPr txBox="1"/>
      </xdr:nvSpPr>
      <xdr:spPr>
        <a:xfrm>
          <a:off x="1816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156862</xdr:rowOff>
    </xdr:from>
    <xdr:ext cx="405111" cy="259045"/>
    <xdr:sp macro="" textlink="">
      <xdr:nvSpPr>
        <xdr:cNvPr id="201" name="n_4aveValue【橋りょう・トンネル】&#10;有形固定資産減価償却率"/>
        <xdr:cNvSpPr txBox="1"/>
      </xdr:nvSpPr>
      <xdr:spPr>
        <a:xfrm>
          <a:off x="927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74312</xdr:rowOff>
    </xdr:from>
    <xdr:ext cx="405111" cy="259045"/>
    <xdr:sp macro="" textlink="">
      <xdr:nvSpPr>
        <xdr:cNvPr id="202" name="n_1mainValue【橋りょう・トンネル】&#10;有形固定資産減価償却率"/>
        <xdr:cNvSpPr txBox="1"/>
      </xdr:nvSpPr>
      <xdr:spPr>
        <a:xfrm>
          <a:off x="35820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203" name="n_2mainValue【橋りょう・トンネル】&#10;有形固定資産減価償却率"/>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11447</xdr:rowOff>
    </xdr:from>
    <xdr:ext cx="405111" cy="259045"/>
    <xdr:sp macro="" textlink="">
      <xdr:nvSpPr>
        <xdr:cNvPr id="204" name="n_3mainValue【橋りょう・トンネル】&#10;有形固定資産減価償却率"/>
        <xdr:cNvSpPr txBox="1"/>
      </xdr:nvSpPr>
      <xdr:spPr>
        <a:xfrm>
          <a:off x="18167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142892</xdr:rowOff>
    </xdr:from>
    <xdr:ext cx="405111" cy="259045"/>
    <xdr:sp macro="" textlink="">
      <xdr:nvSpPr>
        <xdr:cNvPr id="205" name="n_4mainValue【橋りょう・トンネル】&#10;有形固定資産減価償却率"/>
        <xdr:cNvSpPr txBox="1"/>
      </xdr:nvSpPr>
      <xdr:spPr>
        <a:xfrm>
          <a:off x="927744" y="1025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151769</xdr:rowOff>
    </xdr:from>
    <xdr:ext cx="599010" cy="259045"/>
    <xdr:sp macro="" textlink="">
      <xdr:nvSpPr>
        <xdr:cNvPr id="232" name="【橋りょう・トンネル】&#10;一人当たり有形固定資産（償却資産）額平均値テキスト"/>
        <xdr:cNvSpPr txBox="1"/>
      </xdr:nvSpPr>
      <xdr:spPr>
        <a:xfrm>
          <a:off x="10515600" y="10438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34" name="フローチャート: 判断 233"/>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35" name="フローチャート: 判断 234"/>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36" name="フローチャート: 判断 235"/>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37" name="フローチャート: 判断 236"/>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153758</xdr:rowOff>
    </xdr:from>
    <xdr:to>
      <xdr:col>55</xdr:col>
      <xdr:colOff>50800</xdr:colOff>
      <xdr:row>59</xdr:row>
      <xdr:rowOff>83908</xdr:rowOff>
    </xdr:to>
    <xdr:sp macro="" textlink="">
      <xdr:nvSpPr>
        <xdr:cNvPr id="243" name="楕円 242"/>
        <xdr:cNvSpPr/>
      </xdr:nvSpPr>
      <xdr:spPr>
        <a:xfrm>
          <a:off x="10426700" y="1009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5185</xdr:rowOff>
    </xdr:from>
    <xdr:ext cx="599010" cy="259045"/>
    <xdr:sp macro="" textlink="">
      <xdr:nvSpPr>
        <xdr:cNvPr id="244" name="【橋りょう・トンネル】&#10;一人当たり有形固定資産（償却資産）額該当値テキスト"/>
        <xdr:cNvSpPr txBox="1"/>
      </xdr:nvSpPr>
      <xdr:spPr>
        <a:xfrm>
          <a:off x="10515600" y="994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166901</xdr:rowOff>
    </xdr:from>
    <xdr:to>
      <xdr:col>50</xdr:col>
      <xdr:colOff>165100</xdr:colOff>
      <xdr:row>59</xdr:row>
      <xdr:rowOff>97051</xdr:rowOff>
    </xdr:to>
    <xdr:sp macro="" textlink="">
      <xdr:nvSpPr>
        <xdr:cNvPr id="245" name="楕円 244"/>
        <xdr:cNvSpPr/>
      </xdr:nvSpPr>
      <xdr:spPr>
        <a:xfrm>
          <a:off x="9588500" y="1011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33108</xdr:rowOff>
    </xdr:from>
    <xdr:to>
      <xdr:col>55</xdr:col>
      <xdr:colOff>0</xdr:colOff>
      <xdr:row>59</xdr:row>
      <xdr:rowOff>46251</xdr:rowOff>
    </xdr:to>
    <xdr:cxnSp macro="">
      <xdr:nvCxnSpPr>
        <xdr:cNvPr id="246" name="直線コネクタ 245"/>
        <xdr:cNvCxnSpPr/>
      </xdr:nvCxnSpPr>
      <xdr:spPr>
        <a:xfrm flipV="1">
          <a:off x="9639300" y="10148658"/>
          <a:ext cx="838200" cy="1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8012</xdr:rowOff>
    </xdr:from>
    <xdr:to>
      <xdr:col>46</xdr:col>
      <xdr:colOff>38100</xdr:colOff>
      <xdr:row>59</xdr:row>
      <xdr:rowOff>109612</xdr:rowOff>
    </xdr:to>
    <xdr:sp macro="" textlink="">
      <xdr:nvSpPr>
        <xdr:cNvPr id="247" name="楕円 246"/>
        <xdr:cNvSpPr/>
      </xdr:nvSpPr>
      <xdr:spPr>
        <a:xfrm>
          <a:off x="8699500" y="1012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46251</xdr:rowOff>
    </xdr:from>
    <xdr:to>
      <xdr:col>50</xdr:col>
      <xdr:colOff>114300</xdr:colOff>
      <xdr:row>59</xdr:row>
      <xdr:rowOff>58812</xdr:rowOff>
    </xdr:to>
    <xdr:cxnSp macro="">
      <xdr:nvCxnSpPr>
        <xdr:cNvPr id="248" name="直線コネクタ 247"/>
        <xdr:cNvCxnSpPr/>
      </xdr:nvCxnSpPr>
      <xdr:spPr>
        <a:xfrm flipV="1">
          <a:off x="8750300" y="10161801"/>
          <a:ext cx="889000" cy="1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18997</xdr:rowOff>
    </xdr:from>
    <xdr:to>
      <xdr:col>41</xdr:col>
      <xdr:colOff>101600</xdr:colOff>
      <xdr:row>59</xdr:row>
      <xdr:rowOff>120597</xdr:rowOff>
    </xdr:to>
    <xdr:sp macro="" textlink="">
      <xdr:nvSpPr>
        <xdr:cNvPr id="249" name="楕円 248"/>
        <xdr:cNvSpPr/>
      </xdr:nvSpPr>
      <xdr:spPr>
        <a:xfrm>
          <a:off x="7810500" y="1013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58812</xdr:rowOff>
    </xdr:from>
    <xdr:to>
      <xdr:col>45</xdr:col>
      <xdr:colOff>177800</xdr:colOff>
      <xdr:row>59</xdr:row>
      <xdr:rowOff>69797</xdr:rowOff>
    </xdr:to>
    <xdr:cxnSp macro="">
      <xdr:nvCxnSpPr>
        <xdr:cNvPr id="250" name="直線コネクタ 249"/>
        <xdr:cNvCxnSpPr/>
      </xdr:nvCxnSpPr>
      <xdr:spPr>
        <a:xfrm flipV="1">
          <a:off x="7861300" y="10174362"/>
          <a:ext cx="889000" cy="1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23696</xdr:rowOff>
    </xdr:from>
    <xdr:to>
      <xdr:col>36</xdr:col>
      <xdr:colOff>165100</xdr:colOff>
      <xdr:row>59</xdr:row>
      <xdr:rowOff>125296</xdr:rowOff>
    </xdr:to>
    <xdr:sp macro="" textlink="">
      <xdr:nvSpPr>
        <xdr:cNvPr id="251" name="楕円 250"/>
        <xdr:cNvSpPr/>
      </xdr:nvSpPr>
      <xdr:spPr>
        <a:xfrm>
          <a:off x="6921500" y="1013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69797</xdr:rowOff>
    </xdr:from>
    <xdr:to>
      <xdr:col>41</xdr:col>
      <xdr:colOff>50800</xdr:colOff>
      <xdr:row>59</xdr:row>
      <xdr:rowOff>74496</xdr:rowOff>
    </xdr:to>
    <xdr:cxnSp macro="">
      <xdr:nvCxnSpPr>
        <xdr:cNvPr id="252" name="直線コネクタ 251"/>
        <xdr:cNvCxnSpPr/>
      </xdr:nvCxnSpPr>
      <xdr:spPr>
        <a:xfrm flipV="1">
          <a:off x="6972300" y="10185347"/>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96759</xdr:rowOff>
    </xdr:from>
    <xdr:ext cx="599010" cy="259045"/>
    <xdr:sp macro="" textlink="">
      <xdr:nvSpPr>
        <xdr:cNvPr id="253" name="n_1aveValue【橋りょう・トンネル】&#10;一人当たり有形固定資産（償却資産）額"/>
        <xdr:cNvSpPr txBox="1"/>
      </xdr:nvSpPr>
      <xdr:spPr>
        <a:xfrm>
          <a:off x="9327095" y="10555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94301</xdr:rowOff>
    </xdr:from>
    <xdr:ext cx="599010" cy="259045"/>
    <xdr:sp macro="" textlink="">
      <xdr:nvSpPr>
        <xdr:cNvPr id="254" name="n_2aveValue【橋りょう・トンネル】&#10;一人当たり有形固定資産（償却資産）額"/>
        <xdr:cNvSpPr txBox="1"/>
      </xdr:nvSpPr>
      <xdr:spPr>
        <a:xfrm>
          <a:off x="8450795" y="1055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109933</xdr:rowOff>
    </xdr:from>
    <xdr:ext cx="599010" cy="259045"/>
    <xdr:sp macro="" textlink="">
      <xdr:nvSpPr>
        <xdr:cNvPr id="255" name="n_3aveValue【橋りょう・トンネル】&#10;一人当たり有形固定資産（償却資産）額"/>
        <xdr:cNvSpPr txBox="1"/>
      </xdr:nvSpPr>
      <xdr:spPr>
        <a:xfrm>
          <a:off x="75617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129060</xdr:rowOff>
    </xdr:from>
    <xdr:ext cx="599010" cy="259045"/>
    <xdr:sp macro="" textlink="">
      <xdr:nvSpPr>
        <xdr:cNvPr id="256" name="n_4aveValue【橋りょう・トンネル】&#10;一人当たり有形固定資産（償却資産）額"/>
        <xdr:cNvSpPr txBox="1"/>
      </xdr:nvSpPr>
      <xdr:spPr>
        <a:xfrm>
          <a:off x="6672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113578</xdr:rowOff>
    </xdr:from>
    <xdr:ext cx="599010" cy="259045"/>
    <xdr:sp macro="" textlink="">
      <xdr:nvSpPr>
        <xdr:cNvPr id="257" name="n_1mainValue【橋りょう・トンネル】&#10;一人当たり有形固定資産（償却資産）額"/>
        <xdr:cNvSpPr txBox="1"/>
      </xdr:nvSpPr>
      <xdr:spPr>
        <a:xfrm>
          <a:off x="9327095" y="988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126139</xdr:rowOff>
    </xdr:from>
    <xdr:ext cx="599010" cy="259045"/>
    <xdr:sp macro="" textlink="">
      <xdr:nvSpPr>
        <xdr:cNvPr id="258" name="n_2mainValue【橋りょう・トンネル】&#10;一人当たり有形固定資産（償却資産）額"/>
        <xdr:cNvSpPr txBox="1"/>
      </xdr:nvSpPr>
      <xdr:spPr>
        <a:xfrm>
          <a:off x="8450795" y="989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137124</xdr:rowOff>
    </xdr:from>
    <xdr:ext cx="599010" cy="259045"/>
    <xdr:sp macro="" textlink="">
      <xdr:nvSpPr>
        <xdr:cNvPr id="259" name="n_3mainValue【橋りょう・トンネル】&#10;一人当たり有形固定資産（償却資産）額"/>
        <xdr:cNvSpPr txBox="1"/>
      </xdr:nvSpPr>
      <xdr:spPr>
        <a:xfrm>
          <a:off x="7561795" y="9909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141823</xdr:rowOff>
    </xdr:from>
    <xdr:ext cx="599010" cy="259045"/>
    <xdr:sp macro="" textlink="">
      <xdr:nvSpPr>
        <xdr:cNvPr id="260" name="n_4mainValue【橋りょう・トンネル】&#10;一人当たり有形固定資産（償却資産）額"/>
        <xdr:cNvSpPr txBox="1"/>
      </xdr:nvSpPr>
      <xdr:spPr>
        <a:xfrm>
          <a:off x="6672795" y="9914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86" name="直線コネクタ 285"/>
        <xdr:cNvCxnSpPr/>
      </xdr:nvCxnSpPr>
      <xdr:spPr>
        <a:xfrm flipV="1">
          <a:off x="4634865" y="1331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89" name="【公営住宅】&#10;有形固定資産減価償却率最大値テキスト"/>
        <xdr:cNvSpPr txBox="1"/>
      </xdr:nvSpPr>
      <xdr:spPr>
        <a:xfrm>
          <a:off x="4673600" y="1308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90" name="直線コネクタ 289"/>
        <xdr:cNvCxnSpPr/>
      </xdr:nvCxnSpPr>
      <xdr:spPr>
        <a:xfrm>
          <a:off x="4546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117583</xdr:rowOff>
    </xdr:from>
    <xdr:ext cx="405111" cy="259045"/>
    <xdr:sp macro="" textlink="">
      <xdr:nvSpPr>
        <xdr:cNvPr id="291" name="【公営住宅】&#10;有形固定資産減価償却率平均値テキスト"/>
        <xdr:cNvSpPr txBox="1"/>
      </xdr:nvSpPr>
      <xdr:spPr>
        <a:xfrm>
          <a:off x="4673600" y="14347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92" name="フローチャート: 判断 291"/>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93" name="フローチャート: 判断 292"/>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94" name="フローチャート: 判断 293"/>
        <xdr:cNvSpPr/>
      </xdr:nvSpPr>
      <xdr:spPr>
        <a:xfrm>
          <a:off x="2857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5" name="フローチャート: 判断 294"/>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96" name="フローチャート: 判断 295"/>
        <xdr:cNvSpPr/>
      </xdr:nvSpPr>
      <xdr:spPr>
        <a:xfrm>
          <a:off x="1079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101600</xdr:rowOff>
    </xdr:from>
    <xdr:to>
      <xdr:col>24</xdr:col>
      <xdr:colOff>114300</xdr:colOff>
      <xdr:row>84</xdr:row>
      <xdr:rowOff>31750</xdr:rowOff>
    </xdr:to>
    <xdr:sp macro="" textlink="">
      <xdr:nvSpPr>
        <xdr:cNvPr id="302" name="楕円 301"/>
        <xdr:cNvSpPr/>
      </xdr:nvSpPr>
      <xdr:spPr>
        <a:xfrm>
          <a:off x="45847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124477</xdr:rowOff>
    </xdr:from>
    <xdr:ext cx="405111" cy="259045"/>
    <xdr:sp macro="" textlink="">
      <xdr:nvSpPr>
        <xdr:cNvPr id="303" name="【公営住宅】&#10;有形固定資産減価償却率該当値テキスト"/>
        <xdr:cNvSpPr txBox="1"/>
      </xdr:nvSpPr>
      <xdr:spPr>
        <a:xfrm>
          <a:off x="4673600" y="1418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68943</xdr:rowOff>
    </xdr:from>
    <xdr:to>
      <xdr:col>20</xdr:col>
      <xdr:colOff>38100</xdr:colOff>
      <xdr:row>83</xdr:row>
      <xdr:rowOff>170543</xdr:rowOff>
    </xdr:to>
    <xdr:sp macro="" textlink="">
      <xdr:nvSpPr>
        <xdr:cNvPr id="304" name="楕円 303"/>
        <xdr:cNvSpPr/>
      </xdr:nvSpPr>
      <xdr:spPr>
        <a:xfrm>
          <a:off x="3746500" y="142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119743</xdr:rowOff>
    </xdr:from>
    <xdr:to>
      <xdr:col>24</xdr:col>
      <xdr:colOff>63500</xdr:colOff>
      <xdr:row>83</xdr:row>
      <xdr:rowOff>152400</xdr:rowOff>
    </xdr:to>
    <xdr:cxnSp macro="">
      <xdr:nvCxnSpPr>
        <xdr:cNvPr id="305" name="直線コネクタ 304"/>
        <xdr:cNvCxnSpPr/>
      </xdr:nvCxnSpPr>
      <xdr:spPr>
        <a:xfrm>
          <a:off x="3797300" y="1435009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34652</xdr:rowOff>
    </xdr:from>
    <xdr:to>
      <xdr:col>15</xdr:col>
      <xdr:colOff>101600</xdr:colOff>
      <xdr:row>83</xdr:row>
      <xdr:rowOff>136252</xdr:rowOff>
    </xdr:to>
    <xdr:sp macro="" textlink="">
      <xdr:nvSpPr>
        <xdr:cNvPr id="306" name="楕円 305"/>
        <xdr:cNvSpPr/>
      </xdr:nvSpPr>
      <xdr:spPr>
        <a:xfrm>
          <a:off x="2857500" y="1426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85452</xdr:rowOff>
    </xdr:from>
    <xdr:to>
      <xdr:col>19</xdr:col>
      <xdr:colOff>177800</xdr:colOff>
      <xdr:row>83</xdr:row>
      <xdr:rowOff>119743</xdr:rowOff>
    </xdr:to>
    <xdr:cxnSp macro="">
      <xdr:nvCxnSpPr>
        <xdr:cNvPr id="307" name="直線コネクタ 306"/>
        <xdr:cNvCxnSpPr/>
      </xdr:nvCxnSpPr>
      <xdr:spPr>
        <a:xfrm>
          <a:off x="2908300" y="1431580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1995</xdr:rowOff>
    </xdr:from>
    <xdr:to>
      <xdr:col>10</xdr:col>
      <xdr:colOff>165100</xdr:colOff>
      <xdr:row>83</xdr:row>
      <xdr:rowOff>103595</xdr:rowOff>
    </xdr:to>
    <xdr:sp macro="" textlink="">
      <xdr:nvSpPr>
        <xdr:cNvPr id="308" name="楕円 307"/>
        <xdr:cNvSpPr/>
      </xdr:nvSpPr>
      <xdr:spPr>
        <a:xfrm>
          <a:off x="19685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52795</xdr:rowOff>
    </xdr:from>
    <xdr:to>
      <xdr:col>15</xdr:col>
      <xdr:colOff>50800</xdr:colOff>
      <xdr:row>83</xdr:row>
      <xdr:rowOff>85452</xdr:rowOff>
    </xdr:to>
    <xdr:cxnSp macro="">
      <xdr:nvCxnSpPr>
        <xdr:cNvPr id="309" name="直線コネクタ 308"/>
        <xdr:cNvCxnSpPr/>
      </xdr:nvCxnSpPr>
      <xdr:spPr>
        <a:xfrm>
          <a:off x="2019300" y="1428314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168548</xdr:rowOff>
    </xdr:from>
    <xdr:to>
      <xdr:col>6</xdr:col>
      <xdr:colOff>38100</xdr:colOff>
      <xdr:row>83</xdr:row>
      <xdr:rowOff>98698</xdr:rowOff>
    </xdr:to>
    <xdr:sp macro="" textlink="">
      <xdr:nvSpPr>
        <xdr:cNvPr id="310" name="楕円 309"/>
        <xdr:cNvSpPr/>
      </xdr:nvSpPr>
      <xdr:spPr>
        <a:xfrm>
          <a:off x="1079500" y="1422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47898</xdr:rowOff>
    </xdr:from>
    <xdr:to>
      <xdr:col>10</xdr:col>
      <xdr:colOff>114300</xdr:colOff>
      <xdr:row>83</xdr:row>
      <xdr:rowOff>52795</xdr:rowOff>
    </xdr:to>
    <xdr:cxnSp macro="">
      <xdr:nvCxnSpPr>
        <xdr:cNvPr id="311" name="直線コネクタ 310"/>
        <xdr:cNvCxnSpPr/>
      </xdr:nvCxnSpPr>
      <xdr:spPr>
        <a:xfrm>
          <a:off x="1130300" y="14278248"/>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42471</xdr:rowOff>
    </xdr:from>
    <xdr:ext cx="405111" cy="259045"/>
    <xdr:sp macro="" textlink="">
      <xdr:nvSpPr>
        <xdr:cNvPr id="312" name="n_1aveValue【公営住宅】&#10;有形固定資産減価償却率"/>
        <xdr:cNvSpPr txBox="1"/>
      </xdr:nvSpPr>
      <xdr:spPr>
        <a:xfrm>
          <a:off x="3582044"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3283</xdr:rowOff>
    </xdr:from>
    <xdr:ext cx="405111" cy="259045"/>
    <xdr:sp macro="" textlink="">
      <xdr:nvSpPr>
        <xdr:cNvPr id="313" name="n_2aveValue【公営住宅】&#10;有形固定資産減価償却率"/>
        <xdr:cNvSpPr txBox="1"/>
      </xdr:nvSpPr>
      <xdr:spPr>
        <a:xfrm>
          <a:off x="2705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142076</xdr:rowOff>
    </xdr:from>
    <xdr:ext cx="405111" cy="259045"/>
    <xdr:sp macro="" textlink="">
      <xdr:nvSpPr>
        <xdr:cNvPr id="314" name="n_3aveValue【公営住宅】&#10;有形固定資産減価償却率"/>
        <xdr:cNvSpPr txBox="1"/>
      </xdr:nvSpPr>
      <xdr:spPr>
        <a:xfrm>
          <a:off x="1816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135545</xdr:rowOff>
    </xdr:from>
    <xdr:ext cx="405111" cy="259045"/>
    <xdr:sp macro="" textlink="">
      <xdr:nvSpPr>
        <xdr:cNvPr id="315" name="n_4aveValue【公営住宅】&#10;有形固定資産減価償却率"/>
        <xdr:cNvSpPr txBox="1"/>
      </xdr:nvSpPr>
      <xdr:spPr>
        <a:xfrm>
          <a:off x="927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15620</xdr:rowOff>
    </xdr:from>
    <xdr:ext cx="405111" cy="259045"/>
    <xdr:sp macro="" textlink="">
      <xdr:nvSpPr>
        <xdr:cNvPr id="316" name="n_1mainValue【公営住宅】&#10;有形固定資産減価償却率"/>
        <xdr:cNvSpPr txBox="1"/>
      </xdr:nvSpPr>
      <xdr:spPr>
        <a:xfrm>
          <a:off x="3582044" y="1407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152779</xdr:rowOff>
    </xdr:from>
    <xdr:ext cx="405111" cy="259045"/>
    <xdr:sp macro="" textlink="">
      <xdr:nvSpPr>
        <xdr:cNvPr id="317" name="n_2mainValue【公営住宅】&#10;有形固定資産減価償却率"/>
        <xdr:cNvSpPr txBox="1"/>
      </xdr:nvSpPr>
      <xdr:spPr>
        <a:xfrm>
          <a:off x="2705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120122</xdr:rowOff>
    </xdr:from>
    <xdr:ext cx="405111" cy="259045"/>
    <xdr:sp macro="" textlink="">
      <xdr:nvSpPr>
        <xdr:cNvPr id="318" name="n_3mainValue【公営住宅】&#10;有形固定資産減価償却率"/>
        <xdr:cNvSpPr txBox="1"/>
      </xdr:nvSpPr>
      <xdr:spPr>
        <a:xfrm>
          <a:off x="18167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115225</xdr:rowOff>
    </xdr:from>
    <xdr:ext cx="405111" cy="259045"/>
    <xdr:sp macro="" textlink="">
      <xdr:nvSpPr>
        <xdr:cNvPr id="319" name="n_4mainValue【公営住宅】&#10;有形固定資産減価償却率"/>
        <xdr:cNvSpPr txBox="1"/>
      </xdr:nvSpPr>
      <xdr:spPr>
        <a:xfrm>
          <a:off x="927744" y="1400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41" name="直線コネクタ 340"/>
        <xdr:cNvCxnSpPr/>
      </xdr:nvCxnSpPr>
      <xdr:spPr>
        <a:xfrm flipV="1">
          <a:off x="10476865" y="13412115"/>
          <a:ext cx="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42" name="【公営住宅】&#10;一人当たり面積最小値テキスト"/>
        <xdr:cNvSpPr txBox="1"/>
      </xdr:nvSpPr>
      <xdr:spPr>
        <a:xfrm>
          <a:off x="10515600" y="147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43" name="直線コネクタ 342"/>
        <xdr:cNvCxnSpPr/>
      </xdr:nvCxnSpPr>
      <xdr:spPr>
        <a:xfrm>
          <a:off x="10388600" y="1477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44" name="【公営住宅】&#10;一人当たり面積最大値テキスト"/>
        <xdr:cNvSpPr txBox="1"/>
      </xdr:nvSpPr>
      <xdr:spPr>
        <a:xfrm>
          <a:off x="10515600" y="131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45" name="直線コネクタ 344"/>
        <xdr:cNvCxnSpPr/>
      </xdr:nvCxnSpPr>
      <xdr:spPr>
        <a:xfrm>
          <a:off x="10388600" y="13412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72711</xdr:rowOff>
    </xdr:from>
    <xdr:ext cx="469744" cy="259045"/>
    <xdr:sp macro="" textlink="">
      <xdr:nvSpPr>
        <xdr:cNvPr id="346" name="【公営住宅】&#10;一人当たり面積平均値テキスト"/>
        <xdr:cNvSpPr txBox="1"/>
      </xdr:nvSpPr>
      <xdr:spPr>
        <a:xfrm>
          <a:off x="10515600" y="14474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47" name="フローチャート: 判断 346"/>
        <xdr:cNvSpPr/>
      </xdr:nvSpPr>
      <xdr:spPr>
        <a:xfrm>
          <a:off x="104267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48" name="フローチャート: 判断 347"/>
        <xdr:cNvSpPr/>
      </xdr:nvSpPr>
      <xdr:spPr>
        <a:xfrm>
          <a:off x="95885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49" name="フローチャート: 判断 348"/>
        <xdr:cNvSpPr/>
      </xdr:nvSpPr>
      <xdr:spPr>
        <a:xfrm>
          <a:off x="8699500" y="1448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50" name="フローチャート: 判断 349"/>
        <xdr:cNvSpPr/>
      </xdr:nvSpPr>
      <xdr:spPr>
        <a:xfrm>
          <a:off x="7810500" y="144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51" name="フローチャート: 判断 350"/>
        <xdr:cNvSpPr/>
      </xdr:nvSpPr>
      <xdr:spPr>
        <a:xfrm>
          <a:off x="6921500" y="1449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124461</xdr:rowOff>
    </xdr:from>
    <xdr:to>
      <xdr:col>55</xdr:col>
      <xdr:colOff>50800</xdr:colOff>
      <xdr:row>83</xdr:row>
      <xdr:rowOff>54611</xdr:rowOff>
    </xdr:to>
    <xdr:sp macro="" textlink="">
      <xdr:nvSpPr>
        <xdr:cNvPr id="357" name="楕円 356"/>
        <xdr:cNvSpPr/>
      </xdr:nvSpPr>
      <xdr:spPr>
        <a:xfrm>
          <a:off x="104267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147338</xdr:rowOff>
    </xdr:from>
    <xdr:ext cx="469744" cy="259045"/>
    <xdr:sp macro="" textlink="">
      <xdr:nvSpPr>
        <xdr:cNvPr id="358" name="【公営住宅】&#10;一人当たり面積該当値テキスト"/>
        <xdr:cNvSpPr txBox="1"/>
      </xdr:nvSpPr>
      <xdr:spPr>
        <a:xfrm>
          <a:off x="10515600" y="1403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129032</xdr:rowOff>
    </xdr:from>
    <xdr:to>
      <xdr:col>50</xdr:col>
      <xdr:colOff>165100</xdr:colOff>
      <xdr:row>83</xdr:row>
      <xdr:rowOff>59182</xdr:rowOff>
    </xdr:to>
    <xdr:sp macro="" textlink="">
      <xdr:nvSpPr>
        <xdr:cNvPr id="359" name="楕円 358"/>
        <xdr:cNvSpPr/>
      </xdr:nvSpPr>
      <xdr:spPr>
        <a:xfrm>
          <a:off x="9588500" y="1418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3811</xdr:rowOff>
    </xdr:from>
    <xdr:to>
      <xdr:col>55</xdr:col>
      <xdr:colOff>0</xdr:colOff>
      <xdr:row>83</xdr:row>
      <xdr:rowOff>8382</xdr:rowOff>
    </xdr:to>
    <xdr:cxnSp macro="">
      <xdr:nvCxnSpPr>
        <xdr:cNvPr id="360" name="直線コネクタ 359"/>
        <xdr:cNvCxnSpPr/>
      </xdr:nvCxnSpPr>
      <xdr:spPr>
        <a:xfrm flipV="1">
          <a:off x="9639300" y="14234161"/>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132232</xdr:rowOff>
    </xdr:from>
    <xdr:to>
      <xdr:col>46</xdr:col>
      <xdr:colOff>38100</xdr:colOff>
      <xdr:row>83</xdr:row>
      <xdr:rowOff>62382</xdr:rowOff>
    </xdr:to>
    <xdr:sp macro="" textlink="">
      <xdr:nvSpPr>
        <xdr:cNvPr id="361" name="楕円 360"/>
        <xdr:cNvSpPr/>
      </xdr:nvSpPr>
      <xdr:spPr>
        <a:xfrm>
          <a:off x="8699500" y="1419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8382</xdr:rowOff>
    </xdr:from>
    <xdr:to>
      <xdr:col>50</xdr:col>
      <xdr:colOff>114300</xdr:colOff>
      <xdr:row>83</xdr:row>
      <xdr:rowOff>11582</xdr:rowOff>
    </xdr:to>
    <xdr:cxnSp macro="">
      <xdr:nvCxnSpPr>
        <xdr:cNvPr id="362" name="直線コネクタ 361"/>
        <xdr:cNvCxnSpPr/>
      </xdr:nvCxnSpPr>
      <xdr:spPr>
        <a:xfrm flipV="1">
          <a:off x="8750300" y="14238732"/>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139548</xdr:rowOff>
    </xdr:from>
    <xdr:to>
      <xdr:col>41</xdr:col>
      <xdr:colOff>101600</xdr:colOff>
      <xdr:row>83</xdr:row>
      <xdr:rowOff>69698</xdr:rowOff>
    </xdr:to>
    <xdr:sp macro="" textlink="">
      <xdr:nvSpPr>
        <xdr:cNvPr id="363" name="楕円 362"/>
        <xdr:cNvSpPr/>
      </xdr:nvSpPr>
      <xdr:spPr>
        <a:xfrm>
          <a:off x="7810500" y="1419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11582</xdr:rowOff>
    </xdr:from>
    <xdr:to>
      <xdr:col>45</xdr:col>
      <xdr:colOff>177800</xdr:colOff>
      <xdr:row>83</xdr:row>
      <xdr:rowOff>18898</xdr:rowOff>
    </xdr:to>
    <xdr:cxnSp macro="">
      <xdr:nvCxnSpPr>
        <xdr:cNvPr id="364" name="直線コネクタ 363"/>
        <xdr:cNvCxnSpPr/>
      </xdr:nvCxnSpPr>
      <xdr:spPr>
        <a:xfrm flipV="1">
          <a:off x="7861300" y="14241932"/>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145948</xdr:rowOff>
    </xdr:from>
    <xdr:to>
      <xdr:col>36</xdr:col>
      <xdr:colOff>165100</xdr:colOff>
      <xdr:row>83</xdr:row>
      <xdr:rowOff>76098</xdr:rowOff>
    </xdr:to>
    <xdr:sp macro="" textlink="">
      <xdr:nvSpPr>
        <xdr:cNvPr id="365" name="楕円 364"/>
        <xdr:cNvSpPr/>
      </xdr:nvSpPr>
      <xdr:spPr>
        <a:xfrm>
          <a:off x="6921500" y="1420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18898</xdr:rowOff>
    </xdr:from>
    <xdr:to>
      <xdr:col>41</xdr:col>
      <xdr:colOff>50800</xdr:colOff>
      <xdr:row>83</xdr:row>
      <xdr:rowOff>25298</xdr:rowOff>
    </xdr:to>
    <xdr:cxnSp macro="">
      <xdr:nvCxnSpPr>
        <xdr:cNvPr id="366" name="直線コネクタ 365"/>
        <xdr:cNvCxnSpPr/>
      </xdr:nvCxnSpPr>
      <xdr:spPr>
        <a:xfrm flipV="1">
          <a:off x="6972300" y="14249248"/>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8247</xdr:rowOff>
    </xdr:from>
    <xdr:ext cx="469744" cy="259045"/>
    <xdr:sp macro="" textlink="">
      <xdr:nvSpPr>
        <xdr:cNvPr id="367" name="n_1aveValue【公営住宅】&#10;一人当たり面積"/>
        <xdr:cNvSpPr txBox="1"/>
      </xdr:nvSpPr>
      <xdr:spPr>
        <a:xfrm>
          <a:off x="9391727" y="1458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7790</xdr:rowOff>
    </xdr:from>
    <xdr:ext cx="469744" cy="259045"/>
    <xdr:sp macro="" textlink="">
      <xdr:nvSpPr>
        <xdr:cNvPr id="368" name="n_2aveValue【公営住宅】&#10;一人当たり面積"/>
        <xdr:cNvSpPr txBox="1"/>
      </xdr:nvSpPr>
      <xdr:spPr>
        <a:xfrm>
          <a:off x="8515427" y="1458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7332</xdr:rowOff>
    </xdr:from>
    <xdr:ext cx="469744" cy="259045"/>
    <xdr:sp macro="" textlink="">
      <xdr:nvSpPr>
        <xdr:cNvPr id="369" name="n_3aveValue【公営住宅】&#10;一人当たり面積"/>
        <xdr:cNvSpPr txBox="1"/>
      </xdr:nvSpPr>
      <xdr:spPr>
        <a:xfrm>
          <a:off x="7626427" y="1458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14191</xdr:rowOff>
    </xdr:from>
    <xdr:ext cx="469744" cy="259045"/>
    <xdr:sp macro="" textlink="">
      <xdr:nvSpPr>
        <xdr:cNvPr id="370" name="n_4aveValue【公営住宅】&#10;一人当たり面積"/>
        <xdr:cNvSpPr txBox="1"/>
      </xdr:nvSpPr>
      <xdr:spPr>
        <a:xfrm>
          <a:off x="6737427" y="1458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75709</xdr:rowOff>
    </xdr:from>
    <xdr:ext cx="469744" cy="259045"/>
    <xdr:sp macro="" textlink="">
      <xdr:nvSpPr>
        <xdr:cNvPr id="371" name="n_1mainValue【公営住宅】&#10;一人当たり面積"/>
        <xdr:cNvSpPr txBox="1"/>
      </xdr:nvSpPr>
      <xdr:spPr>
        <a:xfrm>
          <a:off x="9391727" y="1396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78909</xdr:rowOff>
    </xdr:from>
    <xdr:ext cx="469744" cy="259045"/>
    <xdr:sp macro="" textlink="">
      <xdr:nvSpPr>
        <xdr:cNvPr id="372" name="n_2mainValue【公営住宅】&#10;一人当たり面積"/>
        <xdr:cNvSpPr txBox="1"/>
      </xdr:nvSpPr>
      <xdr:spPr>
        <a:xfrm>
          <a:off x="8515427" y="1396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86225</xdr:rowOff>
    </xdr:from>
    <xdr:ext cx="469744" cy="259045"/>
    <xdr:sp macro="" textlink="">
      <xdr:nvSpPr>
        <xdr:cNvPr id="373" name="n_3mainValue【公営住宅】&#10;一人当たり面積"/>
        <xdr:cNvSpPr txBox="1"/>
      </xdr:nvSpPr>
      <xdr:spPr>
        <a:xfrm>
          <a:off x="7626427" y="1397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92625</xdr:rowOff>
    </xdr:from>
    <xdr:ext cx="469744" cy="259045"/>
    <xdr:sp macro="" textlink="">
      <xdr:nvSpPr>
        <xdr:cNvPr id="374" name="n_4mainValue【公営住宅】&#10;一人当たり面積"/>
        <xdr:cNvSpPr txBox="1"/>
      </xdr:nvSpPr>
      <xdr:spPr>
        <a:xfrm>
          <a:off x="6737427" y="1398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2" name="直線コネクタ 4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3" name="テキスト ボックス 40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4" name="直線コネクタ 4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5" name="テキスト ボックス 4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6" name="直線コネクタ 4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7" name="テキスト ボックス 4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8" name="直線コネクタ 4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9" name="テキスト ボックス 4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0" name="直線コネクタ 4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1" name="テキスト ボックス 4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2" name="直線コネクタ 4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3" name="テキスト ボックス 41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58239</xdr:rowOff>
    </xdr:from>
    <xdr:to>
      <xdr:col>85</xdr:col>
      <xdr:colOff>126364</xdr:colOff>
      <xdr:row>42</xdr:row>
      <xdr:rowOff>76200</xdr:rowOff>
    </xdr:to>
    <xdr:cxnSp macro="">
      <xdr:nvCxnSpPr>
        <xdr:cNvPr id="416" name="直線コネクタ 415"/>
        <xdr:cNvCxnSpPr/>
      </xdr:nvCxnSpPr>
      <xdr:spPr>
        <a:xfrm flipV="1">
          <a:off x="16318864" y="6058989"/>
          <a:ext cx="0" cy="1218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80027</xdr:rowOff>
    </xdr:from>
    <xdr:ext cx="405111" cy="259045"/>
    <xdr:sp macro="" textlink="">
      <xdr:nvSpPr>
        <xdr:cNvPr id="417" name="【認定こども園・幼稚園・保育所】&#10;有形固定資産減価償却率最小値テキスト"/>
        <xdr:cNvSpPr txBox="1"/>
      </xdr:nvSpPr>
      <xdr:spPr>
        <a:xfrm>
          <a:off x="16357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76200</xdr:rowOff>
    </xdr:from>
    <xdr:to>
      <xdr:col>86</xdr:col>
      <xdr:colOff>25400</xdr:colOff>
      <xdr:row>42</xdr:row>
      <xdr:rowOff>76200</xdr:rowOff>
    </xdr:to>
    <xdr:cxnSp macro="">
      <xdr:nvCxnSpPr>
        <xdr:cNvPr id="418" name="直線コネクタ 417"/>
        <xdr:cNvCxnSpPr/>
      </xdr:nvCxnSpPr>
      <xdr:spPr>
        <a:xfrm>
          <a:off x="16230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4916</xdr:rowOff>
    </xdr:from>
    <xdr:ext cx="405111" cy="259045"/>
    <xdr:sp macro="" textlink="">
      <xdr:nvSpPr>
        <xdr:cNvPr id="419" name="【認定こども園・幼稚園・保育所】&#10;有形固定資産減価償却率最大値テキスト"/>
        <xdr:cNvSpPr txBox="1"/>
      </xdr:nvSpPr>
      <xdr:spPr>
        <a:xfrm>
          <a:off x="16357600" y="583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58239</xdr:rowOff>
    </xdr:from>
    <xdr:to>
      <xdr:col>86</xdr:col>
      <xdr:colOff>25400</xdr:colOff>
      <xdr:row>35</xdr:row>
      <xdr:rowOff>58239</xdr:rowOff>
    </xdr:to>
    <xdr:cxnSp macro="">
      <xdr:nvCxnSpPr>
        <xdr:cNvPr id="420" name="直線コネクタ 419"/>
        <xdr:cNvCxnSpPr/>
      </xdr:nvCxnSpPr>
      <xdr:spPr>
        <a:xfrm>
          <a:off x="16230600" y="605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114861</xdr:rowOff>
    </xdr:from>
    <xdr:ext cx="405111" cy="259045"/>
    <xdr:sp macro="" textlink="">
      <xdr:nvSpPr>
        <xdr:cNvPr id="421" name="【認定こども園・幼稚園・保育所】&#10;有形固定資産減価償却率平均値テキスト"/>
        <xdr:cNvSpPr txBox="1"/>
      </xdr:nvSpPr>
      <xdr:spPr>
        <a:xfrm>
          <a:off x="16357600" y="662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136434</xdr:rowOff>
    </xdr:from>
    <xdr:to>
      <xdr:col>85</xdr:col>
      <xdr:colOff>177800</xdr:colOff>
      <xdr:row>39</xdr:row>
      <xdr:rowOff>66584</xdr:rowOff>
    </xdr:to>
    <xdr:sp macro="" textlink="">
      <xdr:nvSpPr>
        <xdr:cNvPr id="422" name="フローチャート: 判断 421"/>
        <xdr:cNvSpPr/>
      </xdr:nvSpPr>
      <xdr:spPr>
        <a:xfrm>
          <a:off x="16268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82550</xdr:rowOff>
    </xdr:from>
    <xdr:to>
      <xdr:col>81</xdr:col>
      <xdr:colOff>101600</xdr:colOff>
      <xdr:row>39</xdr:row>
      <xdr:rowOff>12700</xdr:rowOff>
    </xdr:to>
    <xdr:sp macro="" textlink="">
      <xdr:nvSpPr>
        <xdr:cNvPr id="423" name="フローチャート: 判断 422"/>
        <xdr:cNvSpPr/>
      </xdr:nvSpPr>
      <xdr:spPr>
        <a:xfrm>
          <a:off x="15430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95613</xdr:rowOff>
    </xdr:from>
    <xdr:to>
      <xdr:col>76</xdr:col>
      <xdr:colOff>165100</xdr:colOff>
      <xdr:row>39</xdr:row>
      <xdr:rowOff>25763</xdr:rowOff>
    </xdr:to>
    <xdr:sp macro="" textlink="">
      <xdr:nvSpPr>
        <xdr:cNvPr id="424" name="フローチャート: 判断 423"/>
        <xdr:cNvSpPr/>
      </xdr:nvSpPr>
      <xdr:spPr>
        <a:xfrm>
          <a:off x="14541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79284</xdr:rowOff>
    </xdr:from>
    <xdr:to>
      <xdr:col>72</xdr:col>
      <xdr:colOff>38100</xdr:colOff>
      <xdr:row>39</xdr:row>
      <xdr:rowOff>9434</xdr:rowOff>
    </xdr:to>
    <xdr:sp macro="" textlink="">
      <xdr:nvSpPr>
        <xdr:cNvPr id="425" name="フローチャート: 判断 424"/>
        <xdr:cNvSpPr/>
      </xdr:nvSpPr>
      <xdr:spPr>
        <a:xfrm>
          <a:off x="13652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74385</xdr:rowOff>
    </xdr:from>
    <xdr:to>
      <xdr:col>67</xdr:col>
      <xdr:colOff>101600</xdr:colOff>
      <xdr:row>39</xdr:row>
      <xdr:rowOff>4535</xdr:rowOff>
    </xdr:to>
    <xdr:sp macro="" textlink="">
      <xdr:nvSpPr>
        <xdr:cNvPr id="426" name="フローチャート: 判断 425"/>
        <xdr:cNvSpPr/>
      </xdr:nvSpPr>
      <xdr:spPr>
        <a:xfrm>
          <a:off x="12763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7439</xdr:rowOff>
    </xdr:from>
    <xdr:to>
      <xdr:col>85</xdr:col>
      <xdr:colOff>177800</xdr:colOff>
      <xdr:row>35</xdr:row>
      <xdr:rowOff>109039</xdr:rowOff>
    </xdr:to>
    <xdr:sp macro="" textlink="">
      <xdr:nvSpPr>
        <xdr:cNvPr id="432" name="楕円 431"/>
        <xdr:cNvSpPr/>
      </xdr:nvSpPr>
      <xdr:spPr>
        <a:xfrm>
          <a:off x="16268700" y="600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131916</xdr:rowOff>
    </xdr:from>
    <xdr:ext cx="405111" cy="259045"/>
    <xdr:sp macro="" textlink="">
      <xdr:nvSpPr>
        <xdr:cNvPr id="433" name="【認定こども園・幼稚園・保育所】&#10;有形固定資産減価償却率該当値テキスト"/>
        <xdr:cNvSpPr txBox="1"/>
      </xdr:nvSpPr>
      <xdr:spPr>
        <a:xfrm>
          <a:off x="16357600" y="5961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126637</xdr:rowOff>
    </xdr:from>
    <xdr:to>
      <xdr:col>81</xdr:col>
      <xdr:colOff>101600</xdr:colOff>
      <xdr:row>35</xdr:row>
      <xdr:rowOff>56787</xdr:rowOff>
    </xdr:to>
    <xdr:sp macro="" textlink="">
      <xdr:nvSpPr>
        <xdr:cNvPr id="434" name="楕円 433"/>
        <xdr:cNvSpPr/>
      </xdr:nvSpPr>
      <xdr:spPr>
        <a:xfrm>
          <a:off x="15430500" y="595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5987</xdr:rowOff>
    </xdr:from>
    <xdr:to>
      <xdr:col>85</xdr:col>
      <xdr:colOff>127000</xdr:colOff>
      <xdr:row>35</xdr:row>
      <xdr:rowOff>58239</xdr:rowOff>
    </xdr:to>
    <xdr:cxnSp macro="">
      <xdr:nvCxnSpPr>
        <xdr:cNvPr id="435" name="直線コネクタ 434"/>
        <xdr:cNvCxnSpPr/>
      </xdr:nvCxnSpPr>
      <xdr:spPr>
        <a:xfrm>
          <a:off x="15481300" y="6006737"/>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67854</xdr:rowOff>
    </xdr:from>
    <xdr:to>
      <xdr:col>76</xdr:col>
      <xdr:colOff>165100</xdr:colOff>
      <xdr:row>34</xdr:row>
      <xdr:rowOff>169454</xdr:rowOff>
    </xdr:to>
    <xdr:sp macro="" textlink="">
      <xdr:nvSpPr>
        <xdr:cNvPr id="436" name="楕円 435"/>
        <xdr:cNvSpPr/>
      </xdr:nvSpPr>
      <xdr:spPr>
        <a:xfrm>
          <a:off x="14541500" y="589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118654</xdr:rowOff>
    </xdr:from>
    <xdr:to>
      <xdr:col>81</xdr:col>
      <xdr:colOff>50800</xdr:colOff>
      <xdr:row>35</xdr:row>
      <xdr:rowOff>5987</xdr:rowOff>
    </xdr:to>
    <xdr:cxnSp macro="">
      <xdr:nvCxnSpPr>
        <xdr:cNvPr id="437" name="直線コネクタ 436"/>
        <xdr:cNvCxnSpPr/>
      </xdr:nvCxnSpPr>
      <xdr:spPr>
        <a:xfrm>
          <a:off x="14592300" y="594795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10704</xdr:rowOff>
    </xdr:from>
    <xdr:to>
      <xdr:col>72</xdr:col>
      <xdr:colOff>38100</xdr:colOff>
      <xdr:row>34</xdr:row>
      <xdr:rowOff>112304</xdr:rowOff>
    </xdr:to>
    <xdr:sp macro="" textlink="">
      <xdr:nvSpPr>
        <xdr:cNvPr id="438" name="楕円 437"/>
        <xdr:cNvSpPr/>
      </xdr:nvSpPr>
      <xdr:spPr>
        <a:xfrm>
          <a:off x="13652500" y="584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61504</xdr:rowOff>
    </xdr:from>
    <xdr:to>
      <xdr:col>76</xdr:col>
      <xdr:colOff>114300</xdr:colOff>
      <xdr:row>34</xdr:row>
      <xdr:rowOff>118654</xdr:rowOff>
    </xdr:to>
    <xdr:cxnSp macro="">
      <xdr:nvCxnSpPr>
        <xdr:cNvPr id="439" name="直線コネクタ 438"/>
        <xdr:cNvCxnSpPr/>
      </xdr:nvCxnSpPr>
      <xdr:spPr>
        <a:xfrm>
          <a:off x="13703300" y="589080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125004</xdr:rowOff>
    </xdr:from>
    <xdr:to>
      <xdr:col>67</xdr:col>
      <xdr:colOff>101600</xdr:colOff>
      <xdr:row>34</xdr:row>
      <xdr:rowOff>55154</xdr:rowOff>
    </xdr:to>
    <xdr:sp macro="" textlink="">
      <xdr:nvSpPr>
        <xdr:cNvPr id="440" name="楕円 439"/>
        <xdr:cNvSpPr/>
      </xdr:nvSpPr>
      <xdr:spPr>
        <a:xfrm>
          <a:off x="12763500" y="578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4354</xdr:rowOff>
    </xdr:from>
    <xdr:to>
      <xdr:col>71</xdr:col>
      <xdr:colOff>177800</xdr:colOff>
      <xdr:row>34</xdr:row>
      <xdr:rowOff>61504</xdr:rowOff>
    </xdr:to>
    <xdr:cxnSp macro="">
      <xdr:nvCxnSpPr>
        <xdr:cNvPr id="441" name="直線コネクタ 440"/>
        <xdr:cNvCxnSpPr/>
      </xdr:nvCxnSpPr>
      <xdr:spPr>
        <a:xfrm>
          <a:off x="12814300" y="583365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3827</xdr:rowOff>
    </xdr:from>
    <xdr:ext cx="405111" cy="259045"/>
    <xdr:sp macro="" textlink="">
      <xdr:nvSpPr>
        <xdr:cNvPr id="442" name="n_1aveValue【認定こども園・幼稚園・保育所】&#10;有形固定資産減価償却率"/>
        <xdr:cNvSpPr txBox="1"/>
      </xdr:nvSpPr>
      <xdr:spPr>
        <a:xfrm>
          <a:off x="152660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16890</xdr:rowOff>
    </xdr:from>
    <xdr:ext cx="405111" cy="259045"/>
    <xdr:sp macro="" textlink="">
      <xdr:nvSpPr>
        <xdr:cNvPr id="443" name="n_2aveValue【認定こども園・幼稚園・保育所】&#10;有形固定資産減価償却率"/>
        <xdr:cNvSpPr txBox="1"/>
      </xdr:nvSpPr>
      <xdr:spPr>
        <a:xfrm>
          <a:off x="14389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561</xdr:rowOff>
    </xdr:from>
    <xdr:ext cx="405111" cy="259045"/>
    <xdr:sp macro="" textlink="">
      <xdr:nvSpPr>
        <xdr:cNvPr id="444" name="n_3aveValue【認定こども園・幼稚園・保育所】&#10;有形固定資産減価償却率"/>
        <xdr:cNvSpPr txBox="1"/>
      </xdr:nvSpPr>
      <xdr:spPr>
        <a:xfrm>
          <a:off x="13500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167112</xdr:rowOff>
    </xdr:from>
    <xdr:ext cx="405111" cy="259045"/>
    <xdr:sp macro="" textlink="">
      <xdr:nvSpPr>
        <xdr:cNvPr id="445" name="n_4aveValue【認定こども園・幼稚園・保育所】&#10;有形固定資産減価償却率"/>
        <xdr:cNvSpPr txBox="1"/>
      </xdr:nvSpPr>
      <xdr:spPr>
        <a:xfrm>
          <a:off x="12611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73314</xdr:rowOff>
    </xdr:from>
    <xdr:ext cx="405111" cy="259045"/>
    <xdr:sp macro="" textlink="">
      <xdr:nvSpPr>
        <xdr:cNvPr id="446" name="n_1mainValue【認定こども園・幼稚園・保育所】&#10;有形固定資産減価償却率"/>
        <xdr:cNvSpPr txBox="1"/>
      </xdr:nvSpPr>
      <xdr:spPr>
        <a:xfrm>
          <a:off x="15266044" y="573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14531</xdr:rowOff>
    </xdr:from>
    <xdr:ext cx="405111" cy="259045"/>
    <xdr:sp macro="" textlink="">
      <xdr:nvSpPr>
        <xdr:cNvPr id="447" name="n_2mainValue【認定こども園・幼稚園・保育所】&#10;有形固定資産減価償却率"/>
        <xdr:cNvSpPr txBox="1"/>
      </xdr:nvSpPr>
      <xdr:spPr>
        <a:xfrm>
          <a:off x="14389744" y="567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128831</xdr:rowOff>
    </xdr:from>
    <xdr:ext cx="405111" cy="259045"/>
    <xdr:sp macro="" textlink="">
      <xdr:nvSpPr>
        <xdr:cNvPr id="448" name="n_3mainValue【認定こども園・幼稚園・保育所】&#10;有形固定資産減価償却率"/>
        <xdr:cNvSpPr txBox="1"/>
      </xdr:nvSpPr>
      <xdr:spPr>
        <a:xfrm>
          <a:off x="13500744" y="561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71681</xdr:rowOff>
    </xdr:from>
    <xdr:ext cx="405111" cy="259045"/>
    <xdr:sp macro="" textlink="">
      <xdr:nvSpPr>
        <xdr:cNvPr id="449" name="n_4mainValue【認定こども園・幼稚園・保育所】&#10;有形固定資産減価償却率"/>
        <xdr:cNvSpPr txBox="1"/>
      </xdr:nvSpPr>
      <xdr:spPr>
        <a:xfrm>
          <a:off x="12611744" y="555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0" name="直線コネクタ 45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1" name="テキスト ボックス 46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2" name="直線コネクタ 46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3" name="テキスト ボックス 46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4" name="直線コネクタ 46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5" name="テキスト ボックス 46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6" name="直線コネクタ 46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7" name="テキスト ボックス 46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471" name="直線コネクタ 470"/>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2"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3" name="直線コネクタ 472"/>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74" name="【認定こども園・幼稚園・保育所】&#10;一人当たり面積最大値テキスト"/>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75" name="直線コネクタ 474"/>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132859</xdr:rowOff>
    </xdr:from>
    <xdr:ext cx="469744" cy="259045"/>
    <xdr:sp macro="" textlink="">
      <xdr:nvSpPr>
        <xdr:cNvPr id="476" name="【認定こども園・幼稚園・保育所】&#10;一人当たり面積平均値テキスト"/>
        <xdr:cNvSpPr txBox="1"/>
      </xdr:nvSpPr>
      <xdr:spPr>
        <a:xfrm>
          <a:off x="22199600" y="630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477" name="フローチャート: 判断 476"/>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478" name="フローチャート: 判断 477"/>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479" name="フローチャート: 判断 478"/>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480" name="フローチャート: 判断 479"/>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481" name="フローチャート: 判断 480"/>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107696</xdr:rowOff>
    </xdr:from>
    <xdr:to>
      <xdr:col>116</xdr:col>
      <xdr:colOff>114300</xdr:colOff>
      <xdr:row>41</xdr:row>
      <xdr:rowOff>37846</xdr:rowOff>
    </xdr:to>
    <xdr:sp macro="" textlink="">
      <xdr:nvSpPr>
        <xdr:cNvPr id="487" name="楕円 486"/>
        <xdr:cNvSpPr/>
      </xdr:nvSpPr>
      <xdr:spPr>
        <a:xfrm>
          <a:off x="221107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22623</xdr:rowOff>
    </xdr:from>
    <xdr:ext cx="469744" cy="259045"/>
    <xdr:sp macro="" textlink="">
      <xdr:nvSpPr>
        <xdr:cNvPr id="488" name="【認定こども園・幼稚園・保育所】&#10;一人当たり面積該当値テキスト"/>
        <xdr:cNvSpPr txBox="1"/>
      </xdr:nvSpPr>
      <xdr:spPr>
        <a:xfrm>
          <a:off x="22199600" y="688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107696</xdr:rowOff>
    </xdr:from>
    <xdr:to>
      <xdr:col>112</xdr:col>
      <xdr:colOff>38100</xdr:colOff>
      <xdr:row>41</xdr:row>
      <xdr:rowOff>37846</xdr:rowOff>
    </xdr:to>
    <xdr:sp macro="" textlink="">
      <xdr:nvSpPr>
        <xdr:cNvPr id="489" name="楕円 488"/>
        <xdr:cNvSpPr/>
      </xdr:nvSpPr>
      <xdr:spPr>
        <a:xfrm>
          <a:off x="212725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158496</xdr:rowOff>
    </xdr:from>
    <xdr:to>
      <xdr:col>116</xdr:col>
      <xdr:colOff>63500</xdr:colOff>
      <xdr:row>40</xdr:row>
      <xdr:rowOff>158496</xdr:rowOff>
    </xdr:to>
    <xdr:cxnSp macro="">
      <xdr:nvCxnSpPr>
        <xdr:cNvPr id="490" name="直線コネクタ 489"/>
        <xdr:cNvCxnSpPr/>
      </xdr:nvCxnSpPr>
      <xdr:spPr>
        <a:xfrm>
          <a:off x="21323300" y="70164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112268</xdr:rowOff>
    </xdr:from>
    <xdr:to>
      <xdr:col>107</xdr:col>
      <xdr:colOff>101600</xdr:colOff>
      <xdr:row>41</xdr:row>
      <xdr:rowOff>42418</xdr:rowOff>
    </xdr:to>
    <xdr:sp macro="" textlink="">
      <xdr:nvSpPr>
        <xdr:cNvPr id="491" name="楕円 490"/>
        <xdr:cNvSpPr/>
      </xdr:nvSpPr>
      <xdr:spPr>
        <a:xfrm>
          <a:off x="203835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158496</xdr:rowOff>
    </xdr:from>
    <xdr:to>
      <xdr:col>111</xdr:col>
      <xdr:colOff>177800</xdr:colOff>
      <xdr:row>40</xdr:row>
      <xdr:rowOff>163068</xdr:rowOff>
    </xdr:to>
    <xdr:cxnSp macro="">
      <xdr:nvCxnSpPr>
        <xdr:cNvPr id="492" name="直線コネクタ 491"/>
        <xdr:cNvCxnSpPr/>
      </xdr:nvCxnSpPr>
      <xdr:spPr>
        <a:xfrm flipV="1">
          <a:off x="20434300" y="7016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112268</xdr:rowOff>
    </xdr:from>
    <xdr:to>
      <xdr:col>102</xdr:col>
      <xdr:colOff>165100</xdr:colOff>
      <xdr:row>41</xdr:row>
      <xdr:rowOff>42418</xdr:rowOff>
    </xdr:to>
    <xdr:sp macro="" textlink="">
      <xdr:nvSpPr>
        <xdr:cNvPr id="493" name="楕円 492"/>
        <xdr:cNvSpPr/>
      </xdr:nvSpPr>
      <xdr:spPr>
        <a:xfrm>
          <a:off x="194945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163068</xdr:rowOff>
    </xdr:from>
    <xdr:to>
      <xdr:col>107</xdr:col>
      <xdr:colOff>50800</xdr:colOff>
      <xdr:row>40</xdr:row>
      <xdr:rowOff>163068</xdr:rowOff>
    </xdr:to>
    <xdr:cxnSp macro="">
      <xdr:nvCxnSpPr>
        <xdr:cNvPr id="494" name="直線コネクタ 493"/>
        <xdr:cNvCxnSpPr/>
      </xdr:nvCxnSpPr>
      <xdr:spPr>
        <a:xfrm>
          <a:off x="19545300" y="7021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116840</xdr:rowOff>
    </xdr:from>
    <xdr:to>
      <xdr:col>98</xdr:col>
      <xdr:colOff>38100</xdr:colOff>
      <xdr:row>41</xdr:row>
      <xdr:rowOff>46990</xdr:rowOff>
    </xdr:to>
    <xdr:sp macro="" textlink="">
      <xdr:nvSpPr>
        <xdr:cNvPr id="495" name="楕円 494"/>
        <xdr:cNvSpPr/>
      </xdr:nvSpPr>
      <xdr:spPr>
        <a:xfrm>
          <a:off x="18605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163068</xdr:rowOff>
    </xdr:from>
    <xdr:to>
      <xdr:col>102</xdr:col>
      <xdr:colOff>114300</xdr:colOff>
      <xdr:row>40</xdr:row>
      <xdr:rowOff>167640</xdr:rowOff>
    </xdr:to>
    <xdr:cxnSp macro="">
      <xdr:nvCxnSpPr>
        <xdr:cNvPr id="496" name="直線コネクタ 495"/>
        <xdr:cNvCxnSpPr/>
      </xdr:nvCxnSpPr>
      <xdr:spPr>
        <a:xfrm flipV="1">
          <a:off x="18656300" y="70210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15511</xdr:rowOff>
    </xdr:from>
    <xdr:ext cx="469744" cy="259045"/>
    <xdr:sp macro="" textlink="">
      <xdr:nvSpPr>
        <xdr:cNvPr id="497" name="n_1aveValue【認定こども園・幼稚園・保育所】&#10;一人当たり面積"/>
        <xdr:cNvSpPr txBox="1"/>
      </xdr:nvSpPr>
      <xdr:spPr>
        <a:xfrm>
          <a:off x="21075727" y="61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24655</xdr:rowOff>
    </xdr:from>
    <xdr:ext cx="469744" cy="259045"/>
    <xdr:sp macro="" textlink="">
      <xdr:nvSpPr>
        <xdr:cNvPr id="498" name="n_2aveValue【認定こども園・幼稚園・保育所】&#10;一人当たり面積"/>
        <xdr:cNvSpPr txBox="1"/>
      </xdr:nvSpPr>
      <xdr:spPr>
        <a:xfrm>
          <a:off x="20199427" y="619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20083</xdr:rowOff>
    </xdr:from>
    <xdr:ext cx="469744" cy="259045"/>
    <xdr:sp macro="" textlink="">
      <xdr:nvSpPr>
        <xdr:cNvPr id="499" name="n_3aveValue【認定こども園・幼稚園・保育所】&#10;一人当たり面積"/>
        <xdr:cNvSpPr txBox="1"/>
      </xdr:nvSpPr>
      <xdr:spPr>
        <a:xfrm>
          <a:off x="19310427"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42943</xdr:rowOff>
    </xdr:from>
    <xdr:ext cx="469744" cy="259045"/>
    <xdr:sp macro="" textlink="">
      <xdr:nvSpPr>
        <xdr:cNvPr id="500" name="n_4aveValue【認定こども園・幼稚園・保育所】&#10;一人当たり面積"/>
        <xdr:cNvSpPr txBox="1"/>
      </xdr:nvSpPr>
      <xdr:spPr>
        <a:xfrm>
          <a:off x="18421427" y="621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28973</xdr:rowOff>
    </xdr:from>
    <xdr:ext cx="469744" cy="259045"/>
    <xdr:sp macro="" textlink="">
      <xdr:nvSpPr>
        <xdr:cNvPr id="501" name="n_1mainValue【認定こども園・幼稚園・保育所】&#10;一人当たり面積"/>
        <xdr:cNvSpPr txBox="1"/>
      </xdr:nvSpPr>
      <xdr:spPr>
        <a:xfrm>
          <a:off x="21075727" y="705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33545</xdr:rowOff>
    </xdr:from>
    <xdr:ext cx="469744" cy="259045"/>
    <xdr:sp macro="" textlink="">
      <xdr:nvSpPr>
        <xdr:cNvPr id="502" name="n_2mainValue【認定こども園・幼稚園・保育所】&#10;一人当たり面積"/>
        <xdr:cNvSpPr txBox="1"/>
      </xdr:nvSpPr>
      <xdr:spPr>
        <a:xfrm>
          <a:off x="20199427" y="70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33545</xdr:rowOff>
    </xdr:from>
    <xdr:ext cx="469744" cy="259045"/>
    <xdr:sp macro="" textlink="">
      <xdr:nvSpPr>
        <xdr:cNvPr id="503" name="n_3mainValue【認定こども園・幼稚園・保育所】&#10;一人当たり面積"/>
        <xdr:cNvSpPr txBox="1"/>
      </xdr:nvSpPr>
      <xdr:spPr>
        <a:xfrm>
          <a:off x="19310427" y="70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38117</xdr:rowOff>
    </xdr:from>
    <xdr:ext cx="469744" cy="259045"/>
    <xdr:sp macro="" textlink="">
      <xdr:nvSpPr>
        <xdr:cNvPr id="504" name="n_4mainValue【認定こども園・幼稚園・保育所】&#10;一人当たり面積"/>
        <xdr:cNvSpPr txBox="1"/>
      </xdr:nvSpPr>
      <xdr:spPr>
        <a:xfrm>
          <a:off x="18421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6" name="直線コネクタ 5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7" name="テキスト ボックス 51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8" name="直線コネクタ 5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9" name="テキスト ボックス 5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0" name="直線コネクタ 5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1" name="テキスト ボックス 5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2" name="直線コネクタ 5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3" name="テキスト ボックス 5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4" name="直線コネクタ 5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5" name="テキスト ボックス 5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6" name="直線コネクタ 5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7" name="テキスト ボックス 52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531" name="直線コネクタ 530"/>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532" name="【学校施設】&#10;有形固定資産減価償却率最小値テキスト"/>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533" name="直線コネクタ 532"/>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34" name="【学校施設】&#10;有形固定資産減価償却率最大値テキスト"/>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35" name="直線コネクタ 534"/>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536" name="【学校施設】&#10;有形固定資産減価償却率平均値テキスト"/>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7" name="フローチャート: 判断 536"/>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38" name="フローチャート: 判断 537"/>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39" name="フローチャート: 判断 538"/>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540" name="フローチャート: 判断 539"/>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541" name="フローチャート: 判断 540"/>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99423</xdr:rowOff>
    </xdr:from>
    <xdr:to>
      <xdr:col>85</xdr:col>
      <xdr:colOff>177800</xdr:colOff>
      <xdr:row>61</xdr:row>
      <xdr:rowOff>29573</xdr:rowOff>
    </xdr:to>
    <xdr:sp macro="" textlink="">
      <xdr:nvSpPr>
        <xdr:cNvPr id="547" name="楕円 546"/>
        <xdr:cNvSpPr/>
      </xdr:nvSpPr>
      <xdr:spPr>
        <a:xfrm>
          <a:off x="162687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77850</xdr:rowOff>
    </xdr:from>
    <xdr:ext cx="405111" cy="259045"/>
    <xdr:sp macro="" textlink="">
      <xdr:nvSpPr>
        <xdr:cNvPr id="548" name="【学校施設】&#10;有形固定資産減価償却率該当値テキスト"/>
        <xdr:cNvSpPr txBox="1"/>
      </xdr:nvSpPr>
      <xdr:spPr>
        <a:xfrm>
          <a:off x="16357600" y="1036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53703</xdr:rowOff>
    </xdr:from>
    <xdr:to>
      <xdr:col>81</xdr:col>
      <xdr:colOff>101600</xdr:colOff>
      <xdr:row>60</xdr:row>
      <xdr:rowOff>155303</xdr:rowOff>
    </xdr:to>
    <xdr:sp macro="" textlink="">
      <xdr:nvSpPr>
        <xdr:cNvPr id="549" name="楕円 548"/>
        <xdr:cNvSpPr/>
      </xdr:nvSpPr>
      <xdr:spPr>
        <a:xfrm>
          <a:off x="154305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104503</xdr:rowOff>
    </xdr:from>
    <xdr:to>
      <xdr:col>85</xdr:col>
      <xdr:colOff>127000</xdr:colOff>
      <xdr:row>60</xdr:row>
      <xdr:rowOff>150223</xdr:rowOff>
    </xdr:to>
    <xdr:cxnSp macro="">
      <xdr:nvCxnSpPr>
        <xdr:cNvPr id="550" name="直線コネクタ 549"/>
        <xdr:cNvCxnSpPr/>
      </xdr:nvCxnSpPr>
      <xdr:spPr>
        <a:xfrm>
          <a:off x="15481300" y="1039150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4717</xdr:rowOff>
    </xdr:from>
    <xdr:to>
      <xdr:col>76</xdr:col>
      <xdr:colOff>165100</xdr:colOff>
      <xdr:row>60</xdr:row>
      <xdr:rowOff>106317</xdr:rowOff>
    </xdr:to>
    <xdr:sp macro="" textlink="">
      <xdr:nvSpPr>
        <xdr:cNvPr id="551" name="楕円 550"/>
        <xdr:cNvSpPr/>
      </xdr:nvSpPr>
      <xdr:spPr>
        <a:xfrm>
          <a:off x="14541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55517</xdr:rowOff>
    </xdr:from>
    <xdr:to>
      <xdr:col>81</xdr:col>
      <xdr:colOff>50800</xdr:colOff>
      <xdr:row>60</xdr:row>
      <xdr:rowOff>104503</xdr:rowOff>
    </xdr:to>
    <xdr:cxnSp macro="">
      <xdr:nvCxnSpPr>
        <xdr:cNvPr id="552" name="直線コネクタ 551"/>
        <xdr:cNvCxnSpPr/>
      </xdr:nvCxnSpPr>
      <xdr:spPr>
        <a:xfrm>
          <a:off x="14592300" y="1034251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104322</xdr:rowOff>
    </xdr:from>
    <xdr:to>
      <xdr:col>72</xdr:col>
      <xdr:colOff>38100</xdr:colOff>
      <xdr:row>60</xdr:row>
      <xdr:rowOff>34472</xdr:rowOff>
    </xdr:to>
    <xdr:sp macro="" textlink="">
      <xdr:nvSpPr>
        <xdr:cNvPr id="553" name="楕円 552"/>
        <xdr:cNvSpPr/>
      </xdr:nvSpPr>
      <xdr:spPr>
        <a:xfrm>
          <a:off x="13652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155122</xdr:rowOff>
    </xdr:from>
    <xdr:to>
      <xdr:col>76</xdr:col>
      <xdr:colOff>114300</xdr:colOff>
      <xdr:row>60</xdr:row>
      <xdr:rowOff>55517</xdr:rowOff>
    </xdr:to>
    <xdr:cxnSp macro="">
      <xdr:nvCxnSpPr>
        <xdr:cNvPr id="554" name="直線コネクタ 553"/>
        <xdr:cNvCxnSpPr/>
      </xdr:nvCxnSpPr>
      <xdr:spPr>
        <a:xfrm>
          <a:off x="13703300" y="10270672"/>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58601</xdr:rowOff>
    </xdr:from>
    <xdr:to>
      <xdr:col>67</xdr:col>
      <xdr:colOff>101600</xdr:colOff>
      <xdr:row>59</xdr:row>
      <xdr:rowOff>160201</xdr:rowOff>
    </xdr:to>
    <xdr:sp macro="" textlink="">
      <xdr:nvSpPr>
        <xdr:cNvPr id="555" name="楕円 554"/>
        <xdr:cNvSpPr/>
      </xdr:nvSpPr>
      <xdr:spPr>
        <a:xfrm>
          <a:off x="12763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109401</xdr:rowOff>
    </xdr:from>
    <xdr:to>
      <xdr:col>71</xdr:col>
      <xdr:colOff>177800</xdr:colOff>
      <xdr:row>59</xdr:row>
      <xdr:rowOff>155122</xdr:rowOff>
    </xdr:to>
    <xdr:cxnSp macro="">
      <xdr:nvCxnSpPr>
        <xdr:cNvPr id="556" name="直線コネクタ 555"/>
        <xdr:cNvCxnSpPr/>
      </xdr:nvCxnSpPr>
      <xdr:spPr>
        <a:xfrm>
          <a:off x="12814300" y="1022495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557" name="n_1aveValue【学校施設】&#10;有形固定資産減価償却率"/>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558" name="n_2aveValue【学校施設】&#10;有形固定資産減価償却率"/>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559" name="n_3aveValue【学校施設】&#10;有形固定資産減価償却率"/>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153868</xdr:rowOff>
    </xdr:from>
    <xdr:ext cx="405111" cy="259045"/>
    <xdr:sp macro="" textlink="">
      <xdr:nvSpPr>
        <xdr:cNvPr id="560" name="n_4aveValue【学校施設】&#10;有形固定資産減価償却率"/>
        <xdr:cNvSpPr txBox="1"/>
      </xdr:nvSpPr>
      <xdr:spPr>
        <a:xfrm>
          <a:off x="12611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146430</xdr:rowOff>
    </xdr:from>
    <xdr:ext cx="405111" cy="259045"/>
    <xdr:sp macro="" textlink="">
      <xdr:nvSpPr>
        <xdr:cNvPr id="561" name="n_1mainValue【学校施設】&#10;有形固定資産減価償却率"/>
        <xdr:cNvSpPr txBox="1"/>
      </xdr:nvSpPr>
      <xdr:spPr>
        <a:xfrm>
          <a:off x="152660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97444</xdr:rowOff>
    </xdr:from>
    <xdr:ext cx="405111" cy="259045"/>
    <xdr:sp macro="" textlink="">
      <xdr:nvSpPr>
        <xdr:cNvPr id="562" name="n_2mainValue【学校施設】&#10;有形固定資産減価償却率"/>
        <xdr:cNvSpPr txBox="1"/>
      </xdr:nvSpPr>
      <xdr:spPr>
        <a:xfrm>
          <a:off x="143897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25599</xdr:rowOff>
    </xdr:from>
    <xdr:ext cx="405111" cy="259045"/>
    <xdr:sp macro="" textlink="">
      <xdr:nvSpPr>
        <xdr:cNvPr id="563" name="n_3mainValue【学校施設】&#10;有形固定資産減価償却率"/>
        <xdr:cNvSpPr txBox="1"/>
      </xdr:nvSpPr>
      <xdr:spPr>
        <a:xfrm>
          <a:off x="135007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151328</xdr:rowOff>
    </xdr:from>
    <xdr:ext cx="405111" cy="259045"/>
    <xdr:sp macro="" textlink="">
      <xdr:nvSpPr>
        <xdr:cNvPr id="564" name="n_4mainValue【学校施設】&#10;有形固定資産減価償却率"/>
        <xdr:cNvSpPr txBox="1"/>
      </xdr:nvSpPr>
      <xdr:spPr>
        <a:xfrm>
          <a:off x="12611744" y="1026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0" name="テキスト ボックス 579"/>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2" name="テキスト ボックス 581"/>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4" name="テキスト ボックス 583"/>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6" name="テキスト ボックス 58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588" name="直線コネクタ 587"/>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589" name="【学校施設】&#10;一人当たり面積最小値テキスト"/>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590" name="直線コネクタ 589"/>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591" name="【学校施設】&#10;一人当たり面積最大値テキスト"/>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592" name="直線コネクタ 591"/>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48480</xdr:rowOff>
    </xdr:from>
    <xdr:ext cx="469744" cy="259045"/>
    <xdr:sp macro="" textlink="">
      <xdr:nvSpPr>
        <xdr:cNvPr id="593" name="【学校施設】&#10;一人当たり面積平均値テキスト"/>
        <xdr:cNvSpPr txBox="1"/>
      </xdr:nvSpPr>
      <xdr:spPr>
        <a:xfrm>
          <a:off x="22199600" y="10849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594" name="フローチャート: 判断 593"/>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595" name="フローチャート: 判断 594"/>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596" name="フローチャート: 判断 595"/>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597" name="フローチャート: 判断 596"/>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598" name="フローチャート: 判断 597"/>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65786</xdr:rowOff>
    </xdr:from>
    <xdr:to>
      <xdr:col>116</xdr:col>
      <xdr:colOff>114300</xdr:colOff>
      <xdr:row>63</xdr:row>
      <xdr:rowOff>167386</xdr:rowOff>
    </xdr:to>
    <xdr:sp macro="" textlink="">
      <xdr:nvSpPr>
        <xdr:cNvPr id="604" name="楕円 603"/>
        <xdr:cNvSpPr/>
      </xdr:nvSpPr>
      <xdr:spPr>
        <a:xfrm>
          <a:off x="22110700" y="1086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25163</xdr:rowOff>
    </xdr:from>
    <xdr:ext cx="469744" cy="259045"/>
    <xdr:sp macro="" textlink="">
      <xdr:nvSpPr>
        <xdr:cNvPr id="605" name="【学校施設】&#10;一人当たり面積該当値テキスト"/>
        <xdr:cNvSpPr txBox="1"/>
      </xdr:nvSpPr>
      <xdr:spPr>
        <a:xfrm>
          <a:off x="22199600" y="10655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66167</xdr:rowOff>
    </xdr:from>
    <xdr:to>
      <xdr:col>112</xdr:col>
      <xdr:colOff>38100</xdr:colOff>
      <xdr:row>63</xdr:row>
      <xdr:rowOff>167767</xdr:rowOff>
    </xdr:to>
    <xdr:sp macro="" textlink="">
      <xdr:nvSpPr>
        <xdr:cNvPr id="606" name="楕円 605"/>
        <xdr:cNvSpPr/>
      </xdr:nvSpPr>
      <xdr:spPr>
        <a:xfrm>
          <a:off x="21272500" y="1086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116586</xdr:rowOff>
    </xdr:from>
    <xdr:to>
      <xdr:col>116</xdr:col>
      <xdr:colOff>63500</xdr:colOff>
      <xdr:row>63</xdr:row>
      <xdr:rowOff>116967</xdr:rowOff>
    </xdr:to>
    <xdr:cxnSp macro="">
      <xdr:nvCxnSpPr>
        <xdr:cNvPr id="607" name="直線コネクタ 606"/>
        <xdr:cNvCxnSpPr/>
      </xdr:nvCxnSpPr>
      <xdr:spPr>
        <a:xfrm flipV="1">
          <a:off x="21323300" y="10917936"/>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67843</xdr:rowOff>
    </xdr:from>
    <xdr:to>
      <xdr:col>107</xdr:col>
      <xdr:colOff>101600</xdr:colOff>
      <xdr:row>63</xdr:row>
      <xdr:rowOff>169443</xdr:rowOff>
    </xdr:to>
    <xdr:sp macro="" textlink="">
      <xdr:nvSpPr>
        <xdr:cNvPr id="608" name="楕円 607"/>
        <xdr:cNvSpPr/>
      </xdr:nvSpPr>
      <xdr:spPr>
        <a:xfrm>
          <a:off x="20383500" y="1086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116967</xdr:rowOff>
    </xdr:from>
    <xdr:to>
      <xdr:col>111</xdr:col>
      <xdr:colOff>177800</xdr:colOff>
      <xdr:row>63</xdr:row>
      <xdr:rowOff>118643</xdr:rowOff>
    </xdr:to>
    <xdr:cxnSp macro="">
      <xdr:nvCxnSpPr>
        <xdr:cNvPr id="609" name="直線コネクタ 608"/>
        <xdr:cNvCxnSpPr/>
      </xdr:nvCxnSpPr>
      <xdr:spPr>
        <a:xfrm flipV="1">
          <a:off x="20434300" y="10918317"/>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69596</xdr:rowOff>
    </xdr:from>
    <xdr:to>
      <xdr:col>102</xdr:col>
      <xdr:colOff>165100</xdr:colOff>
      <xdr:row>63</xdr:row>
      <xdr:rowOff>171196</xdr:rowOff>
    </xdr:to>
    <xdr:sp macro="" textlink="">
      <xdr:nvSpPr>
        <xdr:cNvPr id="610" name="楕円 609"/>
        <xdr:cNvSpPr/>
      </xdr:nvSpPr>
      <xdr:spPr>
        <a:xfrm>
          <a:off x="19494500" y="1087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118643</xdr:rowOff>
    </xdr:from>
    <xdr:to>
      <xdr:col>107</xdr:col>
      <xdr:colOff>50800</xdr:colOff>
      <xdr:row>63</xdr:row>
      <xdr:rowOff>120396</xdr:rowOff>
    </xdr:to>
    <xdr:cxnSp macro="">
      <xdr:nvCxnSpPr>
        <xdr:cNvPr id="611" name="直線コネクタ 610"/>
        <xdr:cNvCxnSpPr/>
      </xdr:nvCxnSpPr>
      <xdr:spPr>
        <a:xfrm flipV="1">
          <a:off x="19545300" y="10919993"/>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78511</xdr:rowOff>
    </xdr:from>
    <xdr:to>
      <xdr:col>98</xdr:col>
      <xdr:colOff>38100</xdr:colOff>
      <xdr:row>64</xdr:row>
      <xdr:rowOff>8661</xdr:rowOff>
    </xdr:to>
    <xdr:sp macro="" textlink="">
      <xdr:nvSpPr>
        <xdr:cNvPr id="612" name="楕円 611"/>
        <xdr:cNvSpPr/>
      </xdr:nvSpPr>
      <xdr:spPr>
        <a:xfrm>
          <a:off x="18605500" y="1087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120396</xdr:rowOff>
    </xdr:from>
    <xdr:to>
      <xdr:col>102</xdr:col>
      <xdr:colOff>114300</xdr:colOff>
      <xdr:row>63</xdr:row>
      <xdr:rowOff>129311</xdr:rowOff>
    </xdr:to>
    <xdr:cxnSp macro="">
      <xdr:nvCxnSpPr>
        <xdr:cNvPr id="613" name="直線コネクタ 612"/>
        <xdr:cNvCxnSpPr/>
      </xdr:nvCxnSpPr>
      <xdr:spPr>
        <a:xfrm flipV="1">
          <a:off x="18656300" y="10921746"/>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163161</xdr:rowOff>
    </xdr:from>
    <xdr:ext cx="469744" cy="259045"/>
    <xdr:sp macro="" textlink="">
      <xdr:nvSpPr>
        <xdr:cNvPr id="614" name="n_1aveValue【学校施設】&#10;一人当たり面積"/>
        <xdr:cNvSpPr txBox="1"/>
      </xdr:nvSpPr>
      <xdr:spPr>
        <a:xfrm>
          <a:off x="21075727" y="1096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166514</xdr:rowOff>
    </xdr:from>
    <xdr:ext cx="469744" cy="259045"/>
    <xdr:sp macro="" textlink="">
      <xdr:nvSpPr>
        <xdr:cNvPr id="615" name="n_2aveValue【学校施設】&#10;一人当たり面積"/>
        <xdr:cNvSpPr txBox="1"/>
      </xdr:nvSpPr>
      <xdr:spPr>
        <a:xfrm>
          <a:off x="20199427" y="109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168191</xdr:rowOff>
    </xdr:from>
    <xdr:ext cx="469744" cy="259045"/>
    <xdr:sp macro="" textlink="">
      <xdr:nvSpPr>
        <xdr:cNvPr id="616" name="n_3aveValue【学校施設】&#10;一人当たり面積"/>
        <xdr:cNvSpPr txBox="1"/>
      </xdr:nvSpPr>
      <xdr:spPr>
        <a:xfrm>
          <a:off x="19310427" y="1096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24427</xdr:rowOff>
    </xdr:from>
    <xdr:ext cx="469744" cy="259045"/>
    <xdr:sp macro="" textlink="">
      <xdr:nvSpPr>
        <xdr:cNvPr id="617" name="n_4aveValue【学校施設】&#10;一人当たり面積"/>
        <xdr:cNvSpPr txBox="1"/>
      </xdr:nvSpPr>
      <xdr:spPr>
        <a:xfrm>
          <a:off x="18421427" y="106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12844</xdr:rowOff>
    </xdr:from>
    <xdr:ext cx="469744" cy="259045"/>
    <xdr:sp macro="" textlink="">
      <xdr:nvSpPr>
        <xdr:cNvPr id="618" name="n_1mainValue【学校施設】&#10;一人当たり面積"/>
        <xdr:cNvSpPr txBox="1"/>
      </xdr:nvSpPr>
      <xdr:spPr>
        <a:xfrm>
          <a:off x="21075727" y="10642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14520</xdr:rowOff>
    </xdr:from>
    <xdr:ext cx="469744" cy="259045"/>
    <xdr:sp macro="" textlink="">
      <xdr:nvSpPr>
        <xdr:cNvPr id="619" name="n_2mainValue【学校施設】&#10;一人当たり面積"/>
        <xdr:cNvSpPr txBox="1"/>
      </xdr:nvSpPr>
      <xdr:spPr>
        <a:xfrm>
          <a:off x="20199427" y="1064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16273</xdr:rowOff>
    </xdr:from>
    <xdr:ext cx="469744" cy="259045"/>
    <xdr:sp macro="" textlink="">
      <xdr:nvSpPr>
        <xdr:cNvPr id="620" name="n_3mainValue【学校施設】&#10;一人当たり面積"/>
        <xdr:cNvSpPr txBox="1"/>
      </xdr:nvSpPr>
      <xdr:spPr>
        <a:xfrm>
          <a:off x="19310427" y="1064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171238</xdr:rowOff>
    </xdr:from>
    <xdr:ext cx="469744" cy="259045"/>
    <xdr:sp macro="" textlink="">
      <xdr:nvSpPr>
        <xdr:cNvPr id="621" name="n_4mainValue【学校施設】&#10;一人当たり面積"/>
        <xdr:cNvSpPr txBox="1"/>
      </xdr:nvSpPr>
      <xdr:spPr>
        <a:xfrm>
          <a:off x="18421427" y="10972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9" name="直線コネクタ 64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0" name="テキスト ボックス 64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1" name="直線コネクタ 65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2" name="テキスト ボックス 65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3" name="直線コネクタ 65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4" name="テキスト ボックス 65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5" name="直線コネクタ 65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6" name="テキスト ボックス 65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7" name="直線コネクタ 65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8" name="テキスト ボックス 65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0" name="テキスト ボックス 65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662" name="直線コネクタ 661"/>
        <xdr:cNvCxnSpPr/>
      </xdr:nvCxnSpPr>
      <xdr:spPr>
        <a:xfrm flipV="1">
          <a:off x="16318864" y="17335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663" name="【公民館】&#10;有形固定資産減価償却率最小値テキスト"/>
        <xdr:cNvSpPr txBox="1"/>
      </xdr:nvSpPr>
      <xdr:spPr>
        <a:xfrm>
          <a:off x="163576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664" name="直線コネクタ 663"/>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665" name="【公民館】&#10;有形固定資産減価償却率最大値テキスト"/>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666" name="直線コネクタ 665"/>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667" name="【公民館】&#10;有形固定資産減価償却率平均値テキスト"/>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668" name="フローチャート: 判断 667"/>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669" name="フローチャート: 判断 668"/>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670" name="フローチャート: 判断 669"/>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671" name="フローチャート: 判断 670"/>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672" name="フローチャート: 判断 671"/>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122555</xdr:rowOff>
    </xdr:from>
    <xdr:to>
      <xdr:col>85</xdr:col>
      <xdr:colOff>177800</xdr:colOff>
      <xdr:row>105</xdr:row>
      <xdr:rowOff>52705</xdr:rowOff>
    </xdr:to>
    <xdr:sp macro="" textlink="">
      <xdr:nvSpPr>
        <xdr:cNvPr id="678" name="楕円 677"/>
        <xdr:cNvSpPr/>
      </xdr:nvSpPr>
      <xdr:spPr>
        <a:xfrm>
          <a:off x="162687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100982</xdr:rowOff>
    </xdr:from>
    <xdr:ext cx="405111" cy="259045"/>
    <xdr:sp macro="" textlink="">
      <xdr:nvSpPr>
        <xdr:cNvPr id="679" name="【公民館】&#10;有形固定資産減価償却率該当値テキスト"/>
        <xdr:cNvSpPr txBox="1"/>
      </xdr:nvSpPr>
      <xdr:spPr>
        <a:xfrm>
          <a:off x="16357600"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78739</xdr:rowOff>
    </xdr:from>
    <xdr:to>
      <xdr:col>81</xdr:col>
      <xdr:colOff>101600</xdr:colOff>
      <xdr:row>105</xdr:row>
      <xdr:rowOff>8889</xdr:rowOff>
    </xdr:to>
    <xdr:sp macro="" textlink="">
      <xdr:nvSpPr>
        <xdr:cNvPr id="680" name="楕円 679"/>
        <xdr:cNvSpPr/>
      </xdr:nvSpPr>
      <xdr:spPr>
        <a:xfrm>
          <a:off x="154305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129539</xdr:rowOff>
    </xdr:from>
    <xdr:to>
      <xdr:col>85</xdr:col>
      <xdr:colOff>127000</xdr:colOff>
      <xdr:row>105</xdr:row>
      <xdr:rowOff>1905</xdr:rowOff>
    </xdr:to>
    <xdr:cxnSp macro="">
      <xdr:nvCxnSpPr>
        <xdr:cNvPr id="681" name="直線コネクタ 680"/>
        <xdr:cNvCxnSpPr/>
      </xdr:nvCxnSpPr>
      <xdr:spPr>
        <a:xfrm>
          <a:off x="15481300" y="17960339"/>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44450</xdr:rowOff>
    </xdr:from>
    <xdr:to>
      <xdr:col>76</xdr:col>
      <xdr:colOff>165100</xdr:colOff>
      <xdr:row>104</xdr:row>
      <xdr:rowOff>146050</xdr:rowOff>
    </xdr:to>
    <xdr:sp macro="" textlink="">
      <xdr:nvSpPr>
        <xdr:cNvPr id="682" name="楕円 681"/>
        <xdr:cNvSpPr/>
      </xdr:nvSpPr>
      <xdr:spPr>
        <a:xfrm>
          <a:off x="14541500" y="1787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95250</xdr:rowOff>
    </xdr:from>
    <xdr:to>
      <xdr:col>81</xdr:col>
      <xdr:colOff>50800</xdr:colOff>
      <xdr:row>104</xdr:row>
      <xdr:rowOff>129539</xdr:rowOff>
    </xdr:to>
    <xdr:cxnSp macro="">
      <xdr:nvCxnSpPr>
        <xdr:cNvPr id="683" name="直線コネクタ 682"/>
        <xdr:cNvCxnSpPr/>
      </xdr:nvCxnSpPr>
      <xdr:spPr>
        <a:xfrm>
          <a:off x="14592300" y="179260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684" name="楕円 683"/>
        <xdr:cNvSpPr/>
      </xdr:nvSpPr>
      <xdr:spPr>
        <a:xfrm>
          <a:off x="13652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53339</xdr:rowOff>
    </xdr:from>
    <xdr:to>
      <xdr:col>76</xdr:col>
      <xdr:colOff>114300</xdr:colOff>
      <xdr:row>104</xdr:row>
      <xdr:rowOff>95250</xdr:rowOff>
    </xdr:to>
    <xdr:cxnSp macro="">
      <xdr:nvCxnSpPr>
        <xdr:cNvPr id="685" name="直線コネクタ 684"/>
        <xdr:cNvCxnSpPr/>
      </xdr:nvCxnSpPr>
      <xdr:spPr>
        <a:xfrm>
          <a:off x="13703300" y="178841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139700</xdr:rowOff>
    </xdr:from>
    <xdr:to>
      <xdr:col>67</xdr:col>
      <xdr:colOff>101600</xdr:colOff>
      <xdr:row>104</xdr:row>
      <xdr:rowOff>69850</xdr:rowOff>
    </xdr:to>
    <xdr:sp macro="" textlink="">
      <xdr:nvSpPr>
        <xdr:cNvPr id="686" name="楕円 685"/>
        <xdr:cNvSpPr/>
      </xdr:nvSpPr>
      <xdr:spPr>
        <a:xfrm>
          <a:off x="12763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19050</xdr:rowOff>
    </xdr:from>
    <xdr:to>
      <xdr:col>71</xdr:col>
      <xdr:colOff>177800</xdr:colOff>
      <xdr:row>104</xdr:row>
      <xdr:rowOff>53339</xdr:rowOff>
    </xdr:to>
    <xdr:cxnSp macro="">
      <xdr:nvCxnSpPr>
        <xdr:cNvPr id="687" name="直線コネクタ 686"/>
        <xdr:cNvCxnSpPr/>
      </xdr:nvCxnSpPr>
      <xdr:spPr>
        <a:xfrm>
          <a:off x="12814300" y="178498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132097</xdr:rowOff>
    </xdr:from>
    <xdr:ext cx="405111" cy="259045"/>
    <xdr:sp macro="" textlink="">
      <xdr:nvSpPr>
        <xdr:cNvPr id="688" name="n_1aveValue【公民館】&#10;有形固定資産減価償却率"/>
        <xdr:cNvSpPr txBox="1"/>
      </xdr:nvSpPr>
      <xdr:spPr>
        <a:xfrm>
          <a:off x="15266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99713</xdr:rowOff>
    </xdr:from>
    <xdr:ext cx="405111" cy="259045"/>
    <xdr:sp macro="" textlink="">
      <xdr:nvSpPr>
        <xdr:cNvPr id="689" name="n_2aveValue【公民館】&#10;有形固定資産減価償却率"/>
        <xdr:cNvSpPr txBox="1"/>
      </xdr:nvSpPr>
      <xdr:spPr>
        <a:xfrm>
          <a:off x="143897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690" name="n_3aveValue【公民館】&#10;有形固定資産減価償却率"/>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691" name="n_4aveValue【公民館】&#10;有形固定資産減価償却率"/>
        <xdr:cNvSpPr txBox="1"/>
      </xdr:nvSpPr>
      <xdr:spPr>
        <a:xfrm>
          <a:off x="12611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xdr:rowOff>
    </xdr:from>
    <xdr:ext cx="405111" cy="259045"/>
    <xdr:sp macro="" textlink="">
      <xdr:nvSpPr>
        <xdr:cNvPr id="692" name="n_1mainValue【公民館】&#10;有形固定資産減価償却率"/>
        <xdr:cNvSpPr txBox="1"/>
      </xdr:nvSpPr>
      <xdr:spPr>
        <a:xfrm>
          <a:off x="15266044" y="1800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137177</xdr:rowOff>
    </xdr:from>
    <xdr:ext cx="405111" cy="259045"/>
    <xdr:sp macro="" textlink="">
      <xdr:nvSpPr>
        <xdr:cNvPr id="693" name="n_2mainValue【公民館】&#10;有形固定資産減価償却率"/>
        <xdr:cNvSpPr txBox="1"/>
      </xdr:nvSpPr>
      <xdr:spPr>
        <a:xfrm>
          <a:off x="14389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95266</xdr:rowOff>
    </xdr:from>
    <xdr:ext cx="405111" cy="259045"/>
    <xdr:sp macro="" textlink="">
      <xdr:nvSpPr>
        <xdr:cNvPr id="694" name="n_3mainValue【公民館】&#10;有形固定資産減価償却率"/>
        <xdr:cNvSpPr txBox="1"/>
      </xdr:nvSpPr>
      <xdr:spPr>
        <a:xfrm>
          <a:off x="13500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60977</xdr:rowOff>
    </xdr:from>
    <xdr:ext cx="405111" cy="259045"/>
    <xdr:sp macro="" textlink="">
      <xdr:nvSpPr>
        <xdr:cNvPr id="695" name="n_4mainValue【公民館】&#10;有形固定資産減価償却率"/>
        <xdr:cNvSpPr txBox="1"/>
      </xdr:nvSpPr>
      <xdr:spPr>
        <a:xfrm>
          <a:off x="126117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6" name="直線コネクタ 70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7" name="テキスト ボックス 70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8" name="直線コネクタ 70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9" name="テキスト ボックス 70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0" name="直線コネクタ 70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1" name="テキスト ボックス 71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2" name="直線コネクタ 71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3" name="テキスト ボックス 71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717" name="直線コネクタ 716"/>
        <xdr:cNvCxnSpPr/>
      </xdr:nvCxnSpPr>
      <xdr:spPr>
        <a:xfrm flipV="1">
          <a:off x="22160864" y="17212056"/>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718" name="【公民館】&#10;一人当たり面積最小値テキスト"/>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719" name="直線コネクタ 718"/>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720" name="【公民館】&#10;一人当たり面積最大値テキスト"/>
        <xdr:cNvSpPr txBox="1"/>
      </xdr:nvSpPr>
      <xdr:spPr>
        <a:xfrm>
          <a:off x="22199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721" name="直線コネクタ 720"/>
        <xdr:cNvCxnSpPr/>
      </xdr:nvCxnSpPr>
      <xdr:spPr>
        <a:xfrm>
          <a:off x="22072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22114</xdr:rowOff>
    </xdr:from>
    <xdr:ext cx="469744" cy="259045"/>
    <xdr:sp macro="" textlink="">
      <xdr:nvSpPr>
        <xdr:cNvPr id="722" name="【公民館】&#10;一人当たり面積平均値テキスト"/>
        <xdr:cNvSpPr txBox="1"/>
      </xdr:nvSpPr>
      <xdr:spPr>
        <a:xfrm>
          <a:off x="22199600" y="1819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723" name="フローチャート: 判断 722"/>
        <xdr:cNvSpPr/>
      </xdr:nvSpPr>
      <xdr:spPr>
        <a:xfrm>
          <a:off x="221107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724" name="フローチャート: 判断 723"/>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725" name="フローチャート: 判断 724"/>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726" name="フローチャート: 判断 725"/>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727" name="フローチャート: 判断 726"/>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164846</xdr:rowOff>
    </xdr:from>
    <xdr:to>
      <xdr:col>116</xdr:col>
      <xdr:colOff>114300</xdr:colOff>
      <xdr:row>106</xdr:row>
      <xdr:rowOff>94996</xdr:rowOff>
    </xdr:to>
    <xdr:sp macro="" textlink="">
      <xdr:nvSpPr>
        <xdr:cNvPr id="733" name="楕円 732"/>
        <xdr:cNvSpPr/>
      </xdr:nvSpPr>
      <xdr:spPr>
        <a:xfrm>
          <a:off x="22110700" y="181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16273</xdr:rowOff>
    </xdr:from>
    <xdr:ext cx="469744" cy="259045"/>
    <xdr:sp macro="" textlink="">
      <xdr:nvSpPr>
        <xdr:cNvPr id="734" name="【公民館】&#10;一人当たり面積該当値テキスト"/>
        <xdr:cNvSpPr txBox="1"/>
      </xdr:nvSpPr>
      <xdr:spPr>
        <a:xfrm>
          <a:off x="22199600" y="1801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169418</xdr:rowOff>
    </xdr:from>
    <xdr:to>
      <xdr:col>112</xdr:col>
      <xdr:colOff>38100</xdr:colOff>
      <xdr:row>106</xdr:row>
      <xdr:rowOff>99568</xdr:rowOff>
    </xdr:to>
    <xdr:sp macro="" textlink="">
      <xdr:nvSpPr>
        <xdr:cNvPr id="735" name="楕円 734"/>
        <xdr:cNvSpPr/>
      </xdr:nvSpPr>
      <xdr:spPr>
        <a:xfrm>
          <a:off x="212725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44196</xdr:rowOff>
    </xdr:from>
    <xdr:to>
      <xdr:col>116</xdr:col>
      <xdr:colOff>63500</xdr:colOff>
      <xdr:row>106</xdr:row>
      <xdr:rowOff>48768</xdr:rowOff>
    </xdr:to>
    <xdr:cxnSp macro="">
      <xdr:nvCxnSpPr>
        <xdr:cNvPr id="736" name="直線コネクタ 735"/>
        <xdr:cNvCxnSpPr/>
      </xdr:nvCxnSpPr>
      <xdr:spPr>
        <a:xfrm flipV="1">
          <a:off x="21323300" y="182178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137413</xdr:rowOff>
    </xdr:from>
    <xdr:to>
      <xdr:col>107</xdr:col>
      <xdr:colOff>101600</xdr:colOff>
      <xdr:row>106</xdr:row>
      <xdr:rowOff>67563</xdr:rowOff>
    </xdr:to>
    <xdr:sp macro="" textlink="">
      <xdr:nvSpPr>
        <xdr:cNvPr id="737" name="楕円 736"/>
        <xdr:cNvSpPr/>
      </xdr:nvSpPr>
      <xdr:spPr>
        <a:xfrm>
          <a:off x="20383500" y="1813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16763</xdr:rowOff>
    </xdr:from>
    <xdr:to>
      <xdr:col>111</xdr:col>
      <xdr:colOff>177800</xdr:colOff>
      <xdr:row>106</xdr:row>
      <xdr:rowOff>48768</xdr:rowOff>
    </xdr:to>
    <xdr:cxnSp macro="">
      <xdr:nvCxnSpPr>
        <xdr:cNvPr id="738" name="直線コネクタ 737"/>
        <xdr:cNvCxnSpPr/>
      </xdr:nvCxnSpPr>
      <xdr:spPr>
        <a:xfrm>
          <a:off x="20434300" y="18190463"/>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141987</xdr:rowOff>
    </xdr:from>
    <xdr:to>
      <xdr:col>102</xdr:col>
      <xdr:colOff>165100</xdr:colOff>
      <xdr:row>106</xdr:row>
      <xdr:rowOff>72137</xdr:rowOff>
    </xdr:to>
    <xdr:sp macro="" textlink="">
      <xdr:nvSpPr>
        <xdr:cNvPr id="739" name="楕円 738"/>
        <xdr:cNvSpPr/>
      </xdr:nvSpPr>
      <xdr:spPr>
        <a:xfrm>
          <a:off x="19494500" y="1814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16763</xdr:rowOff>
    </xdr:from>
    <xdr:to>
      <xdr:col>107</xdr:col>
      <xdr:colOff>50800</xdr:colOff>
      <xdr:row>106</xdr:row>
      <xdr:rowOff>21337</xdr:rowOff>
    </xdr:to>
    <xdr:cxnSp macro="">
      <xdr:nvCxnSpPr>
        <xdr:cNvPr id="740" name="直線コネクタ 739"/>
        <xdr:cNvCxnSpPr/>
      </xdr:nvCxnSpPr>
      <xdr:spPr>
        <a:xfrm flipV="1">
          <a:off x="19545300" y="181904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148844</xdr:rowOff>
    </xdr:from>
    <xdr:to>
      <xdr:col>98</xdr:col>
      <xdr:colOff>38100</xdr:colOff>
      <xdr:row>106</xdr:row>
      <xdr:rowOff>78994</xdr:rowOff>
    </xdr:to>
    <xdr:sp macro="" textlink="">
      <xdr:nvSpPr>
        <xdr:cNvPr id="741" name="楕円 740"/>
        <xdr:cNvSpPr/>
      </xdr:nvSpPr>
      <xdr:spPr>
        <a:xfrm>
          <a:off x="18605500" y="181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21337</xdr:rowOff>
    </xdr:from>
    <xdr:to>
      <xdr:col>102</xdr:col>
      <xdr:colOff>114300</xdr:colOff>
      <xdr:row>106</xdr:row>
      <xdr:rowOff>28194</xdr:rowOff>
    </xdr:to>
    <xdr:cxnSp macro="">
      <xdr:nvCxnSpPr>
        <xdr:cNvPr id="742" name="直線コネクタ 741"/>
        <xdr:cNvCxnSpPr/>
      </xdr:nvCxnSpPr>
      <xdr:spPr>
        <a:xfrm flipV="1">
          <a:off x="18656300" y="18195037"/>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145559</xdr:rowOff>
    </xdr:from>
    <xdr:ext cx="469744" cy="259045"/>
    <xdr:sp macro="" textlink="">
      <xdr:nvSpPr>
        <xdr:cNvPr id="743" name="n_1aveValue【公民館】&#10;一人当たり面積"/>
        <xdr:cNvSpPr txBox="1"/>
      </xdr:nvSpPr>
      <xdr:spPr>
        <a:xfrm>
          <a:off x="21075727" y="183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147845</xdr:rowOff>
    </xdr:from>
    <xdr:ext cx="469744" cy="259045"/>
    <xdr:sp macro="" textlink="">
      <xdr:nvSpPr>
        <xdr:cNvPr id="744" name="n_2aveValue【公民館】&#10;一人当たり面積"/>
        <xdr:cNvSpPr txBox="1"/>
      </xdr:nvSpPr>
      <xdr:spPr>
        <a:xfrm>
          <a:off x="20199427" y="1832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1540</xdr:rowOff>
    </xdr:from>
    <xdr:ext cx="469744" cy="259045"/>
    <xdr:sp macro="" textlink="">
      <xdr:nvSpPr>
        <xdr:cNvPr id="745" name="n_3aveValue【公民館】&#10;一人当たり面積"/>
        <xdr:cNvSpPr txBox="1"/>
      </xdr:nvSpPr>
      <xdr:spPr>
        <a:xfrm>
          <a:off x="19310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161562</xdr:rowOff>
    </xdr:from>
    <xdr:ext cx="469744" cy="259045"/>
    <xdr:sp macro="" textlink="">
      <xdr:nvSpPr>
        <xdr:cNvPr id="746" name="n_4aveValue【公民館】&#10;一人当たり面積"/>
        <xdr:cNvSpPr txBox="1"/>
      </xdr:nvSpPr>
      <xdr:spPr>
        <a:xfrm>
          <a:off x="18421427" y="1833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116095</xdr:rowOff>
    </xdr:from>
    <xdr:ext cx="469744" cy="259045"/>
    <xdr:sp macro="" textlink="">
      <xdr:nvSpPr>
        <xdr:cNvPr id="747" name="n_1mainValue【公民館】&#10;一人当たり面積"/>
        <xdr:cNvSpPr txBox="1"/>
      </xdr:nvSpPr>
      <xdr:spPr>
        <a:xfrm>
          <a:off x="21075727" y="1794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84090</xdr:rowOff>
    </xdr:from>
    <xdr:ext cx="469744" cy="259045"/>
    <xdr:sp macro="" textlink="">
      <xdr:nvSpPr>
        <xdr:cNvPr id="748" name="n_2mainValue【公民館】&#10;一人当たり面積"/>
        <xdr:cNvSpPr txBox="1"/>
      </xdr:nvSpPr>
      <xdr:spPr>
        <a:xfrm>
          <a:off x="20199427" y="1791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88664</xdr:rowOff>
    </xdr:from>
    <xdr:ext cx="469744" cy="259045"/>
    <xdr:sp macro="" textlink="">
      <xdr:nvSpPr>
        <xdr:cNvPr id="749" name="n_3mainValue【公民館】&#10;一人当たり面積"/>
        <xdr:cNvSpPr txBox="1"/>
      </xdr:nvSpPr>
      <xdr:spPr>
        <a:xfrm>
          <a:off x="19310427" y="1791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95521</xdr:rowOff>
    </xdr:from>
    <xdr:ext cx="469744" cy="259045"/>
    <xdr:sp macro="" textlink="">
      <xdr:nvSpPr>
        <xdr:cNvPr id="750" name="n_4mainValue【公民館】&#10;一人当たり面積"/>
        <xdr:cNvSpPr txBox="1"/>
      </xdr:nvSpPr>
      <xdr:spPr>
        <a:xfrm>
          <a:off x="18421427" y="1792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類似団体と比較して特に有形固定資産減価償却率が低くなっている施設は、</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で、それ以外は類似団体並みとなっている。要因として</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については</a:t>
          </a:r>
          <a:r>
            <a:rPr kumimoji="1" lang="ja-JP" altLang="ja-JP" sz="1100">
              <a:solidFill>
                <a:schemeClr val="dk1"/>
              </a:solidFill>
              <a:effectLst/>
              <a:latin typeface="+mn-lt"/>
              <a:ea typeface="+mn-ea"/>
              <a:cs typeface="+mn-cs"/>
            </a:rPr>
            <a:t>整備された時期が不明の市道</a:t>
          </a:r>
          <a:r>
            <a:rPr kumimoji="1" lang="ja-JP" altLang="en-US" sz="1100">
              <a:solidFill>
                <a:schemeClr val="dk1"/>
              </a:solidFill>
              <a:effectLst/>
              <a:latin typeface="+mn-lt"/>
              <a:ea typeface="+mn-ea"/>
              <a:cs typeface="+mn-cs"/>
            </a:rPr>
            <a:t>の取得年月日を</a:t>
          </a:r>
          <a:r>
            <a:rPr kumimoji="1" lang="ja-JP" altLang="ja-JP" sz="1100">
              <a:solidFill>
                <a:schemeClr val="dk1"/>
              </a:solidFill>
              <a:effectLst/>
              <a:latin typeface="+mn-lt"/>
              <a:ea typeface="+mn-ea"/>
              <a:cs typeface="+mn-cs"/>
            </a:rPr>
            <a:t>道路台帳が整備された昭和</a:t>
          </a:r>
          <a:r>
            <a:rPr kumimoji="1" lang="en-US" altLang="ja-JP" sz="1100">
              <a:solidFill>
                <a:schemeClr val="dk1"/>
              </a:solidFill>
              <a:effectLst/>
              <a:latin typeface="+mn-lt"/>
              <a:ea typeface="+mn-ea"/>
              <a:cs typeface="+mn-cs"/>
            </a:rPr>
            <a:t>62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月としていること、それ以降も市道の新規整備や資本的支出を伴う修繕が続いているためと考えられる。</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認定</a:t>
          </a:r>
          <a:r>
            <a:rPr kumimoji="1" lang="ja-JP" altLang="ja-JP" sz="1100">
              <a:solidFill>
                <a:schemeClr val="dk1"/>
              </a:solidFill>
              <a:effectLst/>
              <a:latin typeface="+mn-lt"/>
              <a:ea typeface="+mn-ea"/>
              <a:cs typeface="+mn-cs"/>
            </a:rPr>
            <a:t>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現在、</a:t>
          </a:r>
          <a:r>
            <a:rPr kumimoji="1" lang="ja-JP" altLang="ja-JP" sz="1100">
              <a:solidFill>
                <a:schemeClr val="dk1"/>
              </a:solidFill>
              <a:effectLst/>
              <a:latin typeface="+mn-lt"/>
              <a:ea typeface="+mn-ea"/>
              <a:cs typeface="+mn-cs"/>
            </a:rPr>
            <a:t>市立保育所が２園あるが、それぞれ平成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年度築と経過年数が耐用年数の半分以下ということもあって減価償却率が低</a:t>
          </a:r>
          <a:r>
            <a:rPr kumimoji="1" lang="ja-JP" altLang="en-US" sz="1100">
              <a:solidFill>
                <a:schemeClr val="dk1"/>
              </a:solidFill>
              <a:effectLst/>
              <a:latin typeface="+mn-lt"/>
              <a:ea typeface="+mn-ea"/>
              <a:cs typeface="+mn-cs"/>
            </a:rPr>
            <a:t>くなっている。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また、一人当たりの数値が類似団体平均を大きく上回っているものとして、</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橋りょう・トンネル</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が挙げられる。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橋りょう・トンネル</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については、</a:t>
          </a:r>
          <a:r>
            <a:rPr kumimoji="1" lang="ja-JP" altLang="ja-JP" sz="1100">
              <a:solidFill>
                <a:schemeClr val="dk1"/>
              </a:solidFill>
              <a:effectLst/>
              <a:latin typeface="+mn-lt"/>
              <a:ea typeface="+mn-ea"/>
              <a:cs typeface="+mn-cs"/>
            </a:rPr>
            <a:t>市の立地条件として山地が多</a:t>
          </a:r>
          <a:r>
            <a:rPr kumimoji="1" lang="ja-JP" altLang="en-US" sz="1100">
              <a:solidFill>
                <a:schemeClr val="dk1"/>
              </a:solidFill>
              <a:effectLst/>
              <a:latin typeface="+mn-lt"/>
              <a:ea typeface="+mn-ea"/>
              <a:cs typeface="+mn-cs"/>
            </a:rPr>
            <a:t>いことの影響が大きい</a:t>
          </a:r>
          <a:r>
            <a:rPr kumimoji="1" lang="ja-JP" altLang="ja-JP" sz="1100">
              <a:solidFill>
                <a:schemeClr val="dk1"/>
              </a:solidFill>
              <a:effectLst/>
              <a:latin typeface="+mn-lt"/>
              <a:ea typeface="+mn-ea"/>
              <a:cs typeface="+mn-cs"/>
            </a:rPr>
            <a:t>と推測される。</a:t>
          </a:r>
          <a:r>
            <a:rPr kumimoji="1" lang="ja-JP" altLang="en-US" sz="1100">
              <a:solidFill>
                <a:schemeClr val="dk1"/>
              </a:solidFill>
              <a:effectLst/>
              <a:latin typeface="+mn-lt"/>
              <a:ea typeface="+mn-ea"/>
              <a:cs typeface="+mn-cs"/>
            </a:rPr>
            <a:t>特に</a:t>
          </a:r>
          <a:r>
            <a:rPr kumimoji="1" lang="ja-JP" altLang="ja-JP" sz="1100">
              <a:solidFill>
                <a:schemeClr val="dk1"/>
              </a:solidFill>
              <a:effectLst/>
              <a:latin typeface="+mn-lt"/>
              <a:ea typeface="+mn-ea"/>
              <a:cs typeface="+mn-cs"/>
            </a:rPr>
            <a:t>橋りょう・トンネルは面積・延長当たりの新設・修繕にかかる費用が多額になるため、今後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台帳の精査を行いながら、</a:t>
          </a:r>
          <a:r>
            <a:rPr kumimoji="1" lang="ja-JP" altLang="en-US" sz="1100">
              <a:solidFill>
                <a:schemeClr val="dk1"/>
              </a:solidFill>
              <a:effectLst/>
              <a:latin typeface="+mn-lt"/>
              <a:ea typeface="+mn-ea"/>
              <a:cs typeface="+mn-cs"/>
            </a:rPr>
            <a:t>橋りょう整備</a:t>
          </a:r>
          <a:r>
            <a:rPr kumimoji="1" lang="ja-JP" altLang="ja-JP" sz="1100">
              <a:solidFill>
                <a:schemeClr val="dk1"/>
              </a:solidFill>
              <a:effectLst/>
              <a:latin typeface="+mn-lt"/>
              <a:ea typeface="+mn-ea"/>
              <a:cs typeface="+mn-cs"/>
            </a:rPr>
            <a:t>について</a:t>
          </a:r>
          <a:r>
            <a:rPr kumimoji="1" lang="ja-JP" altLang="en-US" sz="1100">
              <a:solidFill>
                <a:schemeClr val="dk1"/>
              </a:solidFill>
              <a:effectLst/>
              <a:latin typeface="+mn-lt"/>
              <a:ea typeface="+mn-ea"/>
              <a:cs typeface="+mn-cs"/>
            </a:rPr>
            <a:t>しっかりと</a:t>
          </a:r>
          <a:r>
            <a:rPr kumimoji="1" lang="ja-JP" altLang="ja-JP" sz="1100">
              <a:solidFill>
                <a:schemeClr val="dk1"/>
              </a:solidFill>
              <a:effectLst/>
              <a:latin typeface="+mn-lt"/>
              <a:ea typeface="+mn-ea"/>
              <a:cs typeface="+mn-cs"/>
            </a:rPr>
            <a:t>検討していく必要がある。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の一人当たり面積は類似団体平均の倍以上となっており、老朽化に伴う修繕費の増加も予想されることから、個別施設計画に基づき、適切に管理を行っていく必要がある。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、市立の保育所が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園と</a:t>
          </a:r>
          <a:r>
            <a:rPr kumimoji="1" lang="ja-JP" altLang="ja-JP" sz="1100">
              <a:solidFill>
                <a:schemeClr val="dk1"/>
              </a:solidFill>
              <a:effectLst/>
              <a:latin typeface="+mn-lt"/>
              <a:ea typeface="+mn-ea"/>
              <a:cs typeface="+mn-cs"/>
            </a:rPr>
            <a:t>数が少ないため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一人当たり面積が少ないと推測される。</a:t>
          </a:r>
          <a:r>
            <a:rPr kumimoji="1" lang="ja-JP" altLang="en-US" sz="1100">
              <a:solidFill>
                <a:schemeClr val="dk1"/>
              </a:solidFill>
              <a:effectLst/>
              <a:latin typeface="+mn-lt"/>
              <a:ea typeface="+mn-ea"/>
              <a:cs typeface="+mn-cs"/>
            </a:rPr>
            <a:t>市民ニーズに合わせた子育て環境の整備も検討する必要がある。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56,706
56,071
276.31
31,236,671
29,883,213
1,169,358
15,549,039
21,702,739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46644</xdr:rowOff>
    </xdr:from>
    <xdr:ext cx="405111" cy="259045"/>
    <xdr:sp macro="" textlink="">
      <xdr:nvSpPr>
        <xdr:cNvPr id="63" name="【図書館】&#10;有形固定資産減価償却率平均値テキスト"/>
        <xdr:cNvSpPr txBox="1"/>
      </xdr:nvSpPr>
      <xdr:spPr>
        <a:xfrm>
          <a:off x="4673600" y="6218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131535</xdr:rowOff>
    </xdr:from>
    <xdr:to>
      <xdr:col>24</xdr:col>
      <xdr:colOff>114300</xdr:colOff>
      <xdr:row>39</xdr:row>
      <xdr:rowOff>61685</xdr:rowOff>
    </xdr:to>
    <xdr:sp macro="" textlink="">
      <xdr:nvSpPr>
        <xdr:cNvPr id="74" name="楕円 73"/>
        <xdr:cNvSpPr/>
      </xdr:nvSpPr>
      <xdr:spPr>
        <a:xfrm>
          <a:off x="4584700" y="66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109962</xdr:rowOff>
    </xdr:from>
    <xdr:ext cx="405111" cy="259045"/>
    <xdr:sp macro="" textlink="">
      <xdr:nvSpPr>
        <xdr:cNvPr id="75" name="【図書館】&#10;有形固定資産減価償却率該当値テキスト"/>
        <xdr:cNvSpPr txBox="1"/>
      </xdr:nvSpPr>
      <xdr:spPr>
        <a:xfrm>
          <a:off x="4673600"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98878</xdr:rowOff>
    </xdr:from>
    <xdr:to>
      <xdr:col>20</xdr:col>
      <xdr:colOff>38100</xdr:colOff>
      <xdr:row>39</xdr:row>
      <xdr:rowOff>29028</xdr:rowOff>
    </xdr:to>
    <xdr:sp macro="" textlink="">
      <xdr:nvSpPr>
        <xdr:cNvPr id="76" name="楕円 75"/>
        <xdr:cNvSpPr/>
      </xdr:nvSpPr>
      <xdr:spPr>
        <a:xfrm>
          <a:off x="3746500" y="66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149678</xdr:rowOff>
    </xdr:from>
    <xdr:to>
      <xdr:col>24</xdr:col>
      <xdr:colOff>63500</xdr:colOff>
      <xdr:row>39</xdr:row>
      <xdr:rowOff>10885</xdr:rowOff>
    </xdr:to>
    <xdr:cxnSp macro="">
      <xdr:nvCxnSpPr>
        <xdr:cNvPr id="77" name="直線コネクタ 76"/>
        <xdr:cNvCxnSpPr/>
      </xdr:nvCxnSpPr>
      <xdr:spPr>
        <a:xfrm>
          <a:off x="3797300" y="666477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66222</xdr:rowOff>
    </xdr:from>
    <xdr:to>
      <xdr:col>15</xdr:col>
      <xdr:colOff>101600</xdr:colOff>
      <xdr:row>38</xdr:row>
      <xdr:rowOff>167822</xdr:rowOff>
    </xdr:to>
    <xdr:sp macro="" textlink="">
      <xdr:nvSpPr>
        <xdr:cNvPr id="78" name="楕円 77"/>
        <xdr:cNvSpPr/>
      </xdr:nvSpPr>
      <xdr:spPr>
        <a:xfrm>
          <a:off x="28575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117022</xdr:rowOff>
    </xdr:from>
    <xdr:to>
      <xdr:col>19</xdr:col>
      <xdr:colOff>177800</xdr:colOff>
      <xdr:row>38</xdr:row>
      <xdr:rowOff>149678</xdr:rowOff>
    </xdr:to>
    <xdr:cxnSp macro="">
      <xdr:nvCxnSpPr>
        <xdr:cNvPr id="79" name="直線コネクタ 78"/>
        <xdr:cNvCxnSpPr/>
      </xdr:nvCxnSpPr>
      <xdr:spPr>
        <a:xfrm>
          <a:off x="2908300" y="663212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33565</xdr:rowOff>
    </xdr:from>
    <xdr:to>
      <xdr:col>10</xdr:col>
      <xdr:colOff>165100</xdr:colOff>
      <xdr:row>38</xdr:row>
      <xdr:rowOff>135165</xdr:rowOff>
    </xdr:to>
    <xdr:sp macro="" textlink="">
      <xdr:nvSpPr>
        <xdr:cNvPr id="80" name="楕円 79"/>
        <xdr:cNvSpPr/>
      </xdr:nvSpPr>
      <xdr:spPr>
        <a:xfrm>
          <a:off x="1968500" y="65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84365</xdr:rowOff>
    </xdr:from>
    <xdr:to>
      <xdr:col>15</xdr:col>
      <xdr:colOff>50800</xdr:colOff>
      <xdr:row>38</xdr:row>
      <xdr:rowOff>117022</xdr:rowOff>
    </xdr:to>
    <xdr:cxnSp macro="">
      <xdr:nvCxnSpPr>
        <xdr:cNvPr id="81" name="直線コネクタ 80"/>
        <xdr:cNvCxnSpPr/>
      </xdr:nvCxnSpPr>
      <xdr:spPr>
        <a:xfrm>
          <a:off x="2019300" y="659946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907</xdr:rowOff>
    </xdr:from>
    <xdr:to>
      <xdr:col>6</xdr:col>
      <xdr:colOff>38100</xdr:colOff>
      <xdr:row>38</xdr:row>
      <xdr:rowOff>102507</xdr:rowOff>
    </xdr:to>
    <xdr:sp macro="" textlink="">
      <xdr:nvSpPr>
        <xdr:cNvPr id="82" name="楕円 81"/>
        <xdr:cNvSpPr/>
      </xdr:nvSpPr>
      <xdr:spPr>
        <a:xfrm>
          <a:off x="1079500" y="65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51707</xdr:rowOff>
    </xdr:from>
    <xdr:to>
      <xdr:col>10</xdr:col>
      <xdr:colOff>114300</xdr:colOff>
      <xdr:row>38</xdr:row>
      <xdr:rowOff>84365</xdr:rowOff>
    </xdr:to>
    <xdr:cxnSp macro="">
      <xdr:nvCxnSpPr>
        <xdr:cNvPr id="83" name="直線コネクタ 82"/>
        <xdr:cNvCxnSpPr/>
      </xdr:nvCxnSpPr>
      <xdr:spPr>
        <a:xfrm>
          <a:off x="1130300" y="656680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5" name="n_2aveValue【図書館】&#10;有形固定資産減価償却率"/>
        <xdr:cNvSpPr txBox="1"/>
      </xdr:nvSpPr>
      <xdr:spPr>
        <a:xfrm>
          <a:off x="2705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76580</xdr:rowOff>
    </xdr:from>
    <xdr:ext cx="405111" cy="259045"/>
    <xdr:sp macro="" textlink="">
      <xdr:nvSpPr>
        <xdr:cNvPr id="86" name="n_3aveValue【図書館】&#10;有形固定資産減価償却率"/>
        <xdr:cNvSpPr txBox="1"/>
      </xdr:nvSpPr>
      <xdr:spPr>
        <a:xfrm>
          <a:off x="1816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53720</xdr:rowOff>
    </xdr:from>
    <xdr:ext cx="405111" cy="259045"/>
    <xdr:sp macro="" textlink="">
      <xdr:nvSpPr>
        <xdr:cNvPr id="87" name="n_4aveValue【図書館】&#10;有形固定資産減価償却率"/>
        <xdr:cNvSpPr txBox="1"/>
      </xdr:nvSpPr>
      <xdr:spPr>
        <a:xfrm>
          <a:off x="927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20155</xdr:rowOff>
    </xdr:from>
    <xdr:ext cx="405111" cy="259045"/>
    <xdr:sp macro="" textlink="">
      <xdr:nvSpPr>
        <xdr:cNvPr id="88" name="n_1mainValue【図書館】&#10;有形固定資産減価償却率"/>
        <xdr:cNvSpPr txBox="1"/>
      </xdr:nvSpPr>
      <xdr:spPr>
        <a:xfrm>
          <a:off x="3582044"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158949</xdr:rowOff>
    </xdr:from>
    <xdr:ext cx="405111" cy="259045"/>
    <xdr:sp macro="" textlink="">
      <xdr:nvSpPr>
        <xdr:cNvPr id="89" name="n_2mainValue【図書館】&#10;有形固定資産減価償却率"/>
        <xdr:cNvSpPr txBox="1"/>
      </xdr:nvSpPr>
      <xdr:spPr>
        <a:xfrm>
          <a:off x="27057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126292</xdr:rowOff>
    </xdr:from>
    <xdr:ext cx="405111" cy="259045"/>
    <xdr:sp macro="" textlink="">
      <xdr:nvSpPr>
        <xdr:cNvPr id="90" name="n_3mainValue【図書館】&#10;有形固定資産減価償却率"/>
        <xdr:cNvSpPr txBox="1"/>
      </xdr:nvSpPr>
      <xdr:spPr>
        <a:xfrm>
          <a:off x="18167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93634</xdr:rowOff>
    </xdr:from>
    <xdr:ext cx="405111" cy="259045"/>
    <xdr:sp macro="" textlink="">
      <xdr:nvSpPr>
        <xdr:cNvPr id="91" name="n_4mainValue【図書館】&#10;有形固定資産減価償却率"/>
        <xdr:cNvSpPr txBox="1"/>
      </xdr:nvSpPr>
      <xdr:spPr>
        <a:xfrm>
          <a:off x="927744"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8" name="【図書館】&#10;一人当たり面積最大値テキスト"/>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20"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38100</xdr:rowOff>
    </xdr:from>
    <xdr:to>
      <xdr:col>55</xdr:col>
      <xdr:colOff>50800</xdr:colOff>
      <xdr:row>40</xdr:row>
      <xdr:rowOff>139700</xdr:rowOff>
    </xdr:to>
    <xdr:sp macro="" textlink="">
      <xdr:nvSpPr>
        <xdr:cNvPr id="131" name="楕円 130"/>
        <xdr:cNvSpPr/>
      </xdr:nvSpPr>
      <xdr:spPr>
        <a:xfrm>
          <a:off x="104267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16527</xdr:rowOff>
    </xdr:from>
    <xdr:ext cx="469744" cy="259045"/>
    <xdr:sp macro="" textlink="">
      <xdr:nvSpPr>
        <xdr:cNvPr id="132" name="【図書館】&#10;一人当たり面積該当値テキスト"/>
        <xdr:cNvSpPr txBox="1"/>
      </xdr:nvSpPr>
      <xdr:spPr>
        <a:xfrm>
          <a:off x="10515600"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50800</xdr:rowOff>
    </xdr:from>
    <xdr:to>
      <xdr:col>50</xdr:col>
      <xdr:colOff>165100</xdr:colOff>
      <xdr:row>40</xdr:row>
      <xdr:rowOff>152400</xdr:rowOff>
    </xdr:to>
    <xdr:sp macro="" textlink="">
      <xdr:nvSpPr>
        <xdr:cNvPr id="133" name="楕円 132"/>
        <xdr:cNvSpPr/>
      </xdr:nvSpPr>
      <xdr:spPr>
        <a:xfrm>
          <a:off x="95885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88900</xdr:rowOff>
    </xdr:from>
    <xdr:to>
      <xdr:col>55</xdr:col>
      <xdr:colOff>0</xdr:colOff>
      <xdr:row>40</xdr:row>
      <xdr:rowOff>101600</xdr:rowOff>
    </xdr:to>
    <xdr:cxnSp macro="">
      <xdr:nvCxnSpPr>
        <xdr:cNvPr id="134" name="直線コネクタ 133"/>
        <xdr:cNvCxnSpPr/>
      </xdr:nvCxnSpPr>
      <xdr:spPr>
        <a:xfrm flipV="1">
          <a:off x="9639300" y="6946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76200</xdr:rowOff>
    </xdr:from>
    <xdr:to>
      <xdr:col>46</xdr:col>
      <xdr:colOff>38100</xdr:colOff>
      <xdr:row>41</xdr:row>
      <xdr:rowOff>6350</xdr:rowOff>
    </xdr:to>
    <xdr:sp macro="" textlink="">
      <xdr:nvSpPr>
        <xdr:cNvPr id="135" name="楕円 134"/>
        <xdr:cNvSpPr/>
      </xdr:nvSpPr>
      <xdr:spPr>
        <a:xfrm>
          <a:off x="8699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101600</xdr:rowOff>
    </xdr:from>
    <xdr:to>
      <xdr:col>50</xdr:col>
      <xdr:colOff>114300</xdr:colOff>
      <xdr:row>40</xdr:row>
      <xdr:rowOff>127000</xdr:rowOff>
    </xdr:to>
    <xdr:cxnSp macro="">
      <xdr:nvCxnSpPr>
        <xdr:cNvPr id="136" name="直線コネクタ 135"/>
        <xdr:cNvCxnSpPr/>
      </xdr:nvCxnSpPr>
      <xdr:spPr>
        <a:xfrm flipV="1">
          <a:off x="8750300" y="6959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76200</xdr:rowOff>
    </xdr:from>
    <xdr:to>
      <xdr:col>41</xdr:col>
      <xdr:colOff>101600</xdr:colOff>
      <xdr:row>41</xdr:row>
      <xdr:rowOff>6350</xdr:rowOff>
    </xdr:to>
    <xdr:sp macro="" textlink="">
      <xdr:nvSpPr>
        <xdr:cNvPr id="137" name="楕円 136"/>
        <xdr:cNvSpPr/>
      </xdr:nvSpPr>
      <xdr:spPr>
        <a:xfrm>
          <a:off x="7810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127000</xdr:rowOff>
    </xdr:from>
    <xdr:to>
      <xdr:col>45</xdr:col>
      <xdr:colOff>177800</xdr:colOff>
      <xdr:row>40</xdr:row>
      <xdr:rowOff>127000</xdr:rowOff>
    </xdr:to>
    <xdr:cxnSp macro="">
      <xdr:nvCxnSpPr>
        <xdr:cNvPr id="138" name="直線コネクタ 137"/>
        <xdr:cNvCxnSpPr/>
      </xdr:nvCxnSpPr>
      <xdr:spPr>
        <a:xfrm>
          <a:off x="7861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76200</xdr:rowOff>
    </xdr:from>
    <xdr:to>
      <xdr:col>36</xdr:col>
      <xdr:colOff>165100</xdr:colOff>
      <xdr:row>41</xdr:row>
      <xdr:rowOff>6350</xdr:rowOff>
    </xdr:to>
    <xdr:sp macro="" textlink="">
      <xdr:nvSpPr>
        <xdr:cNvPr id="139" name="楕円 138"/>
        <xdr:cNvSpPr/>
      </xdr:nvSpPr>
      <xdr:spPr>
        <a:xfrm>
          <a:off x="6921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127000</xdr:rowOff>
    </xdr:from>
    <xdr:to>
      <xdr:col>41</xdr:col>
      <xdr:colOff>50800</xdr:colOff>
      <xdr:row>40</xdr:row>
      <xdr:rowOff>127000</xdr:rowOff>
    </xdr:to>
    <xdr:cxnSp macro="">
      <xdr:nvCxnSpPr>
        <xdr:cNvPr id="140" name="直線コネクタ 139"/>
        <xdr:cNvCxnSpPr/>
      </xdr:nvCxnSpPr>
      <xdr:spPr>
        <a:xfrm>
          <a:off x="6972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2"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168927</xdr:rowOff>
    </xdr:from>
    <xdr:ext cx="469744" cy="259045"/>
    <xdr:sp macro="" textlink="">
      <xdr:nvSpPr>
        <xdr:cNvPr id="143" name="n_3aveValue【図書館】&#10;一人当たり面積"/>
        <xdr:cNvSpPr txBox="1"/>
      </xdr:nvSpPr>
      <xdr:spPr>
        <a:xfrm>
          <a:off x="7626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4" name="n_4aveValue【図書館】&#10;一人当たり面積"/>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143527</xdr:rowOff>
    </xdr:from>
    <xdr:ext cx="469744" cy="259045"/>
    <xdr:sp macro="" textlink="">
      <xdr:nvSpPr>
        <xdr:cNvPr id="145" name="n_1mainValue【図書館】&#10;一人当たり面積"/>
        <xdr:cNvSpPr txBox="1"/>
      </xdr:nvSpPr>
      <xdr:spPr>
        <a:xfrm>
          <a:off x="9391727"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168927</xdr:rowOff>
    </xdr:from>
    <xdr:ext cx="469744" cy="259045"/>
    <xdr:sp macro="" textlink="">
      <xdr:nvSpPr>
        <xdr:cNvPr id="146" name="n_2mainValue【図書館】&#10;一人当たり面積"/>
        <xdr:cNvSpPr txBox="1"/>
      </xdr:nvSpPr>
      <xdr:spPr>
        <a:xfrm>
          <a:off x="8515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168927</xdr:rowOff>
    </xdr:from>
    <xdr:ext cx="469744" cy="259045"/>
    <xdr:sp macro="" textlink="">
      <xdr:nvSpPr>
        <xdr:cNvPr id="147" name="n_3mainValue【図書館】&#10;一人当たり面積"/>
        <xdr:cNvSpPr txBox="1"/>
      </xdr:nvSpPr>
      <xdr:spPr>
        <a:xfrm>
          <a:off x="7626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168927</xdr:rowOff>
    </xdr:from>
    <xdr:ext cx="469744" cy="259045"/>
    <xdr:sp macro="" textlink="">
      <xdr:nvSpPr>
        <xdr:cNvPr id="148" name="n_4mainValue【図書館】&#10;一人当たり面積"/>
        <xdr:cNvSpPr txBox="1"/>
      </xdr:nvSpPr>
      <xdr:spPr>
        <a:xfrm>
          <a:off x="6737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4" name="直線コネクタ 173"/>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3101</xdr:rowOff>
    </xdr:from>
    <xdr:ext cx="405111" cy="259045"/>
    <xdr:sp macro="" textlink="">
      <xdr:nvSpPr>
        <xdr:cNvPr id="179" name="【体育館・プール】&#10;有形固定資産減価償却率平均値テキスト"/>
        <xdr:cNvSpPr txBox="1"/>
      </xdr:nvSpPr>
      <xdr:spPr>
        <a:xfrm>
          <a:off x="4673600" y="10290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0" name="フローチャート: 判断 179"/>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81" name="フローチャート: 判断 180"/>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82" name="フローチャート: 判断 181"/>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3" name="フローチャート: 判断 182"/>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6350</xdr:rowOff>
    </xdr:from>
    <xdr:to>
      <xdr:col>24</xdr:col>
      <xdr:colOff>114300</xdr:colOff>
      <xdr:row>61</xdr:row>
      <xdr:rowOff>107950</xdr:rowOff>
    </xdr:to>
    <xdr:sp macro="" textlink="">
      <xdr:nvSpPr>
        <xdr:cNvPr id="190" name="楕円 189"/>
        <xdr:cNvSpPr/>
      </xdr:nvSpPr>
      <xdr:spPr>
        <a:xfrm>
          <a:off x="4584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156227</xdr:rowOff>
    </xdr:from>
    <xdr:ext cx="405111" cy="259045"/>
    <xdr:sp macro="" textlink="">
      <xdr:nvSpPr>
        <xdr:cNvPr id="191" name="【体育館・プール】&#10;有形固定資産減価償却率該当値テキスト"/>
        <xdr:cNvSpPr txBox="1"/>
      </xdr:nvSpPr>
      <xdr:spPr>
        <a:xfrm>
          <a:off x="4673600"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141877</xdr:rowOff>
    </xdr:from>
    <xdr:to>
      <xdr:col>20</xdr:col>
      <xdr:colOff>38100</xdr:colOff>
      <xdr:row>61</xdr:row>
      <xdr:rowOff>72027</xdr:rowOff>
    </xdr:to>
    <xdr:sp macro="" textlink="">
      <xdr:nvSpPr>
        <xdr:cNvPr id="192" name="楕円 191"/>
        <xdr:cNvSpPr/>
      </xdr:nvSpPr>
      <xdr:spPr>
        <a:xfrm>
          <a:off x="3746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21227</xdr:rowOff>
    </xdr:from>
    <xdr:to>
      <xdr:col>24</xdr:col>
      <xdr:colOff>63500</xdr:colOff>
      <xdr:row>61</xdr:row>
      <xdr:rowOff>57150</xdr:rowOff>
    </xdr:to>
    <xdr:cxnSp macro="">
      <xdr:nvCxnSpPr>
        <xdr:cNvPr id="193" name="直線コネクタ 192"/>
        <xdr:cNvCxnSpPr/>
      </xdr:nvCxnSpPr>
      <xdr:spPr>
        <a:xfrm>
          <a:off x="3797300" y="1047967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105954</xdr:rowOff>
    </xdr:from>
    <xdr:to>
      <xdr:col>15</xdr:col>
      <xdr:colOff>101600</xdr:colOff>
      <xdr:row>61</xdr:row>
      <xdr:rowOff>36104</xdr:rowOff>
    </xdr:to>
    <xdr:sp macro="" textlink="">
      <xdr:nvSpPr>
        <xdr:cNvPr id="194" name="楕円 193"/>
        <xdr:cNvSpPr/>
      </xdr:nvSpPr>
      <xdr:spPr>
        <a:xfrm>
          <a:off x="2857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156754</xdr:rowOff>
    </xdr:from>
    <xdr:to>
      <xdr:col>19</xdr:col>
      <xdr:colOff>177800</xdr:colOff>
      <xdr:row>61</xdr:row>
      <xdr:rowOff>21227</xdr:rowOff>
    </xdr:to>
    <xdr:cxnSp macro="">
      <xdr:nvCxnSpPr>
        <xdr:cNvPr id="195" name="直線コネクタ 194"/>
        <xdr:cNvCxnSpPr/>
      </xdr:nvCxnSpPr>
      <xdr:spPr>
        <a:xfrm>
          <a:off x="2908300" y="1044375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70031</xdr:rowOff>
    </xdr:from>
    <xdr:to>
      <xdr:col>10</xdr:col>
      <xdr:colOff>165100</xdr:colOff>
      <xdr:row>61</xdr:row>
      <xdr:rowOff>181</xdr:rowOff>
    </xdr:to>
    <xdr:sp macro="" textlink="">
      <xdr:nvSpPr>
        <xdr:cNvPr id="196" name="楕円 195"/>
        <xdr:cNvSpPr/>
      </xdr:nvSpPr>
      <xdr:spPr>
        <a:xfrm>
          <a:off x="1968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120831</xdr:rowOff>
    </xdr:from>
    <xdr:to>
      <xdr:col>15</xdr:col>
      <xdr:colOff>50800</xdr:colOff>
      <xdr:row>60</xdr:row>
      <xdr:rowOff>156754</xdr:rowOff>
    </xdr:to>
    <xdr:cxnSp macro="">
      <xdr:nvCxnSpPr>
        <xdr:cNvPr id="197" name="直線コネクタ 196"/>
        <xdr:cNvCxnSpPr/>
      </xdr:nvCxnSpPr>
      <xdr:spPr>
        <a:xfrm>
          <a:off x="2019300" y="1040783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99423</xdr:rowOff>
    </xdr:from>
    <xdr:to>
      <xdr:col>6</xdr:col>
      <xdr:colOff>38100</xdr:colOff>
      <xdr:row>60</xdr:row>
      <xdr:rowOff>29573</xdr:rowOff>
    </xdr:to>
    <xdr:sp macro="" textlink="">
      <xdr:nvSpPr>
        <xdr:cNvPr id="198" name="楕円 197"/>
        <xdr:cNvSpPr/>
      </xdr:nvSpPr>
      <xdr:spPr>
        <a:xfrm>
          <a:off x="1079500" y="102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150223</xdr:rowOff>
    </xdr:from>
    <xdr:to>
      <xdr:col>10</xdr:col>
      <xdr:colOff>114300</xdr:colOff>
      <xdr:row>60</xdr:row>
      <xdr:rowOff>120831</xdr:rowOff>
    </xdr:to>
    <xdr:cxnSp macro="">
      <xdr:nvCxnSpPr>
        <xdr:cNvPr id="199" name="直線コネクタ 198"/>
        <xdr:cNvCxnSpPr/>
      </xdr:nvCxnSpPr>
      <xdr:spPr>
        <a:xfrm>
          <a:off x="1130300" y="10265773"/>
          <a:ext cx="889000" cy="14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63154</xdr:rowOff>
    </xdr:from>
    <xdr:ext cx="405111" cy="259045"/>
    <xdr:sp macro="" textlink="">
      <xdr:nvSpPr>
        <xdr:cNvPr id="200" name="n_1aveValue【体育館・プール】&#10;有形固定資産減価償却率"/>
        <xdr:cNvSpPr txBox="1"/>
      </xdr:nvSpPr>
      <xdr:spPr>
        <a:xfrm>
          <a:off x="3582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82749</xdr:rowOff>
    </xdr:from>
    <xdr:ext cx="405111" cy="259045"/>
    <xdr:sp macro="" textlink="">
      <xdr:nvSpPr>
        <xdr:cNvPr id="201" name="n_2aveValue【体育館・プール】&#10;有形固定資産減価償却率"/>
        <xdr:cNvSpPr txBox="1"/>
      </xdr:nvSpPr>
      <xdr:spPr>
        <a:xfrm>
          <a:off x="27057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41927</xdr:rowOff>
    </xdr:from>
    <xdr:ext cx="405111" cy="259045"/>
    <xdr:sp macro="" textlink="">
      <xdr:nvSpPr>
        <xdr:cNvPr id="202" name="n_3aveValue【体育館・プール】&#10;有形固定資産減価償却率"/>
        <xdr:cNvSpPr txBox="1"/>
      </xdr:nvSpPr>
      <xdr:spPr>
        <a:xfrm>
          <a:off x="1816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38661</xdr:rowOff>
    </xdr:from>
    <xdr:ext cx="405111" cy="259045"/>
    <xdr:sp macro="" textlink="">
      <xdr:nvSpPr>
        <xdr:cNvPr id="203" name="n_4aveValue【体育館・プール】&#10;有形固定資産減価償却率"/>
        <xdr:cNvSpPr txBox="1"/>
      </xdr:nvSpPr>
      <xdr:spPr>
        <a:xfrm>
          <a:off x="927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88554</xdr:rowOff>
    </xdr:from>
    <xdr:ext cx="405111" cy="259045"/>
    <xdr:sp macro="" textlink="">
      <xdr:nvSpPr>
        <xdr:cNvPr id="204" name="n_1mainValue【体育館・プール】&#10;有形固定資産減価償却率"/>
        <xdr:cNvSpPr txBox="1"/>
      </xdr:nvSpPr>
      <xdr:spPr>
        <a:xfrm>
          <a:off x="3582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52631</xdr:rowOff>
    </xdr:from>
    <xdr:ext cx="405111" cy="259045"/>
    <xdr:sp macro="" textlink="">
      <xdr:nvSpPr>
        <xdr:cNvPr id="205" name="n_2mainValue【体育館・プール】&#10;有形固定資産減価償却率"/>
        <xdr:cNvSpPr txBox="1"/>
      </xdr:nvSpPr>
      <xdr:spPr>
        <a:xfrm>
          <a:off x="2705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16708</xdr:rowOff>
    </xdr:from>
    <xdr:ext cx="405111" cy="259045"/>
    <xdr:sp macro="" textlink="">
      <xdr:nvSpPr>
        <xdr:cNvPr id="206" name="n_3mainValue【体育館・プール】&#10;有形固定資産減価償却率"/>
        <xdr:cNvSpPr txBox="1"/>
      </xdr:nvSpPr>
      <xdr:spPr>
        <a:xfrm>
          <a:off x="1816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46100</xdr:rowOff>
    </xdr:from>
    <xdr:ext cx="405111" cy="259045"/>
    <xdr:sp macro="" textlink="">
      <xdr:nvSpPr>
        <xdr:cNvPr id="207" name="n_4mainValue【体育館・プール】&#10;有形固定資産減価償却率"/>
        <xdr:cNvSpPr txBox="1"/>
      </xdr:nvSpPr>
      <xdr:spPr>
        <a:xfrm>
          <a:off x="927744" y="999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34" name="【体育館・プール】&#10;一人当たり面積最大値テキスト"/>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3827</xdr:rowOff>
    </xdr:from>
    <xdr:ext cx="469744" cy="259045"/>
    <xdr:sp macro="" textlink="">
      <xdr:nvSpPr>
        <xdr:cNvPr id="236" name="【体育館・プール】&#10;一人当たり面積平均値テキスト"/>
        <xdr:cNvSpPr txBox="1"/>
      </xdr:nvSpPr>
      <xdr:spPr>
        <a:xfrm>
          <a:off x="10515600" y="1063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8" name="フローチャート: 判断 237"/>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9" name="フローチャート: 判断 238"/>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40" name="フローチャート: 判断 239"/>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41" name="フローチャート: 判断 240"/>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46355</xdr:rowOff>
    </xdr:from>
    <xdr:to>
      <xdr:col>55</xdr:col>
      <xdr:colOff>50800</xdr:colOff>
      <xdr:row>61</xdr:row>
      <xdr:rowOff>147955</xdr:rowOff>
    </xdr:to>
    <xdr:sp macro="" textlink="">
      <xdr:nvSpPr>
        <xdr:cNvPr id="247" name="楕円 246"/>
        <xdr:cNvSpPr/>
      </xdr:nvSpPr>
      <xdr:spPr>
        <a:xfrm>
          <a:off x="10426700" y="105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69232</xdr:rowOff>
    </xdr:from>
    <xdr:ext cx="469744" cy="259045"/>
    <xdr:sp macro="" textlink="">
      <xdr:nvSpPr>
        <xdr:cNvPr id="248" name="【体育館・プール】&#10;一人当たり面積該当値テキスト"/>
        <xdr:cNvSpPr txBox="1"/>
      </xdr:nvSpPr>
      <xdr:spPr>
        <a:xfrm>
          <a:off x="10515600" y="1035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52070</xdr:rowOff>
    </xdr:from>
    <xdr:to>
      <xdr:col>50</xdr:col>
      <xdr:colOff>165100</xdr:colOff>
      <xdr:row>61</xdr:row>
      <xdr:rowOff>153670</xdr:rowOff>
    </xdr:to>
    <xdr:sp macro="" textlink="">
      <xdr:nvSpPr>
        <xdr:cNvPr id="249" name="楕円 248"/>
        <xdr:cNvSpPr/>
      </xdr:nvSpPr>
      <xdr:spPr>
        <a:xfrm>
          <a:off x="9588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97155</xdr:rowOff>
    </xdr:from>
    <xdr:to>
      <xdr:col>55</xdr:col>
      <xdr:colOff>0</xdr:colOff>
      <xdr:row>61</xdr:row>
      <xdr:rowOff>102870</xdr:rowOff>
    </xdr:to>
    <xdr:cxnSp macro="">
      <xdr:nvCxnSpPr>
        <xdr:cNvPr id="250" name="直線コネクタ 249"/>
        <xdr:cNvCxnSpPr/>
      </xdr:nvCxnSpPr>
      <xdr:spPr>
        <a:xfrm flipV="1">
          <a:off x="9639300" y="1055560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59690</xdr:rowOff>
    </xdr:from>
    <xdr:to>
      <xdr:col>46</xdr:col>
      <xdr:colOff>38100</xdr:colOff>
      <xdr:row>61</xdr:row>
      <xdr:rowOff>161290</xdr:rowOff>
    </xdr:to>
    <xdr:sp macro="" textlink="">
      <xdr:nvSpPr>
        <xdr:cNvPr id="251" name="楕円 250"/>
        <xdr:cNvSpPr/>
      </xdr:nvSpPr>
      <xdr:spPr>
        <a:xfrm>
          <a:off x="8699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102870</xdr:rowOff>
    </xdr:from>
    <xdr:to>
      <xdr:col>50</xdr:col>
      <xdr:colOff>114300</xdr:colOff>
      <xdr:row>61</xdr:row>
      <xdr:rowOff>110490</xdr:rowOff>
    </xdr:to>
    <xdr:cxnSp macro="">
      <xdr:nvCxnSpPr>
        <xdr:cNvPr id="252" name="直線コネクタ 251"/>
        <xdr:cNvCxnSpPr/>
      </xdr:nvCxnSpPr>
      <xdr:spPr>
        <a:xfrm flipV="1">
          <a:off x="8750300" y="10561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67310</xdr:rowOff>
    </xdr:from>
    <xdr:to>
      <xdr:col>41</xdr:col>
      <xdr:colOff>101600</xdr:colOff>
      <xdr:row>61</xdr:row>
      <xdr:rowOff>168910</xdr:rowOff>
    </xdr:to>
    <xdr:sp macro="" textlink="">
      <xdr:nvSpPr>
        <xdr:cNvPr id="253" name="楕円 252"/>
        <xdr:cNvSpPr/>
      </xdr:nvSpPr>
      <xdr:spPr>
        <a:xfrm>
          <a:off x="7810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110490</xdr:rowOff>
    </xdr:from>
    <xdr:to>
      <xdr:col>45</xdr:col>
      <xdr:colOff>177800</xdr:colOff>
      <xdr:row>61</xdr:row>
      <xdr:rowOff>118110</xdr:rowOff>
    </xdr:to>
    <xdr:cxnSp macro="">
      <xdr:nvCxnSpPr>
        <xdr:cNvPr id="254" name="直線コネクタ 253"/>
        <xdr:cNvCxnSpPr/>
      </xdr:nvCxnSpPr>
      <xdr:spPr>
        <a:xfrm flipV="1">
          <a:off x="7861300" y="10568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122555</xdr:rowOff>
    </xdr:from>
    <xdr:to>
      <xdr:col>36</xdr:col>
      <xdr:colOff>165100</xdr:colOff>
      <xdr:row>62</xdr:row>
      <xdr:rowOff>52705</xdr:rowOff>
    </xdr:to>
    <xdr:sp macro="" textlink="">
      <xdr:nvSpPr>
        <xdr:cNvPr id="255" name="楕円 254"/>
        <xdr:cNvSpPr/>
      </xdr:nvSpPr>
      <xdr:spPr>
        <a:xfrm>
          <a:off x="69215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118110</xdr:rowOff>
    </xdr:from>
    <xdr:to>
      <xdr:col>41</xdr:col>
      <xdr:colOff>50800</xdr:colOff>
      <xdr:row>62</xdr:row>
      <xdr:rowOff>1905</xdr:rowOff>
    </xdr:to>
    <xdr:cxnSp macro="">
      <xdr:nvCxnSpPr>
        <xdr:cNvPr id="256" name="直線コネクタ 255"/>
        <xdr:cNvCxnSpPr/>
      </xdr:nvCxnSpPr>
      <xdr:spPr>
        <a:xfrm flipV="1">
          <a:off x="6972300" y="1057656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104792</xdr:rowOff>
    </xdr:from>
    <xdr:ext cx="469744" cy="259045"/>
    <xdr:sp macro="" textlink="">
      <xdr:nvSpPr>
        <xdr:cNvPr id="257" name="n_1aveValue【体育館・プール】&#10;一人当たり面積"/>
        <xdr:cNvSpPr txBox="1"/>
      </xdr:nvSpPr>
      <xdr:spPr>
        <a:xfrm>
          <a:off x="9391727" y="1073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22877</xdr:rowOff>
    </xdr:from>
    <xdr:ext cx="469744" cy="259045"/>
    <xdr:sp macro="" textlink="">
      <xdr:nvSpPr>
        <xdr:cNvPr id="258" name="n_2aveValue【体育館・プール】&#10;一人当たり面積"/>
        <xdr:cNvSpPr txBox="1"/>
      </xdr:nvSpPr>
      <xdr:spPr>
        <a:xfrm>
          <a:off x="8515427"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24782</xdr:rowOff>
    </xdr:from>
    <xdr:ext cx="469744" cy="259045"/>
    <xdr:sp macro="" textlink="">
      <xdr:nvSpPr>
        <xdr:cNvPr id="259" name="n_3aveValue【体育館・プール】&#10;一人当たり面積"/>
        <xdr:cNvSpPr txBox="1"/>
      </xdr:nvSpPr>
      <xdr:spPr>
        <a:xfrm>
          <a:off x="7626427" y="1065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135272</xdr:rowOff>
    </xdr:from>
    <xdr:ext cx="469744" cy="259045"/>
    <xdr:sp macro="" textlink="">
      <xdr:nvSpPr>
        <xdr:cNvPr id="260" name="n_4aveValue【体育館・プール】&#10;一人当たり面積"/>
        <xdr:cNvSpPr txBox="1"/>
      </xdr:nvSpPr>
      <xdr:spPr>
        <a:xfrm>
          <a:off x="67374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170197</xdr:rowOff>
    </xdr:from>
    <xdr:ext cx="469744" cy="259045"/>
    <xdr:sp macro="" textlink="">
      <xdr:nvSpPr>
        <xdr:cNvPr id="261" name="n_1mainValue【体育館・プール】&#10;一人当たり面積"/>
        <xdr:cNvSpPr txBox="1"/>
      </xdr:nvSpPr>
      <xdr:spPr>
        <a:xfrm>
          <a:off x="93917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6367</xdr:rowOff>
    </xdr:from>
    <xdr:ext cx="469744" cy="259045"/>
    <xdr:sp macro="" textlink="">
      <xdr:nvSpPr>
        <xdr:cNvPr id="262" name="n_2mainValue【体育館・プール】&#10;一人当たり面積"/>
        <xdr:cNvSpPr txBox="1"/>
      </xdr:nvSpPr>
      <xdr:spPr>
        <a:xfrm>
          <a:off x="85154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13987</xdr:rowOff>
    </xdr:from>
    <xdr:ext cx="469744" cy="259045"/>
    <xdr:sp macro="" textlink="">
      <xdr:nvSpPr>
        <xdr:cNvPr id="263" name="n_3mainValue【体育館・プール】&#10;一人当たり面積"/>
        <xdr:cNvSpPr txBox="1"/>
      </xdr:nvSpPr>
      <xdr:spPr>
        <a:xfrm>
          <a:off x="7626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69232</xdr:rowOff>
    </xdr:from>
    <xdr:ext cx="469744" cy="259045"/>
    <xdr:sp macro="" textlink="">
      <xdr:nvSpPr>
        <xdr:cNvPr id="264" name="n_4mainValue【体育館・プール】&#10;一人当たり面積"/>
        <xdr:cNvSpPr txBox="1"/>
      </xdr:nvSpPr>
      <xdr:spPr>
        <a:xfrm>
          <a:off x="6737427" y="1035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89" name="直線コネクタ 288"/>
        <xdr:cNvCxnSpPr/>
      </xdr:nvCxnSpPr>
      <xdr:spPr>
        <a:xfrm flipV="1">
          <a:off x="4634865" y="13500736"/>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0"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1" name="直線コネクタ 290"/>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92" name="【福祉施設】&#10;有形固定資産減価償却率最大値テキスト"/>
        <xdr:cNvSpPr txBox="1"/>
      </xdr:nvSpPr>
      <xdr:spPr>
        <a:xfrm>
          <a:off x="467360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93" name="直線コネクタ 292"/>
        <xdr:cNvCxnSpPr/>
      </xdr:nvCxnSpPr>
      <xdr:spPr>
        <a:xfrm>
          <a:off x="4546600" y="1350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160038</xdr:rowOff>
    </xdr:from>
    <xdr:ext cx="405111" cy="259045"/>
    <xdr:sp macro="" textlink="">
      <xdr:nvSpPr>
        <xdr:cNvPr id="294" name="【福祉施設】&#10;有形固定資産減価償却率平均値テキスト"/>
        <xdr:cNvSpPr txBox="1"/>
      </xdr:nvSpPr>
      <xdr:spPr>
        <a:xfrm>
          <a:off x="4673600" y="1404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95" name="フローチャート: 判断 294"/>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6" name="フローチャート: 判断 295"/>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7" name="フローチャート: 判断 296"/>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8" name="フローチャート: 判断 297"/>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9" name="フローチャート: 判断 298"/>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305" name="楕円 304"/>
        <xdr:cNvSpPr/>
      </xdr:nvSpPr>
      <xdr:spPr>
        <a:xfrm>
          <a:off x="45847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143527</xdr:rowOff>
    </xdr:from>
    <xdr:ext cx="405111" cy="259045"/>
    <xdr:sp macro="" textlink="">
      <xdr:nvSpPr>
        <xdr:cNvPr id="306" name="【福祉施設】&#10;有形固定資産減価償却率該当値テキスト"/>
        <xdr:cNvSpPr txBox="1"/>
      </xdr:nvSpPr>
      <xdr:spPr>
        <a:xfrm>
          <a:off x="4673600"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52070</xdr:rowOff>
    </xdr:from>
    <xdr:to>
      <xdr:col>20</xdr:col>
      <xdr:colOff>38100</xdr:colOff>
      <xdr:row>81</xdr:row>
      <xdr:rowOff>153670</xdr:rowOff>
    </xdr:to>
    <xdr:sp macro="" textlink="">
      <xdr:nvSpPr>
        <xdr:cNvPr id="307" name="楕円 306"/>
        <xdr:cNvSpPr/>
      </xdr:nvSpPr>
      <xdr:spPr>
        <a:xfrm>
          <a:off x="3746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102870</xdr:rowOff>
    </xdr:from>
    <xdr:to>
      <xdr:col>24</xdr:col>
      <xdr:colOff>63500</xdr:colOff>
      <xdr:row>82</xdr:row>
      <xdr:rowOff>0</xdr:rowOff>
    </xdr:to>
    <xdr:cxnSp macro="">
      <xdr:nvCxnSpPr>
        <xdr:cNvPr id="308" name="直線コネクタ 307"/>
        <xdr:cNvCxnSpPr/>
      </xdr:nvCxnSpPr>
      <xdr:spPr>
        <a:xfrm>
          <a:off x="3797300" y="139903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149225</xdr:rowOff>
    </xdr:from>
    <xdr:to>
      <xdr:col>15</xdr:col>
      <xdr:colOff>101600</xdr:colOff>
      <xdr:row>81</xdr:row>
      <xdr:rowOff>79375</xdr:rowOff>
    </xdr:to>
    <xdr:sp macro="" textlink="">
      <xdr:nvSpPr>
        <xdr:cNvPr id="309" name="楕円 308"/>
        <xdr:cNvSpPr/>
      </xdr:nvSpPr>
      <xdr:spPr>
        <a:xfrm>
          <a:off x="2857500" y="1386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28575</xdr:rowOff>
    </xdr:from>
    <xdr:to>
      <xdr:col>19</xdr:col>
      <xdr:colOff>177800</xdr:colOff>
      <xdr:row>81</xdr:row>
      <xdr:rowOff>102870</xdr:rowOff>
    </xdr:to>
    <xdr:cxnSp macro="">
      <xdr:nvCxnSpPr>
        <xdr:cNvPr id="310" name="直線コネクタ 309"/>
        <xdr:cNvCxnSpPr/>
      </xdr:nvCxnSpPr>
      <xdr:spPr>
        <a:xfrm>
          <a:off x="2908300" y="1391602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73025</xdr:rowOff>
    </xdr:from>
    <xdr:to>
      <xdr:col>10</xdr:col>
      <xdr:colOff>165100</xdr:colOff>
      <xdr:row>81</xdr:row>
      <xdr:rowOff>3175</xdr:rowOff>
    </xdr:to>
    <xdr:sp macro="" textlink="">
      <xdr:nvSpPr>
        <xdr:cNvPr id="311" name="楕円 310"/>
        <xdr:cNvSpPr/>
      </xdr:nvSpPr>
      <xdr:spPr>
        <a:xfrm>
          <a:off x="1968500" y="137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123825</xdr:rowOff>
    </xdr:from>
    <xdr:to>
      <xdr:col>15</xdr:col>
      <xdr:colOff>50800</xdr:colOff>
      <xdr:row>81</xdr:row>
      <xdr:rowOff>28575</xdr:rowOff>
    </xdr:to>
    <xdr:cxnSp macro="">
      <xdr:nvCxnSpPr>
        <xdr:cNvPr id="312" name="直線コネクタ 311"/>
        <xdr:cNvCxnSpPr/>
      </xdr:nvCxnSpPr>
      <xdr:spPr>
        <a:xfrm>
          <a:off x="2019300" y="1383982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170180</xdr:rowOff>
    </xdr:from>
    <xdr:to>
      <xdr:col>6</xdr:col>
      <xdr:colOff>38100</xdr:colOff>
      <xdr:row>80</xdr:row>
      <xdr:rowOff>100330</xdr:rowOff>
    </xdr:to>
    <xdr:sp macro="" textlink="">
      <xdr:nvSpPr>
        <xdr:cNvPr id="313" name="楕円 312"/>
        <xdr:cNvSpPr/>
      </xdr:nvSpPr>
      <xdr:spPr>
        <a:xfrm>
          <a:off x="1079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49530</xdr:rowOff>
    </xdr:from>
    <xdr:to>
      <xdr:col>10</xdr:col>
      <xdr:colOff>114300</xdr:colOff>
      <xdr:row>80</xdr:row>
      <xdr:rowOff>123825</xdr:rowOff>
    </xdr:to>
    <xdr:cxnSp macro="">
      <xdr:nvCxnSpPr>
        <xdr:cNvPr id="314" name="直線コネクタ 313"/>
        <xdr:cNvCxnSpPr/>
      </xdr:nvCxnSpPr>
      <xdr:spPr>
        <a:xfrm>
          <a:off x="1130300" y="1376553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43832</xdr:rowOff>
    </xdr:from>
    <xdr:ext cx="405111" cy="259045"/>
    <xdr:sp macro="" textlink="">
      <xdr:nvSpPr>
        <xdr:cNvPr id="315" name="n_1aveValue【福祉施設】&#10;有形固定資産減価償却率"/>
        <xdr:cNvSpPr txBox="1"/>
      </xdr:nvSpPr>
      <xdr:spPr>
        <a:xfrm>
          <a:off x="3582044"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3827</xdr:rowOff>
    </xdr:from>
    <xdr:ext cx="405111" cy="259045"/>
    <xdr:sp macro="" textlink="">
      <xdr:nvSpPr>
        <xdr:cNvPr id="316" name="n_2aveValue【福祉施設】&#10;有形固定資産減価償却率"/>
        <xdr:cNvSpPr txBox="1"/>
      </xdr:nvSpPr>
      <xdr:spPr>
        <a:xfrm>
          <a:off x="2705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137177</xdr:rowOff>
    </xdr:from>
    <xdr:ext cx="405111" cy="259045"/>
    <xdr:sp macro="" textlink="">
      <xdr:nvSpPr>
        <xdr:cNvPr id="317" name="n_3aveValue【福祉施設】&#10;有形固定資産減価償却率"/>
        <xdr:cNvSpPr txBox="1"/>
      </xdr:nvSpPr>
      <xdr:spPr>
        <a:xfrm>
          <a:off x="1816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156227</xdr:rowOff>
    </xdr:from>
    <xdr:ext cx="405111" cy="259045"/>
    <xdr:sp macro="" textlink="">
      <xdr:nvSpPr>
        <xdr:cNvPr id="318" name="n_4aveValue【福祉施設】&#10;有形固定資産減価償却率"/>
        <xdr:cNvSpPr txBox="1"/>
      </xdr:nvSpPr>
      <xdr:spPr>
        <a:xfrm>
          <a:off x="927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170197</xdr:rowOff>
    </xdr:from>
    <xdr:ext cx="405111" cy="259045"/>
    <xdr:sp macro="" textlink="">
      <xdr:nvSpPr>
        <xdr:cNvPr id="319" name="n_1mainValue【福祉施設】&#10;有形固定資産減価償却率"/>
        <xdr:cNvSpPr txBox="1"/>
      </xdr:nvSpPr>
      <xdr:spPr>
        <a:xfrm>
          <a:off x="35820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95902</xdr:rowOff>
    </xdr:from>
    <xdr:ext cx="405111" cy="259045"/>
    <xdr:sp macro="" textlink="">
      <xdr:nvSpPr>
        <xdr:cNvPr id="320" name="n_2mainValue【福祉施設】&#10;有形固定資産減価償却率"/>
        <xdr:cNvSpPr txBox="1"/>
      </xdr:nvSpPr>
      <xdr:spPr>
        <a:xfrm>
          <a:off x="2705744" y="1364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19702</xdr:rowOff>
    </xdr:from>
    <xdr:ext cx="405111" cy="259045"/>
    <xdr:sp macro="" textlink="">
      <xdr:nvSpPr>
        <xdr:cNvPr id="321" name="n_3mainValue【福祉施設】&#10;有形固定資産減価償却率"/>
        <xdr:cNvSpPr txBox="1"/>
      </xdr:nvSpPr>
      <xdr:spPr>
        <a:xfrm>
          <a:off x="1816744" y="1356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116857</xdr:rowOff>
    </xdr:from>
    <xdr:ext cx="405111" cy="259045"/>
    <xdr:sp macro="" textlink="">
      <xdr:nvSpPr>
        <xdr:cNvPr id="322" name="n_4mainValue【福祉施設】&#10;有形固定資産減価償却率"/>
        <xdr:cNvSpPr txBox="1"/>
      </xdr:nvSpPr>
      <xdr:spPr>
        <a:xfrm>
          <a:off x="9277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344" name="直線コネクタ 343"/>
        <xdr:cNvCxnSpPr/>
      </xdr:nvCxnSpPr>
      <xdr:spPr>
        <a:xfrm flipV="1">
          <a:off x="10476865" y="13274039"/>
          <a:ext cx="0" cy="14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7" name="【福祉施設】&#10;一人当たり面積最大値テキスト"/>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8" name="直線コネクタ 347"/>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118890</xdr:rowOff>
    </xdr:from>
    <xdr:ext cx="469744" cy="259045"/>
    <xdr:sp macro="" textlink="">
      <xdr:nvSpPr>
        <xdr:cNvPr id="349" name="【福祉施設】&#10;一人当たり面積平均値テキスト"/>
        <xdr:cNvSpPr txBox="1"/>
      </xdr:nvSpPr>
      <xdr:spPr>
        <a:xfrm>
          <a:off x="10515600" y="14349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50" name="フローチャート: 判断 349"/>
        <xdr:cNvSpPr/>
      </xdr:nvSpPr>
      <xdr:spPr>
        <a:xfrm>
          <a:off x="10426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351" name="フローチャート: 判断 350"/>
        <xdr:cNvSpPr/>
      </xdr:nvSpPr>
      <xdr:spPr>
        <a:xfrm>
          <a:off x="9588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52" name="フローチャート: 判断 351"/>
        <xdr:cNvSpPr/>
      </xdr:nvSpPr>
      <xdr:spPr>
        <a:xfrm>
          <a:off x="8699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53" name="フローチャート: 判断 352"/>
        <xdr:cNvSpPr/>
      </xdr:nvSpPr>
      <xdr:spPr>
        <a:xfrm>
          <a:off x="7810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54" name="フローチャート: 判断 353"/>
        <xdr:cNvSpPr/>
      </xdr:nvSpPr>
      <xdr:spPr>
        <a:xfrm>
          <a:off x="6921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117602</xdr:rowOff>
    </xdr:from>
    <xdr:to>
      <xdr:col>55</xdr:col>
      <xdr:colOff>50800</xdr:colOff>
      <xdr:row>84</xdr:row>
      <xdr:rowOff>47752</xdr:rowOff>
    </xdr:to>
    <xdr:sp macro="" textlink="">
      <xdr:nvSpPr>
        <xdr:cNvPr id="360" name="楕円 359"/>
        <xdr:cNvSpPr/>
      </xdr:nvSpPr>
      <xdr:spPr>
        <a:xfrm>
          <a:off x="104267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140479</xdr:rowOff>
    </xdr:from>
    <xdr:ext cx="469744" cy="259045"/>
    <xdr:sp macro="" textlink="">
      <xdr:nvSpPr>
        <xdr:cNvPr id="361" name="【福祉施設】&#10;一人当たり面積該当値テキスト"/>
        <xdr:cNvSpPr txBox="1"/>
      </xdr:nvSpPr>
      <xdr:spPr>
        <a:xfrm>
          <a:off x="10515600"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122174</xdr:rowOff>
    </xdr:from>
    <xdr:to>
      <xdr:col>50</xdr:col>
      <xdr:colOff>165100</xdr:colOff>
      <xdr:row>84</xdr:row>
      <xdr:rowOff>52324</xdr:rowOff>
    </xdr:to>
    <xdr:sp macro="" textlink="">
      <xdr:nvSpPr>
        <xdr:cNvPr id="362" name="楕円 361"/>
        <xdr:cNvSpPr/>
      </xdr:nvSpPr>
      <xdr:spPr>
        <a:xfrm>
          <a:off x="95885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168402</xdr:rowOff>
    </xdr:from>
    <xdr:to>
      <xdr:col>55</xdr:col>
      <xdr:colOff>0</xdr:colOff>
      <xdr:row>84</xdr:row>
      <xdr:rowOff>1524</xdr:rowOff>
    </xdr:to>
    <xdr:cxnSp macro="">
      <xdr:nvCxnSpPr>
        <xdr:cNvPr id="363" name="直線コネクタ 362"/>
        <xdr:cNvCxnSpPr/>
      </xdr:nvCxnSpPr>
      <xdr:spPr>
        <a:xfrm flipV="1">
          <a:off x="9639300" y="143987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122174</xdr:rowOff>
    </xdr:from>
    <xdr:to>
      <xdr:col>46</xdr:col>
      <xdr:colOff>38100</xdr:colOff>
      <xdr:row>84</xdr:row>
      <xdr:rowOff>52324</xdr:rowOff>
    </xdr:to>
    <xdr:sp macro="" textlink="">
      <xdr:nvSpPr>
        <xdr:cNvPr id="364" name="楕円 363"/>
        <xdr:cNvSpPr/>
      </xdr:nvSpPr>
      <xdr:spPr>
        <a:xfrm>
          <a:off x="86995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1524</xdr:rowOff>
    </xdr:from>
    <xdr:to>
      <xdr:col>50</xdr:col>
      <xdr:colOff>114300</xdr:colOff>
      <xdr:row>84</xdr:row>
      <xdr:rowOff>1524</xdr:rowOff>
    </xdr:to>
    <xdr:cxnSp macro="">
      <xdr:nvCxnSpPr>
        <xdr:cNvPr id="365" name="直線コネクタ 364"/>
        <xdr:cNvCxnSpPr/>
      </xdr:nvCxnSpPr>
      <xdr:spPr>
        <a:xfrm>
          <a:off x="8750300" y="144033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131318</xdr:rowOff>
    </xdr:from>
    <xdr:to>
      <xdr:col>41</xdr:col>
      <xdr:colOff>101600</xdr:colOff>
      <xdr:row>84</xdr:row>
      <xdr:rowOff>61468</xdr:rowOff>
    </xdr:to>
    <xdr:sp macro="" textlink="">
      <xdr:nvSpPr>
        <xdr:cNvPr id="366" name="楕円 365"/>
        <xdr:cNvSpPr/>
      </xdr:nvSpPr>
      <xdr:spPr>
        <a:xfrm>
          <a:off x="78105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1524</xdr:rowOff>
    </xdr:from>
    <xdr:to>
      <xdr:col>45</xdr:col>
      <xdr:colOff>177800</xdr:colOff>
      <xdr:row>84</xdr:row>
      <xdr:rowOff>10668</xdr:rowOff>
    </xdr:to>
    <xdr:cxnSp macro="">
      <xdr:nvCxnSpPr>
        <xdr:cNvPr id="367" name="直線コネクタ 366"/>
        <xdr:cNvCxnSpPr/>
      </xdr:nvCxnSpPr>
      <xdr:spPr>
        <a:xfrm flipV="1">
          <a:off x="7861300" y="144033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135889</xdr:rowOff>
    </xdr:from>
    <xdr:to>
      <xdr:col>36</xdr:col>
      <xdr:colOff>165100</xdr:colOff>
      <xdr:row>84</xdr:row>
      <xdr:rowOff>66039</xdr:rowOff>
    </xdr:to>
    <xdr:sp macro="" textlink="">
      <xdr:nvSpPr>
        <xdr:cNvPr id="368" name="楕円 367"/>
        <xdr:cNvSpPr/>
      </xdr:nvSpPr>
      <xdr:spPr>
        <a:xfrm>
          <a:off x="6921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10668</xdr:rowOff>
    </xdr:from>
    <xdr:to>
      <xdr:col>41</xdr:col>
      <xdr:colOff>50800</xdr:colOff>
      <xdr:row>84</xdr:row>
      <xdr:rowOff>15239</xdr:rowOff>
    </xdr:to>
    <xdr:cxnSp macro="">
      <xdr:nvCxnSpPr>
        <xdr:cNvPr id="369" name="直線コネクタ 368"/>
        <xdr:cNvCxnSpPr/>
      </xdr:nvCxnSpPr>
      <xdr:spPr>
        <a:xfrm flipV="1">
          <a:off x="6972300" y="144124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45990</xdr:rowOff>
    </xdr:from>
    <xdr:ext cx="469744" cy="259045"/>
    <xdr:sp macro="" textlink="">
      <xdr:nvSpPr>
        <xdr:cNvPr id="370" name="n_1aveValue【福祉施設】&#10;一人当たり面積"/>
        <xdr:cNvSpPr txBox="1"/>
      </xdr:nvSpPr>
      <xdr:spPr>
        <a:xfrm>
          <a:off x="93917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55135</xdr:rowOff>
    </xdr:from>
    <xdr:ext cx="469744" cy="259045"/>
    <xdr:sp macro="" textlink="">
      <xdr:nvSpPr>
        <xdr:cNvPr id="371" name="n_2aveValue【福祉施設】&#10;一人当たり面積"/>
        <xdr:cNvSpPr txBox="1"/>
      </xdr:nvSpPr>
      <xdr:spPr>
        <a:xfrm>
          <a:off x="8515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64279</xdr:rowOff>
    </xdr:from>
    <xdr:ext cx="469744" cy="259045"/>
    <xdr:sp macro="" textlink="">
      <xdr:nvSpPr>
        <xdr:cNvPr id="372" name="n_3aveValue【福祉施設】&#10;一人当たり面積"/>
        <xdr:cNvSpPr txBox="1"/>
      </xdr:nvSpPr>
      <xdr:spPr>
        <a:xfrm>
          <a:off x="7626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66312</xdr:rowOff>
    </xdr:from>
    <xdr:ext cx="469744" cy="259045"/>
    <xdr:sp macro="" textlink="">
      <xdr:nvSpPr>
        <xdr:cNvPr id="373" name="n_4aveValue【福祉施設】&#10;一人当たり面積"/>
        <xdr:cNvSpPr txBox="1"/>
      </xdr:nvSpPr>
      <xdr:spPr>
        <a:xfrm>
          <a:off x="67374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43451</xdr:rowOff>
    </xdr:from>
    <xdr:ext cx="469744" cy="259045"/>
    <xdr:sp macro="" textlink="">
      <xdr:nvSpPr>
        <xdr:cNvPr id="374" name="n_1mainValue【福祉施設】&#10;一人当たり面積"/>
        <xdr:cNvSpPr txBox="1"/>
      </xdr:nvSpPr>
      <xdr:spPr>
        <a:xfrm>
          <a:off x="9391727"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43451</xdr:rowOff>
    </xdr:from>
    <xdr:ext cx="469744" cy="259045"/>
    <xdr:sp macro="" textlink="">
      <xdr:nvSpPr>
        <xdr:cNvPr id="375" name="n_2mainValue【福祉施設】&#10;一人当たり面積"/>
        <xdr:cNvSpPr txBox="1"/>
      </xdr:nvSpPr>
      <xdr:spPr>
        <a:xfrm>
          <a:off x="8515427"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52595</xdr:rowOff>
    </xdr:from>
    <xdr:ext cx="469744" cy="259045"/>
    <xdr:sp macro="" textlink="">
      <xdr:nvSpPr>
        <xdr:cNvPr id="376" name="n_3mainValue【福祉施設】&#10;一人当たり面積"/>
        <xdr:cNvSpPr txBox="1"/>
      </xdr:nvSpPr>
      <xdr:spPr>
        <a:xfrm>
          <a:off x="7626427"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82566</xdr:rowOff>
    </xdr:from>
    <xdr:ext cx="469744" cy="259045"/>
    <xdr:sp macro="" textlink="">
      <xdr:nvSpPr>
        <xdr:cNvPr id="377" name="n_4mainValue【福祉施設】&#10;一人当たり面積"/>
        <xdr:cNvSpPr txBox="1"/>
      </xdr:nvSpPr>
      <xdr:spPr>
        <a:xfrm>
          <a:off x="6737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403" name="直線コネクタ 402"/>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404" name="【市民会館】&#10;有形固定資産減価償却率最小値テキスト"/>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405" name="直線コネクタ 404"/>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406" name="【市民会館】&#10;有形固定資産減価償却率最大値テキスト"/>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407" name="直線コネクタ 406"/>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41383</xdr:rowOff>
    </xdr:from>
    <xdr:ext cx="405111" cy="259045"/>
    <xdr:sp macro="" textlink="">
      <xdr:nvSpPr>
        <xdr:cNvPr id="408" name="【市民会館】&#10;有形固定資産減価償却率平均値テキスト"/>
        <xdr:cNvSpPr txBox="1"/>
      </xdr:nvSpPr>
      <xdr:spPr>
        <a:xfrm>
          <a:off x="4673600" y="17872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409" name="フローチャート: 判断 408"/>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0" name="フローチャート: 判断 409"/>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11" name="フローチャート: 判断 410"/>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12" name="フローチャート: 判断 411"/>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13" name="フローチャート: 判断 412"/>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19" name="楕円 418"/>
        <xdr:cNvSpPr/>
      </xdr:nvSpPr>
      <xdr:spPr>
        <a:xfrm>
          <a:off x="4584700" y="178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56441</xdr:rowOff>
    </xdr:from>
    <xdr:ext cx="405111" cy="259045"/>
    <xdr:sp macro="" textlink="">
      <xdr:nvSpPr>
        <xdr:cNvPr id="420" name="【市民会館】&#10;有形固定資産減価償却率該当値テキスト"/>
        <xdr:cNvSpPr txBox="1"/>
      </xdr:nvSpPr>
      <xdr:spPr>
        <a:xfrm>
          <a:off x="4673600" y="17715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907</xdr:rowOff>
    </xdr:from>
    <xdr:to>
      <xdr:col>20</xdr:col>
      <xdr:colOff>38100</xdr:colOff>
      <xdr:row>104</xdr:row>
      <xdr:rowOff>102507</xdr:rowOff>
    </xdr:to>
    <xdr:sp macro="" textlink="">
      <xdr:nvSpPr>
        <xdr:cNvPr id="421" name="楕円 420"/>
        <xdr:cNvSpPr/>
      </xdr:nvSpPr>
      <xdr:spPr>
        <a:xfrm>
          <a:off x="3746500" y="1783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51707</xdr:rowOff>
    </xdr:from>
    <xdr:to>
      <xdr:col>24</xdr:col>
      <xdr:colOff>63500</xdr:colOff>
      <xdr:row>104</xdr:row>
      <xdr:rowOff>84364</xdr:rowOff>
    </xdr:to>
    <xdr:cxnSp macro="">
      <xdr:nvCxnSpPr>
        <xdr:cNvPr id="422" name="直線コネクタ 421"/>
        <xdr:cNvCxnSpPr/>
      </xdr:nvCxnSpPr>
      <xdr:spPr>
        <a:xfrm>
          <a:off x="3797300" y="1788250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139700</xdr:rowOff>
    </xdr:from>
    <xdr:to>
      <xdr:col>15</xdr:col>
      <xdr:colOff>101600</xdr:colOff>
      <xdr:row>104</xdr:row>
      <xdr:rowOff>69850</xdr:rowOff>
    </xdr:to>
    <xdr:sp macro="" textlink="">
      <xdr:nvSpPr>
        <xdr:cNvPr id="423" name="楕円 422"/>
        <xdr:cNvSpPr/>
      </xdr:nvSpPr>
      <xdr:spPr>
        <a:xfrm>
          <a:off x="2857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19050</xdr:rowOff>
    </xdr:from>
    <xdr:to>
      <xdr:col>19</xdr:col>
      <xdr:colOff>177800</xdr:colOff>
      <xdr:row>104</xdr:row>
      <xdr:rowOff>51707</xdr:rowOff>
    </xdr:to>
    <xdr:cxnSp macro="">
      <xdr:nvCxnSpPr>
        <xdr:cNvPr id="424" name="直線コネクタ 423"/>
        <xdr:cNvCxnSpPr/>
      </xdr:nvCxnSpPr>
      <xdr:spPr>
        <a:xfrm>
          <a:off x="2908300" y="1784985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107043</xdr:rowOff>
    </xdr:from>
    <xdr:to>
      <xdr:col>10</xdr:col>
      <xdr:colOff>165100</xdr:colOff>
      <xdr:row>104</xdr:row>
      <xdr:rowOff>37193</xdr:rowOff>
    </xdr:to>
    <xdr:sp macro="" textlink="">
      <xdr:nvSpPr>
        <xdr:cNvPr id="425" name="楕円 424"/>
        <xdr:cNvSpPr/>
      </xdr:nvSpPr>
      <xdr:spPr>
        <a:xfrm>
          <a:off x="1968500" y="177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157843</xdr:rowOff>
    </xdr:from>
    <xdr:to>
      <xdr:col>15</xdr:col>
      <xdr:colOff>50800</xdr:colOff>
      <xdr:row>104</xdr:row>
      <xdr:rowOff>19050</xdr:rowOff>
    </xdr:to>
    <xdr:cxnSp macro="">
      <xdr:nvCxnSpPr>
        <xdr:cNvPr id="426" name="直線コネクタ 425"/>
        <xdr:cNvCxnSpPr/>
      </xdr:nvCxnSpPr>
      <xdr:spPr>
        <a:xfrm>
          <a:off x="2019300" y="178171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74386</xdr:rowOff>
    </xdr:from>
    <xdr:to>
      <xdr:col>6</xdr:col>
      <xdr:colOff>38100</xdr:colOff>
      <xdr:row>104</xdr:row>
      <xdr:rowOff>4536</xdr:rowOff>
    </xdr:to>
    <xdr:sp macro="" textlink="">
      <xdr:nvSpPr>
        <xdr:cNvPr id="427" name="楕円 426"/>
        <xdr:cNvSpPr/>
      </xdr:nvSpPr>
      <xdr:spPr>
        <a:xfrm>
          <a:off x="1079500" y="177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125186</xdr:rowOff>
    </xdr:from>
    <xdr:to>
      <xdr:col>10</xdr:col>
      <xdr:colOff>114300</xdr:colOff>
      <xdr:row>103</xdr:row>
      <xdr:rowOff>157843</xdr:rowOff>
    </xdr:to>
    <xdr:cxnSp macro="">
      <xdr:nvCxnSpPr>
        <xdr:cNvPr id="428" name="直線コネクタ 427"/>
        <xdr:cNvCxnSpPr/>
      </xdr:nvCxnSpPr>
      <xdr:spPr>
        <a:xfrm>
          <a:off x="1130300" y="1778453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429" name="n_1aveValue【市民会館】&#10;有形固定資産減価償却率"/>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129557</xdr:rowOff>
    </xdr:from>
    <xdr:ext cx="405111" cy="259045"/>
    <xdr:sp macro="" textlink="">
      <xdr:nvSpPr>
        <xdr:cNvPr id="430" name="n_2aveValue【市民会館】&#10;有形固定資産減価償却率"/>
        <xdr:cNvSpPr txBox="1"/>
      </xdr:nvSpPr>
      <xdr:spPr>
        <a:xfrm>
          <a:off x="2705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108329</xdr:rowOff>
    </xdr:from>
    <xdr:ext cx="405111" cy="259045"/>
    <xdr:sp macro="" textlink="">
      <xdr:nvSpPr>
        <xdr:cNvPr id="431" name="n_3aveValue【市民会館】&#10;有形固定資産減価償却率"/>
        <xdr:cNvSpPr txBox="1"/>
      </xdr:nvSpPr>
      <xdr:spPr>
        <a:xfrm>
          <a:off x="1816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123026</xdr:rowOff>
    </xdr:from>
    <xdr:ext cx="405111" cy="259045"/>
    <xdr:sp macro="" textlink="">
      <xdr:nvSpPr>
        <xdr:cNvPr id="432" name="n_4aveValue【市民会館】&#10;有形固定資産減価償却率"/>
        <xdr:cNvSpPr txBox="1"/>
      </xdr:nvSpPr>
      <xdr:spPr>
        <a:xfrm>
          <a:off x="927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119034</xdr:rowOff>
    </xdr:from>
    <xdr:ext cx="405111" cy="259045"/>
    <xdr:sp macro="" textlink="">
      <xdr:nvSpPr>
        <xdr:cNvPr id="433" name="n_1mainValue【市民会館】&#10;有形固定資産減価償却率"/>
        <xdr:cNvSpPr txBox="1"/>
      </xdr:nvSpPr>
      <xdr:spPr>
        <a:xfrm>
          <a:off x="3582044" y="1760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86377</xdr:rowOff>
    </xdr:from>
    <xdr:ext cx="405111" cy="259045"/>
    <xdr:sp macro="" textlink="">
      <xdr:nvSpPr>
        <xdr:cNvPr id="434" name="n_2mainValue【市民会館】&#10;有形固定資産減価償却率"/>
        <xdr:cNvSpPr txBox="1"/>
      </xdr:nvSpPr>
      <xdr:spPr>
        <a:xfrm>
          <a:off x="27057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53720</xdr:rowOff>
    </xdr:from>
    <xdr:ext cx="405111" cy="259045"/>
    <xdr:sp macro="" textlink="">
      <xdr:nvSpPr>
        <xdr:cNvPr id="435" name="n_3mainValue【市民会館】&#10;有形固定資産減価償却率"/>
        <xdr:cNvSpPr txBox="1"/>
      </xdr:nvSpPr>
      <xdr:spPr>
        <a:xfrm>
          <a:off x="1816744" y="1754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21063</xdr:rowOff>
    </xdr:from>
    <xdr:ext cx="405111" cy="259045"/>
    <xdr:sp macro="" textlink="">
      <xdr:nvSpPr>
        <xdr:cNvPr id="436" name="n_4mainValue【市民会館】&#10;有形固定資産減価償却率"/>
        <xdr:cNvSpPr txBox="1"/>
      </xdr:nvSpPr>
      <xdr:spPr>
        <a:xfrm>
          <a:off x="927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8" name="テキスト ボックス 44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0" name="テキスト ボックス 44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2" name="テキスト ボックス 45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4" name="テキスト ボックス 45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6" name="テキスト ボックス 45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8" name="テキスト ボックス 45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462" name="直線コネクタ 461"/>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63" name="【市民会館】&#10;一人当たり面積最小値テキスト"/>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64" name="直線コネクタ 463"/>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65" name="【市民会館】&#10;一人当たり面積最大値テキスト"/>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66" name="直線コネクタ 465"/>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80934</xdr:rowOff>
    </xdr:from>
    <xdr:ext cx="469744" cy="259045"/>
    <xdr:sp macro="" textlink="">
      <xdr:nvSpPr>
        <xdr:cNvPr id="467" name="【市民会館】&#10;一人当たり面積平均値テキスト"/>
        <xdr:cNvSpPr txBox="1"/>
      </xdr:nvSpPr>
      <xdr:spPr>
        <a:xfrm>
          <a:off x="10515600" y="18083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68" name="フローチャート: 判断 467"/>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469" name="フローチャート: 判断 468"/>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70" name="フローチャート: 判断 469"/>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471" name="フローチャート: 判断 470"/>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2" name="フローチャート: 判断 471"/>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170724</xdr:rowOff>
    </xdr:from>
    <xdr:to>
      <xdr:col>55</xdr:col>
      <xdr:colOff>50800</xdr:colOff>
      <xdr:row>108</xdr:row>
      <xdr:rowOff>100874</xdr:rowOff>
    </xdr:to>
    <xdr:sp macro="" textlink="">
      <xdr:nvSpPr>
        <xdr:cNvPr id="478" name="楕円 477"/>
        <xdr:cNvSpPr/>
      </xdr:nvSpPr>
      <xdr:spPr>
        <a:xfrm>
          <a:off x="104267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85651</xdr:rowOff>
    </xdr:from>
    <xdr:ext cx="469744" cy="259045"/>
    <xdr:sp macro="" textlink="">
      <xdr:nvSpPr>
        <xdr:cNvPr id="479" name="【市民会館】&#10;一人当たり面積該当値テキスト"/>
        <xdr:cNvSpPr txBox="1"/>
      </xdr:nvSpPr>
      <xdr:spPr>
        <a:xfrm>
          <a:off x="10515600" y="1843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2539</xdr:rowOff>
    </xdr:from>
    <xdr:to>
      <xdr:col>50</xdr:col>
      <xdr:colOff>165100</xdr:colOff>
      <xdr:row>108</xdr:row>
      <xdr:rowOff>104139</xdr:rowOff>
    </xdr:to>
    <xdr:sp macro="" textlink="">
      <xdr:nvSpPr>
        <xdr:cNvPr id="480" name="楕円 479"/>
        <xdr:cNvSpPr/>
      </xdr:nvSpPr>
      <xdr:spPr>
        <a:xfrm>
          <a:off x="9588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50074</xdr:rowOff>
    </xdr:from>
    <xdr:to>
      <xdr:col>55</xdr:col>
      <xdr:colOff>0</xdr:colOff>
      <xdr:row>108</xdr:row>
      <xdr:rowOff>53339</xdr:rowOff>
    </xdr:to>
    <xdr:cxnSp macro="">
      <xdr:nvCxnSpPr>
        <xdr:cNvPr id="481" name="直線コネクタ 480"/>
        <xdr:cNvCxnSpPr/>
      </xdr:nvCxnSpPr>
      <xdr:spPr>
        <a:xfrm flipV="1">
          <a:off x="9639300" y="18566674"/>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98879</xdr:rowOff>
    </xdr:from>
    <xdr:to>
      <xdr:col>46</xdr:col>
      <xdr:colOff>38100</xdr:colOff>
      <xdr:row>108</xdr:row>
      <xdr:rowOff>29029</xdr:rowOff>
    </xdr:to>
    <xdr:sp macro="" textlink="">
      <xdr:nvSpPr>
        <xdr:cNvPr id="482" name="楕円 481"/>
        <xdr:cNvSpPr/>
      </xdr:nvSpPr>
      <xdr:spPr>
        <a:xfrm>
          <a:off x="8699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149679</xdr:rowOff>
    </xdr:from>
    <xdr:to>
      <xdr:col>50</xdr:col>
      <xdr:colOff>114300</xdr:colOff>
      <xdr:row>108</xdr:row>
      <xdr:rowOff>53339</xdr:rowOff>
    </xdr:to>
    <xdr:cxnSp macro="">
      <xdr:nvCxnSpPr>
        <xdr:cNvPr id="483" name="直線コネクタ 482"/>
        <xdr:cNvCxnSpPr/>
      </xdr:nvCxnSpPr>
      <xdr:spPr>
        <a:xfrm>
          <a:off x="8750300" y="18494829"/>
          <a:ext cx="889000" cy="7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102144</xdr:rowOff>
    </xdr:from>
    <xdr:to>
      <xdr:col>41</xdr:col>
      <xdr:colOff>101600</xdr:colOff>
      <xdr:row>108</xdr:row>
      <xdr:rowOff>32294</xdr:rowOff>
    </xdr:to>
    <xdr:sp macro="" textlink="">
      <xdr:nvSpPr>
        <xdr:cNvPr id="484" name="楕円 483"/>
        <xdr:cNvSpPr/>
      </xdr:nvSpPr>
      <xdr:spPr>
        <a:xfrm>
          <a:off x="7810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149679</xdr:rowOff>
    </xdr:from>
    <xdr:to>
      <xdr:col>45</xdr:col>
      <xdr:colOff>177800</xdr:colOff>
      <xdr:row>107</xdr:row>
      <xdr:rowOff>152944</xdr:rowOff>
    </xdr:to>
    <xdr:cxnSp macro="">
      <xdr:nvCxnSpPr>
        <xdr:cNvPr id="485" name="直線コネクタ 484"/>
        <xdr:cNvCxnSpPr/>
      </xdr:nvCxnSpPr>
      <xdr:spPr>
        <a:xfrm flipV="1">
          <a:off x="7861300" y="1849482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102144</xdr:rowOff>
    </xdr:from>
    <xdr:to>
      <xdr:col>36</xdr:col>
      <xdr:colOff>165100</xdr:colOff>
      <xdr:row>108</xdr:row>
      <xdr:rowOff>32294</xdr:rowOff>
    </xdr:to>
    <xdr:sp macro="" textlink="">
      <xdr:nvSpPr>
        <xdr:cNvPr id="486" name="楕円 485"/>
        <xdr:cNvSpPr/>
      </xdr:nvSpPr>
      <xdr:spPr>
        <a:xfrm>
          <a:off x="6921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152944</xdr:rowOff>
    </xdr:from>
    <xdr:to>
      <xdr:col>41</xdr:col>
      <xdr:colOff>50800</xdr:colOff>
      <xdr:row>107</xdr:row>
      <xdr:rowOff>152944</xdr:rowOff>
    </xdr:to>
    <xdr:cxnSp macro="">
      <xdr:nvCxnSpPr>
        <xdr:cNvPr id="487" name="直線コネクタ 486"/>
        <xdr:cNvCxnSpPr/>
      </xdr:nvCxnSpPr>
      <xdr:spPr>
        <a:xfrm>
          <a:off x="6972300" y="184980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159856</xdr:rowOff>
    </xdr:from>
    <xdr:ext cx="469744" cy="259045"/>
    <xdr:sp macro="" textlink="">
      <xdr:nvSpPr>
        <xdr:cNvPr id="488" name="n_1aveValue【市民会館】&#10;一人当たり面積"/>
        <xdr:cNvSpPr txBox="1"/>
      </xdr:nvSpPr>
      <xdr:spPr>
        <a:xfrm>
          <a:off x="93917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89"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169653</xdr:rowOff>
    </xdr:from>
    <xdr:ext cx="469744" cy="259045"/>
    <xdr:sp macro="" textlink="">
      <xdr:nvSpPr>
        <xdr:cNvPr id="490" name="n_3aveValue【市民会館】&#10;一人当たり面積"/>
        <xdr:cNvSpPr txBox="1"/>
      </xdr:nvSpPr>
      <xdr:spPr>
        <a:xfrm>
          <a:off x="7626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91" name="n_4aveValue【市民会館】&#10;一人当たり面積"/>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95266</xdr:rowOff>
    </xdr:from>
    <xdr:ext cx="469744" cy="259045"/>
    <xdr:sp macro="" textlink="">
      <xdr:nvSpPr>
        <xdr:cNvPr id="492" name="n_1mainValue【市民会館】&#10;一人当たり面積"/>
        <xdr:cNvSpPr txBox="1"/>
      </xdr:nvSpPr>
      <xdr:spPr>
        <a:xfrm>
          <a:off x="93917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20156</xdr:rowOff>
    </xdr:from>
    <xdr:ext cx="469744" cy="259045"/>
    <xdr:sp macro="" textlink="">
      <xdr:nvSpPr>
        <xdr:cNvPr id="493" name="n_2mainValue【市民会館】&#10;一人当たり面積"/>
        <xdr:cNvSpPr txBox="1"/>
      </xdr:nvSpPr>
      <xdr:spPr>
        <a:xfrm>
          <a:off x="8515427" y="1853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23421</xdr:rowOff>
    </xdr:from>
    <xdr:ext cx="469744" cy="259045"/>
    <xdr:sp macro="" textlink="">
      <xdr:nvSpPr>
        <xdr:cNvPr id="494" name="n_3mainValue【市民会館】&#10;一人当たり面積"/>
        <xdr:cNvSpPr txBox="1"/>
      </xdr:nvSpPr>
      <xdr:spPr>
        <a:xfrm>
          <a:off x="7626427" y="18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23421</xdr:rowOff>
    </xdr:from>
    <xdr:ext cx="469744" cy="259045"/>
    <xdr:sp macro="" textlink="">
      <xdr:nvSpPr>
        <xdr:cNvPr id="495" name="n_4mainValue【市民会館】&#10;一人当たり面積"/>
        <xdr:cNvSpPr txBox="1"/>
      </xdr:nvSpPr>
      <xdr:spPr>
        <a:xfrm>
          <a:off x="6737427" y="18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521" name="直線コネクタ 520"/>
        <xdr:cNvCxnSpPr/>
      </xdr:nvCxnSpPr>
      <xdr:spPr>
        <a:xfrm flipV="1">
          <a:off x="16318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22"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3" name="直線コネクタ 522"/>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524" name="【一般廃棄物処理施設】&#10;有形固定資産減価償却率最大値テキスト"/>
        <xdr:cNvSpPr txBox="1"/>
      </xdr:nvSpPr>
      <xdr:spPr>
        <a:xfrm>
          <a:off x="16357600" y="558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5" name="直線コネクタ 524"/>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157678</xdr:rowOff>
    </xdr:from>
    <xdr:ext cx="405111" cy="259045"/>
    <xdr:sp macro="" textlink="">
      <xdr:nvSpPr>
        <xdr:cNvPr id="526" name="【一般廃棄物処理施設】&#10;有形固定資産減価償却率平均値テキスト"/>
        <xdr:cNvSpPr txBox="1"/>
      </xdr:nvSpPr>
      <xdr:spPr>
        <a:xfrm>
          <a:off x="16357600" y="650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527" name="フローチャート: 判断 526"/>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528" name="フローチャート: 判断 527"/>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9" name="フローチャート: 判断 528"/>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530" name="フローチャート: 判断 529"/>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531" name="フローチャート: 判断 530"/>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72753</xdr:rowOff>
    </xdr:from>
    <xdr:to>
      <xdr:col>85</xdr:col>
      <xdr:colOff>177800</xdr:colOff>
      <xdr:row>41</xdr:row>
      <xdr:rowOff>2903</xdr:rowOff>
    </xdr:to>
    <xdr:sp macro="" textlink="">
      <xdr:nvSpPr>
        <xdr:cNvPr id="537" name="楕円 536"/>
        <xdr:cNvSpPr/>
      </xdr:nvSpPr>
      <xdr:spPr>
        <a:xfrm>
          <a:off x="16268700" y="693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51180</xdr:rowOff>
    </xdr:from>
    <xdr:ext cx="405111" cy="259045"/>
    <xdr:sp macro="" textlink="">
      <xdr:nvSpPr>
        <xdr:cNvPr id="538" name="【一般廃棄物処理施設】&#10;有形固定資産減価償却率該当値テキスト"/>
        <xdr:cNvSpPr txBox="1"/>
      </xdr:nvSpPr>
      <xdr:spPr>
        <a:xfrm>
          <a:off x="16357600" y="690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20501</xdr:rowOff>
    </xdr:from>
    <xdr:to>
      <xdr:col>81</xdr:col>
      <xdr:colOff>101600</xdr:colOff>
      <xdr:row>40</xdr:row>
      <xdr:rowOff>122101</xdr:rowOff>
    </xdr:to>
    <xdr:sp macro="" textlink="">
      <xdr:nvSpPr>
        <xdr:cNvPr id="539" name="楕円 538"/>
        <xdr:cNvSpPr/>
      </xdr:nvSpPr>
      <xdr:spPr>
        <a:xfrm>
          <a:off x="15430500" y="687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71301</xdr:rowOff>
    </xdr:from>
    <xdr:to>
      <xdr:col>85</xdr:col>
      <xdr:colOff>127000</xdr:colOff>
      <xdr:row>40</xdr:row>
      <xdr:rowOff>123553</xdr:rowOff>
    </xdr:to>
    <xdr:cxnSp macro="">
      <xdr:nvCxnSpPr>
        <xdr:cNvPr id="540" name="直線コネクタ 539"/>
        <xdr:cNvCxnSpPr/>
      </xdr:nvCxnSpPr>
      <xdr:spPr>
        <a:xfrm>
          <a:off x="15481300" y="6929301"/>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139700</xdr:rowOff>
    </xdr:from>
    <xdr:to>
      <xdr:col>76</xdr:col>
      <xdr:colOff>165100</xdr:colOff>
      <xdr:row>40</xdr:row>
      <xdr:rowOff>69850</xdr:rowOff>
    </xdr:to>
    <xdr:sp macro="" textlink="">
      <xdr:nvSpPr>
        <xdr:cNvPr id="541" name="楕円 540"/>
        <xdr:cNvSpPr/>
      </xdr:nvSpPr>
      <xdr:spPr>
        <a:xfrm>
          <a:off x="14541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19050</xdr:rowOff>
    </xdr:from>
    <xdr:to>
      <xdr:col>81</xdr:col>
      <xdr:colOff>50800</xdr:colOff>
      <xdr:row>40</xdr:row>
      <xdr:rowOff>71301</xdr:rowOff>
    </xdr:to>
    <xdr:cxnSp macro="">
      <xdr:nvCxnSpPr>
        <xdr:cNvPr id="542" name="直線コネクタ 541"/>
        <xdr:cNvCxnSpPr/>
      </xdr:nvCxnSpPr>
      <xdr:spPr>
        <a:xfrm>
          <a:off x="14592300" y="687705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35197</xdr:rowOff>
    </xdr:from>
    <xdr:to>
      <xdr:col>72</xdr:col>
      <xdr:colOff>38100</xdr:colOff>
      <xdr:row>40</xdr:row>
      <xdr:rowOff>136797</xdr:rowOff>
    </xdr:to>
    <xdr:sp macro="" textlink="">
      <xdr:nvSpPr>
        <xdr:cNvPr id="543" name="楕円 542"/>
        <xdr:cNvSpPr/>
      </xdr:nvSpPr>
      <xdr:spPr>
        <a:xfrm>
          <a:off x="13652500" y="689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19050</xdr:rowOff>
    </xdr:from>
    <xdr:to>
      <xdr:col>76</xdr:col>
      <xdr:colOff>114300</xdr:colOff>
      <xdr:row>40</xdr:row>
      <xdr:rowOff>85997</xdr:rowOff>
    </xdr:to>
    <xdr:cxnSp macro="">
      <xdr:nvCxnSpPr>
        <xdr:cNvPr id="544" name="直線コネクタ 543"/>
        <xdr:cNvCxnSpPr/>
      </xdr:nvCxnSpPr>
      <xdr:spPr>
        <a:xfrm flipV="1">
          <a:off x="13703300" y="6877050"/>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162560</xdr:rowOff>
    </xdr:from>
    <xdr:to>
      <xdr:col>67</xdr:col>
      <xdr:colOff>101600</xdr:colOff>
      <xdr:row>40</xdr:row>
      <xdr:rowOff>92710</xdr:rowOff>
    </xdr:to>
    <xdr:sp macro="" textlink="">
      <xdr:nvSpPr>
        <xdr:cNvPr id="545" name="楕円 544"/>
        <xdr:cNvSpPr/>
      </xdr:nvSpPr>
      <xdr:spPr>
        <a:xfrm>
          <a:off x="12763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41910</xdr:rowOff>
    </xdr:from>
    <xdr:to>
      <xdr:col>71</xdr:col>
      <xdr:colOff>177800</xdr:colOff>
      <xdr:row>40</xdr:row>
      <xdr:rowOff>85997</xdr:rowOff>
    </xdr:to>
    <xdr:cxnSp macro="">
      <xdr:nvCxnSpPr>
        <xdr:cNvPr id="546" name="直線コネクタ 545"/>
        <xdr:cNvCxnSpPr/>
      </xdr:nvCxnSpPr>
      <xdr:spPr>
        <a:xfrm>
          <a:off x="12814300" y="689991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143527</xdr:rowOff>
    </xdr:from>
    <xdr:ext cx="405111" cy="259045"/>
    <xdr:sp macro="" textlink="">
      <xdr:nvSpPr>
        <xdr:cNvPr id="547" name="n_1aveValue【一般廃棄物処理施設】&#10;有形固定資産減価償却率"/>
        <xdr:cNvSpPr txBox="1"/>
      </xdr:nvSpPr>
      <xdr:spPr>
        <a:xfrm>
          <a:off x="152660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107604</xdr:rowOff>
    </xdr:from>
    <xdr:ext cx="405111" cy="259045"/>
    <xdr:sp macro="" textlink="">
      <xdr:nvSpPr>
        <xdr:cNvPr id="548" name="n_2aveValue【一般廃棄物処理施設】&#10;有形固定資産減価償却率"/>
        <xdr:cNvSpPr txBox="1"/>
      </xdr:nvSpPr>
      <xdr:spPr>
        <a:xfrm>
          <a:off x="14389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132097</xdr:rowOff>
    </xdr:from>
    <xdr:ext cx="405111" cy="259045"/>
    <xdr:sp macro="" textlink="">
      <xdr:nvSpPr>
        <xdr:cNvPr id="549" name="n_3aveValue【一般廃棄物処理施設】&#10;有形固定資産減価償却率"/>
        <xdr:cNvSpPr txBox="1"/>
      </xdr:nvSpPr>
      <xdr:spPr>
        <a:xfrm>
          <a:off x="13500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94541</xdr:rowOff>
    </xdr:from>
    <xdr:ext cx="405111" cy="259045"/>
    <xdr:sp macro="" textlink="">
      <xdr:nvSpPr>
        <xdr:cNvPr id="550" name="n_4aveValue【一般廃棄物処理施設】&#10;有形固定資産減価償却率"/>
        <xdr:cNvSpPr txBox="1"/>
      </xdr:nvSpPr>
      <xdr:spPr>
        <a:xfrm>
          <a:off x="12611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113228</xdr:rowOff>
    </xdr:from>
    <xdr:ext cx="405111" cy="259045"/>
    <xdr:sp macro="" textlink="">
      <xdr:nvSpPr>
        <xdr:cNvPr id="551" name="n_1mainValue【一般廃棄物処理施設】&#10;有形固定資産減価償却率"/>
        <xdr:cNvSpPr txBox="1"/>
      </xdr:nvSpPr>
      <xdr:spPr>
        <a:xfrm>
          <a:off x="15266044" y="697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60977</xdr:rowOff>
    </xdr:from>
    <xdr:ext cx="405111" cy="259045"/>
    <xdr:sp macro="" textlink="">
      <xdr:nvSpPr>
        <xdr:cNvPr id="552" name="n_2mainValue【一般廃棄物処理施設】&#10;有形固定資産減価償却率"/>
        <xdr:cNvSpPr txBox="1"/>
      </xdr:nvSpPr>
      <xdr:spPr>
        <a:xfrm>
          <a:off x="143897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127924</xdr:rowOff>
    </xdr:from>
    <xdr:ext cx="405111" cy="259045"/>
    <xdr:sp macro="" textlink="">
      <xdr:nvSpPr>
        <xdr:cNvPr id="553" name="n_3mainValue【一般廃棄物処理施設】&#10;有形固定資産減価償却率"/>
        <xdr:cNvSpPr txBox="1"/>
      </xdr:nvSpPr>
      <xdr:spPr>
        <a:xfrm>
          <a:off x="13500744" y="698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83837</xdr:rowOff>
    </xdr:from>
    <xdr:ext cx="405111" cy="259045"/>
    <xdr:sp macro="" textlink="">
      <xdr:nvSpPr>
        <xdr:cNvPr id="554" name="n_4mainValue【一般廃棄物処理施設】&#10;有形固定資産減価償却率"/>
        <xdr:cNvSpPr txBox="1"/>
      </xdr:nvSpPr>
      <xdr:spPr>
        <a:xfrm>
          <a:off x="126117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576" name="直線コネクタ 575"/>
        <xdr:cNvCxnSpPr/>
      </xdr:nvCxnSpPr>
      <xdr:spPr>
        <a:xfrm flipV="1">
          <a:off x="22160864" y="5665216"/>
          <a:ext cx="0" cy="149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577" name="【一般廃棄物処理施設】&#10;一人当たり有形固定資産（償却資産）額最小値テキスト"/>
        <xdr:cNvSpPr txBox="1"/>
      </xdr:nvSpPr>
      <xdr:spPr>
        <a:xfrm>
          <a:off x="22199600" y="716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578" name="直線コネクタ 577"/>
        <xdr:cNvCxnSpPr/>
      </xdr:nvCxnSpPr>
      <xdr:spPr>
        <a:xfrm>
          <a:off x="22072600" y="716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579" name="【一般廃棄物処理施設】&#10;一人当たり有形固定資産（償却資産）額最大値テキスト"/>
        <xdr:cNvSpPr txBox="1"/>
      </xdr:nvSpPr>
      <xdr:spPr>
        <a:xfrm>
          <a:off x="22199600" y="544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580" name="直線コネクタ 579"/>
        <xdr:cNvCxnSpPr/>
      </xdr:nvCxnSpPr>
      <xdr:spPr>
        <a:xfrm>
          <a:off x="22072600" y="56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28324</xdr:rowOff>
    </xdr:from>
    <xdr:ext cx="534377" cy="259045"/>
    <xdr:sp macro="" textlink="">
      <xdr:nvSpPr>
        <xdr:cNvPr id="581" name="【一般廃棄物処理施設】&#10;一人当たり有形固定資産（償却資産）額平均値テキスト"/>
        <xdr:cNvSpPr txBox="1"/>
      </xdr:nvSpPr>
      <xdr:spPr>
        <a:xfrm>
          <a:off x="22199600" y="6886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582" name="フローチャート: 判断 581"/>
        <xdr:cNvSpPr/>
      </xdr:nvSpPr>
      <xdr:spPr>
        <a:xfrm>
          <a:off x="22110700" y="690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583" name="フローチャート: 判断 582"/>
        <xdr:cNvSpPr/>
      </xdr:nvSpPr>
      <xdr:spPr>
        <a:xfrm>
          <a:off x="21272500" y="690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584" name="フローチャート: 判断 583"/>
        <xdr:cNvSpPr/>
      </xdr:nvSpPr>
      <xdr:spPr>
        <a:xfrm>
          <a:off x="20383500" y="68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585" name="フローチャート: 判断 584"/>
        <xdr:cNvSpPr/>
      </xdr:nvSpPr>
      <xdr:spPr>
        <a:xfrm>
          <a:off x="19494500" y="69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586" name="フローチャート: 判断 585"/>
        <xdr:cNvSpPr/>
      </xdr:nvSpPr>
      <xdr:spPr>
        <a:xfrm>
          <a:off x="18605500" y="692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144976</xdr:rowOff>
    </xdr:from>
    <xdr:to>
      <xdr:col>116</xdr:col>
      <xdr:colOff>114300</xdr:colOff>
      <xdr:row>38</xdr:row>
      <xdr:rowOff>75126</xdr:rowOff>
    </xdr:to>
    <xdr:sp macro="" textlink="">
      <xdr:nvSpPr>
        <xdr:cNvPr id="592" name="楕円 591"/>
        <xdr:cNvSpPr/>
      </xdr:nvSpPr>
      <xdr:spPr>
        <a:xfrm>
          <a:off x="22110700" y="648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167853</xdr:rowOff>
    </xdr:from>
    <xdr:ext cx="599010" cy="259045"/>
    <xdr:sp macro="" textlink="">
      <xdr:nvSpPr>
        <xdr:cNvPr id="593" name="【一般廃棄物処理施設】&#10;一人当たり有形固定資産（償却資産）額該当値テキスト"/>
        <xdr:cNvSpPr txBox="1"/>
      </xdr:nvSpPr>
      <xdr:spPr>
        <a:xfrm>
          <a:off x="22199600" y="634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152412</xdr:rowOff>
    </xdr:from>
    <xdr:to>
      <xdr:col>112</xdr:col>
      <xdr:colOff>38100</xdr:colOff>
      <xdr:row>38</xdr:row>
      <xdr:rowOff>82562</xdr:rowOff>
    </xdr:to>
    <xdr:sp macro="" textlink="">
      <xdr:nvSpPr>
        <xdr:cNvPr id="594" name="楕円 593"/>
        <xdr:cNvSpPr/>
      </xdr:nvSpPr>
      <xdr:spPr>
        <a:xfrm>
          <a:off x="21272500" y="649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24326</xdr:rowOff>
    </xdr:from>
    <xdr:to>
      <xdr:col>116</xdr:col>
      <xdr:colOff>63500</xdr:colOff>
      <xdr:row>38</xdr:row>
      <xdr:rowOff>31762</xdr:rowOff>
    </xdr:to>
    <xdr:cxnSp macro="">
      <xdr:nvCxnSpPr>
        <xdr:cNvPr id="595" name="直線コネクタ 594"/>
        <xdr:cNvCxnSpPr/>
      </xdr:nvCxnSpPr>
      <xdr:spPr>
        <a:xfrm flipV="1">
          <a:off x="21323300" y="6539426"/>
          <a:ext cx="838200" cy="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161008</xdr:rowOff>
    </xdr:from>
    <xdr:to>
      <xdr:col>107</xdr:col>
      <xdr:colOff>101600</xdr:colOff>
      <xdr:row>38</xdr:row>
      <xdr:rowOff>91158</xdr:rowOff>
    </xdr:to>
    <xdr:sp macro="" textlink="">
      <xdr:nvSpPr>
        <xdr:cNvPr id="596" name="楕円 595"/>
        <xdr:cNvSpPr/>
      </xdr:nvSpPr>
      <xdr:spPr>
        <a:xfrm>
          <a:off x="20383500" y="650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31762</xdr:rowOff>
    </xdr:from>
    <xdr:to>
      <xdr:col>111</xdr:col>
      <xdr:colOff>177800</xdr:colOff>
      <xdr:row>38</xdr:row>
      <xdr:rowOff>40358</xdr:rowOff>
    </xdr:to>
    <xdr:cxnSp macro="">
      <xdr:nvCxnSpPr>
        <xdr:cNvPr id="597" name="直線コネクタ 596"/>
        <xdr:cNvCxnSpPr/>
      </xdr:nvCxnSpPr>
      <xdr:spPr>
        <a:xfrm flipV="1">
          <a:off x="20434300" y="6546862"/>
          <a:ext cx="889000" cy="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47800</xdr:rowOff>
    </xdr:from>
    <xdr:to>
      <xdr:col>102</xdr:col>
      <xdr:colOff>165100</xdr:colOff>
      <xdr:row>38</xdr:row>
      <xdr:rowOff>149400</xdr:rowOff>
    </xdr:to>
    <xdr:sp macro="" textlink="">
      <xdr:nvSpPr>
        <xdr:cNvPr id="598" name="楕円 597"/>
        <xdr:cNvSpPr/>
      </xdr:nvSpPr>
      <xdr:spPr>
        <a:xfrm>
          <a:off x="19494500" y="656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40358</xdr:rowOff>
    </xdr:from>
    <xdr:to>
      <xdr:col>107</xdr:col>
      <xdr:colOff>50800</xdr:colOff>
      <xdr:row>38</xdr:row>
      <xdr:rowOff>98600</xdr:rowOff>
    </xdr:to>
    <xdr:cxnSp macro="">
      <xdr:nvCxnSpPr>
        <xdr:cNvPr id="599" name="直線コネクタ 598"/>
        <xdr:cNvCxnSpPr/>
      </xdr:nvCxnSpPr>
      <xdr:spPr>
        <a:xfrm flipV="1">
          <a:off x="19545300" y="6555458"/>
          <a:ext cx="889000" cy="5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53948</xdr:rowOff>
    </xdr:from>
    <xdr:to>
      <xdr:col>98</xdr:col>
      <xdr:colOff>38100</xdr:colOff>
      <xdr:row>38</xdr:row>
      <xdr:rowOff>155548</xdr:rowOff>
    </xdr:to>
    <xdr:sp macro="" textlink="">
      <xdr:nvSpPr>
        <xdr:cNvPr id="600" name="楕円 599"/>
        <xdr:cNvSpPr/>
      </xdr:nvSpPr>
      <xdr:spPr>
        <a:xfrm>
          <a:off x="18605500" y="656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98600</xdr:rowOff>
    </xdr:from>
    <xdr:to>
      <xdr:col>102</xdr:col>
      <xdr:colOff>114300</xdr:colOff>
      <xdr:row>38</xdr:row>
      <xdr:rowOff>104748</xdr:rowOff>
    </xdr:to>
    <xdr:cxnSp macro="">
      <xdr:nvCxnSpPr>
        <xdr:cNvPr id="601" name="直線コネクタ 600"/>
        <xdr:cNvCxnSpPr/>
      </xdr:nvCxnSpPr>
      <xdr:spPr>
        <a:xfrm flipV="1">
          <a:off x="18656300" y="6613700"/>
          <a:ext cx="889000" cy="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136013</xdr:rowOff>
    </xdr:from>
    <xdr:ext cx="534377" cy="259045"/>
    <xdr:sp macro="" textlink="">
      <xdr:nvSpPr>
        <xdr:cNvPr id="602" name="n_1aveValue【一般廃棄物処理施設】&#10;一人当たり有形固定資産（償却資産）額"/>
        <xdr:cNvSpPr txBox="1"/>
      </xdr:nvSpPr>
      <xdr:spPr>
        <a:xfrm>
          <a:off x="21043411" y="699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130757</xdr:rowOff>
    </xdr:from>
    <xdr:ext cx="534377" cy="259045"/>
    <xdr:sp macro="" textlink="">
      <xdr:nvSpPr>
        <xdr:cNvPr id="603" name="n_2aveValue【一般廃棄物処理施設】&#10;一人当たり有形固定資産（償却資産）額"/>
        <xdr:cNvSpPr txBox="1"/>
      </xdr:nvSpPr>
      <xdr:spPr>
        <a:xfrm>
          <a:off x="20167111" y="698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146329</xdr:rowOff>
    </xdr:from>
    <xdr:ext cx="534377" cy="259045"/>
    <xdr:sp macro="" textlink="">
      <xdr:nvSpPr>
        <xdr:cNvPr id="604" name="n_3aveValue【一般廃棄物処理施設】&#10;一人当たり有形固定資産（償却資産）額"/>
        <xdr:cNvSpPr txBox="1"/>
      </xdr:nvSpPr>
      <xdr:spPr>
        <a:xfrm>
          <a:off x="19278111" y="700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159424</xdr:rowOff>
    </xdr:from>
    <xdr:ext cx="534377" cy="259045"/>
    <xdr:sp macro="" textlink="">
      <xdr:nvSpPr>
        <xdr:cNvPr id="605" name="n_4aveValue【一般廃棄物処理施設】&#10;一人当たり有形固定資産（償却資産）額"/>
        <xdr:cNvSpPr txBox="1"/>
      </xdr:nvSpPr>
      <xdr:spPr>
        <a:xfrm>
          <a:off x="18389111" y="701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99089</xdr:rowOff>
    </xdr:from>
    <xdr:ext cx="599010" cy="259045"/>
    <xdr:sp macro="" textlink="">
      <xdr:nvSpPr>
        <xdr:cNvPr id="606" name="n_1mainValue【一般廃棄物処理施設】&#10;一人当たり有形固定資産（償却資産）額"/>
        <xdr:cNvSpPr txBox="1"/>
      </xdr:nvSpPr>
      <xdr:spPr>
        <a:xfrm>
          <a:off x="21011095" y="6271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107685</xdr:rowOff>
    </xdr:from>
    <xdr:ext cx="599010" cy="259045"/>
    <xdr:sp macro="" textlink="">
      <xdr:nvSpPr>
        <xdr:cNvPr id="607" name="n_2mainValue【一般廃棄物処理施設】&#10;一人当たり有形固定資産（償却資産）額"/>
        <xdr:cNvSpPr txBox="1"/>
      </xdr:nvSpPr>
      <xdr:spPr>
        <a:xfrm>
          <a:off x="20134795" y="627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165928</xdr:rowOff>
    </xdr:from>
    <xdr:ext cx="599010" cy="259045"/>
    <xdr:sp macro="" textlink="">
      <xdr:nvSpPr>
        <xdr:cNvPr id="608" name="n_3mainValue【一般廃棄物処理施設】&#10;一人当たり有形固定資産（償却資産）額"/>
        <xdr:cNvSpPr txBox="1"/>
      </xdr:nvSpPr>
      <xdr:spPr>
        <a:xfrm>
          <a:off x="19245795" y="6338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624</xdr:rowOff>
    </xdr:from>
    <xdr:ext cx="599010" cy="259045"/>
    <xdr:sp macro="" textlink="">
      <xdr:nvSpPr>
        <xdr:cNvPr id="609" name="n_4mainValue【一般廃棄物処理施設】&#10;一人当たり有形固定資産（償却資産）額"/>
        <xdr:cNvSpPr txBox="1"/>
      </xdr:nvSpPr>
      <xdr:spPr>
        <a:xfrm>
          <a:off x="18356795" y="634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635" name="直線コネクタ 634"/>
        <xdr:cNvCxnSpPr/>
      </xdr:nvCxnSpPr>
      <xdr:spPr>
        <a:xfrm flipV="1">
          <a:off x="16318864" y="9519557"/>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638" name="【保健センター・保健所】&#10;有形固定資産減価償却率最大値テキスト"/>
        <xdr:cNvSpPr txBox="1"/>
      </xdr:nvSpPr>
      <xdr:spPr>
        <a:xfrm>
          <a:off x="16357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639" name="直線コネクタ 638"/>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25961</xdr:rowOff>
    </xdr:from>
    <xdr:ext cx="405111" cy="259045"/>
    <xdr:sp macro="" textlink="">
      <xdr:nvSpPr>
        <xdr:cNvPr id="640" name="【保健センター・保健所】&#10;有形固定資産減価償却率平均値テキスト"/>
        <xdr:cNvSpPr txBox="1"/>
      </xdr:nvSpPr>
      <xdr:spPr>
        <a:xfrm>
          <a:off x="16357600" y="10141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641" name="フローチャート: 判断 640"/>
        <xdr:cNvSpPr/>
      </xdr:nvSpPr>
      <xdr:spPr>
        <a:xfrm>
          <a:off x="162687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642" name="フローチャート: 判断 641"/>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43" name="フローチャート: 判断 642"/>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4" name="フローチャート: 判断 643"/>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645" name="フローチャート: 判断 644"/>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87993</xdr:rowOff>
    </xdr:from>
    <xdr:to>
      <xdr:col>85</xdr:col>
      <xdr:colOff>177800</xdr:colOff>
      <xdr:row>62</xdr:row>
      <xdr:rowOff>18143</xdr:rowOff>
    </xdr:to>
    <xdr:sp macro="" textlink="">
      <xdr:nvSpPr>
        <xdr:cNvPr id="651" name="楕円 650"/>
        <xdr:cNvSpPr/>
      </xdr:nvSpPr>
      <xdr:spPr>
        <a:xfrm>
          <a:off x="162687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66420</xdr:rowOff>
    </xdr:from>
    <xdr:ext cx="405111" cy="259045"/>
    <xdr:sp macro="" textlink="">
      <xdr:nvSpPr>
        <xdr:cNvPr id="652" name="【保健センター・保健所】&#10;有形固定資産減価償却率該当値テキスト"/>
        <xdr:cNvSpPr txBox="1"/>
      </xdr:nvSpPr>
      <xdr:spPr>
        <a:xfrm>
          <a:off x="16357600"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55335</xdr:rowOff>
    </xdr:from>
    <xdr:to>
      <xdr:col>81</xdr:col>
      <xdr:colOff>101600</xdr:colOff>
      <xdr:row>61</xdr:row>
      <xdr:rowOff>156935</xdr:rowOff>
    </xdr:to>
    <xdr:sp macro="" textlink="">
      <xdr:nvSpPr>
        <xdr:cNvPr id="653" name="楕円 652"/>
        <xdr:cNvSpPr/>
      </xdr:nvSpPr>
      <xdr:spPr>
        <a:xfrm>
          <a:off x="154305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106135</xdr:rowOff>
    </xdr:from>
    <xdr:to>
      <xdr:col>85</xdr:col>
      <xdr:colOff>127000</xdr:colOff>
      <xdr:row>61</xdr:row>
      <xdr:rowOff>138793</xdr:rowOff>
    </xdr:to>
    <xdr:cxnSp macro="">
      <xdr:nvCxnSpPr>
        <xdr:cNvPr id="654" name="直線コネクタ 653"/>
        <xdr:cNvCxnSpPr/>
      </xdr:nvCxnSpPr>
      <xdr:spPr>
        <a:xfrm>
          <a:off x="15481300" y="105645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22678</xdr:rowOff>
    </xdr:from>
    <xdr:to>
      <xdr:col>76</xdr:col>
      <xdr:colOff>165100</xdr:colOff>
      <xdr:row>61</xdr:row>
      <xdr:rowOff>124278</xdr:rowOff>
    </xdr:to>
    <xdr:sp macro="" textlink="">
      <xdr:nvSpPr>
        <xdr:cNvPr id="655" name="楕円 654"/>
        <xdr:cNvSpPr/>
      </xdr:nvSpPr>
      <xdr:spPr>
        <a:xfrm>
          <a:off x="14541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73478</xdr:rowOff>
    </xdr:from>
    <xdr:to>
      <xdr:col>81</xdr:col>
      <xdr:colOff>50800</xdr:colOff>
      <xdr:row>61</xdr:row>
      <xdr:rowOff>106135</xdr:rowOff>
    </xdr:to>
    <xdr:cxnSp macro="">
      <xdr:nvCxnSpPr>
        <xdr:cNvPr id="656" name="直線コネクタ 655"/>
        <xdr:cNvCxnSpPr/>
      </xdr:nvCxnSpPr>
      <xdr:spPr>
        <a:xfrm>
          <a:off x="14592300" y="10531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161472</xdr:rowOff>
    </xdr:from>
    <xdr:to>
      <xdr:col>72</xdr:col>
      <xdr:colOff>38100</xdr:colOff>
      <xdr:row>61</xdr:row>
      <xdr:rowOff>91622</xdr:rowOff>
    </xdr:to>
    <xdr:sp macro="" textlink="">
      <xdr:nvSpPr>
        <xdr:cNvPr id="657" name="楕円 656"/>
        <xdr:cNvSpPr/>
      </xdr:nvSpPr>
      <xdr:spPr>
        <a:xfrm>
          <a:off x="136525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40822</xdr:rowOff>
    </xdr:from>
    <xdr:to>
      <xdr:col>76</xdr:col>
      <xdr:colOff>114300</xdr:colOff>
      <xdr:row>61</xdr:row>
      <xdr:rowOff>73478</xdr:rowOff>
    </xdr:to>
    <xdr:cxnSp macro="">
      <xdr:nvCxnSpPr>
        <xdr:cNvPr id="658" name="直線コネクタ 657"/>
        <xdr:cNvCxnSpPr/>
      </xdr:nvCxnSpPr>
      <xdr:spPr>
        <a:xfrm>
          <a:off x="13703300" y="10499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128815</xdr:rowOff>
    </xdr:from>
    <xdr:to>
      <xdr:col>67</xdr:col>
      <xdr:colOff>101600</xdr:colOff>
      <xdr:row>61</xdr:row>
      <xdr:rowOff>58965</xdr:rowOff>
    </xdr:to>
    <xdr:sp macro="" textlink="">
      <xdr:nvSpPr>
        <xdr:cNvPr id="659" name="楕円 658"/>
        <xdr:cNvSpPr/>
      </xdr:nvSpPr>
      <xdr:spPr>
        <a:xfrm>
          <a:off x="12763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8165</xdr:rowOff>
    </xdr:from>
    <xdr:to>
      <xdr:col>71</xdr:col>
      <xdr:colOff>177800</xdr:colOff>
      <xdr:row>61</xdr:row>
      <xdr:rowOff>40822</xdr:rowOff>
    </xdr:to>
    <xdr:cxnSp macro="">
      <xdr:nvCxnSpPr>
        <xdr:cNvPr id="660" name="直線コネクタ 659"/>
        <xdr:cNvCxnSpPr/>
      </xdr:nvCxnSpPr>
      <xdr:spPr>
        <a:xfrm>
          <a:off x="12814300" y="10466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98351</xdr:rowOff>
    </xdr:from>
    <xdr:ext cx="405111" cy="259045"/>
    <xdr:sp macro="" textlink="">
      <xdr:nvSpPr>
        <xdr:cNvPr id="661" name="n_1aveValue【保健センター・保健所】&#10;有形固定資産減価償却率"/>
        <xdr:cNvSpPr txBox="1"/>
      </xdr:nvSpPr>
      <xdr:spPr>
        <a:xfrm>
          <a:off x="152660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662" name="n_2aveValue【保健センター・保健所】&#10;有形固定資産減価償却率"/>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663" name="n_3aveValue【保健センター・保健所】&#10;有形固定資産減価償却率"/>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15076</xdr:rowOff>
    </xdr:from>
    <xdr:ext cx="405111" cy="259045"/>
    <xdr:sp macro="" textlink="">
      <xdr:nvSpPr>
        <xdr:cNvPr id="664" name="n_4aveValue【保健センター・保健所】&#10;有形固定資産減価償却率"/>
        <xdr:cNvSpPr txBox="1"/>
      </xdr:nvSpPr>
      <xdr:spPr>
        <a:xfrm>
          <a:off x="12611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148062</xdr:rowOff>
    </xdr:from>
    <xdr:ext cx="405111" cy="259045"/>
    <xdr:sp macro="" textlink="">
      <xdr:nvSpPr>
        <xdr:cNvPr id="665" name="n_1mainValue【保健センター・保健所】&#10;有形固定資産減価償却率"/>
        <xdr:cNvSpPr txBox="1"/>
      </xdr:nvSpPr>
      <xdr:spPr>
        <a:xfrm>
          <a:off x="15266044"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115405</xdr:rowOff>
    </xdr:from>
    <xdr:ext cx="405111" cy="259045"/>
    <xdr:sp macro="" textlink="">
      <xdr:nvSpPr>
        <xdr:cNvPr id="666" name="n_2mainValue【保健センター・保健所】&#10;有形固定資産減価償却率"/>
        <xdr:cNvSpPr txBox="1"/>
      </xdr:nvSpPr>
      <xdr:spPr>
        <a:xfrm>
          <a:off x="143897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82749</xdr:rowOff>
    </xdr:from>
    <xdr:ext cx="405111" cy="259045"/>
    <xdr:sp macro="" textlink="">
      <xdr:nvSpPr>
        <xdr:cNvPr id="667" name="n_3mainValue【保健センター・保健所】&#10;有形固定資産減価償却率"/>
        <xdr:cNvSpPr txBox="1"/>
      </xdr:nvSpPr>
      <xdr:spPr>
        <a:xfrm>
          <a:off x="135007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50092</xdr:rowOff>
    </xdr:from>
    <xdr:ext cx="405111" cy="259045"/>
    <xdr:sp macro="" textlink="">
      <xdr:nvSpPr>
        <xdr:cNvPr id="668" name="n_4mainValue【保健センター・保健所】&#10;有形固定資産減価償却率"/>
        <xdr:cNvSpPr txBox="1"/>
      </xdr:nvSpPr>
      <xdr:spPr>
        <a:xfrm>
          <a:off x="126117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692" name="直線コネクタ 691"/>
        <xdr:cNvCxnSpPr/>
      </xdr:nvCxnSpPr>
      <xdr:spPr>
        <a:xfrm flipV="1">
          <a:off x="22160864" y="960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3"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94" name="直線コネクタ 693"/>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95"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96" name="直線コネクタ 695"/>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97"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8" name="フローチャート: 判断 697"/>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9" name="フローチャート: 判断 698"/>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700" name="フローチャート: 判断 699"/>
        <xdr:cNvSpPr/>
      </xdr:nvSpPr>
      <xdr:spPr>
        <a:xfrm>
          <a:off x="20383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701" name="フローチャート: 判断 700"/>
        <xdr:cNvSpPr/>
      </xdr:nvSpPr>
      <xdr:spPr>
        <a:xfrm>
          <a:off x="19494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702" name="フローチャート: 判断 701"/>
        <xdr:cNvSpPr/>
      </xdr:nvSpPr>
      <xdr:spPr>
        <a:xfrm>
          <a:off x="18605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708" name="楕円 707"/>
        <xdr:cNvSpPr/>
      </xdr:nvSpPr>
      <xdr:spPr>
        <a:xfrm>
          <a:off x="221107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3827</xdr:rowOff>
    </xdr:from>
    <xdr:ext cx="469744" cy="259045"/>
    <xdr:sp macro="" textlink="">
      <xdr:nvSpPr>
        <xdr:cNvPr id="709" name="【保健センター・保健所】&#10;一人当たり面積該当値テキスト"/>
        <xdr:cNvSpPr txBox="1"/>
      </xdr:nvSpPr>
      <xdr:spPr>
        <a:xfrm>
          <a:off x="22199600"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25400</xdr:rowOff>
    </xdr:from>
    <xdr:to>
      <xdr:col>112</xdr:col>
      <xdr:colOff>38100</xdr:colOff>
      <xdr:row>62</xdr:row>
      <xdr:rowOff>127000</xdr:rowOff>
    </xdr:to>
    <xdr:sp macro="" textlink="">
      <xdr:nvSpPr>
        <xdr:cNvPr id="710" name="楕円 709"/>
        <xdr:cNvSpPr/>
      </xdr:nvSpPr>
      <xdr:spPr>
        <a:xfrm>
          <a:off x="21272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76200</xdr:rowOff>
    </xdr:from>
    <xdr:to>
      <xdr:col>116</xdr:col>
      <xdr:colOff>63500</xdr:colOff>
      <xdr:row>62</xdr:row>
      <xdr:rowOff>76200</xdr:rowOff>
    </xdr:to>
    <xdr:cxnSp macro="">
      <xdr:nvCxnSpPr>
        <xdr:cNvPr id="711" name="直線コネクタ 710"/>
        <xdr:cNvCxnSpPr/>
      </xdr:nvCxnSpPr>
      <xdr:spPr>
        <a:xfrm>
          <a:off x="21323300" y="1070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25400</xdr:rowOff>
    </xdr:from>
    <xdr:to>
      <xdr:col>107</xdr:col>
      <xdr:colOff>101600</xdr:colOff>
      <xdr:row>62</xdr:row>
      <xdr:rowOff>127000</xdr:rowOff>
    </xdr:to>
    <xdr:sp macro="" textlink="">
      <xdr:nvSpPr>
        <xdr:cNvPr id="712" name="楕円 711"/>
        <xdr:cNvSpPr/>
      </xdr:nvSpPr>
      <xdr:spPr>
        <a:xfrm>
          <a:off x="20383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76200</xdr:rowOff>
    </xdr:from>
    <xdr:to>
      <xdr:col>111</xdr:col>
      <xdr:colOff>177800</xdr:colOff>
      <xdr:row>62</xdr:row>
      <xdr:rowOff>76200</xdr:rowOff>
    </xdr:to>
    <xdr:cxnSp macro="">
      <xdr:nvCxnSpPr>
        <xdr:cNvPr id="713" name="直線コネクタ 712"/>
        <xdr:cNvCxnSpPr/>
      </xdr:nvCxnSpPr>
      <xdr:spPr>
        <a:xfrm>
          <a:off x="20434300" y="1070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38100</xdr:rowOff>
    </xdr:from>
    <xdr:to>
      <xdr:col>102</xdr:col>
      <xdr:colOff>165100</xdr:colOff>
      <xdr:row>62</xdr:row>
      <xdr:rowOff>139700</xdr:rowOff>
    </xdr:to>
    <xdr:sp macro="" textlink="">
      <xdr:nvSpPr>
        <xdr:cNvPr id="714" name="楕円 713"/>
        <xdr:cNvSpPr/>
      </xdr:nvSpPr>
      <xdr:spPr>
        <a:xfrm>
          <a:off x="19494500" y="1066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76200</xdr:rowOff>
    </xdr:from>
    <xdr:to>
      <xdr:col>107</xdr:col>
      <xdr:colOff>50800</xdr:colOff>
      <xdr:row>62</xdr:row>
      <xdr:rowOff>88900</xdr:rowOff>
    </xdr:to>
    <xdr:cxnSp macro="">
      <xdr:nvCxnSpPr>
        <xdr:cNvPr id="715" name="直線コネクタ 714"/>
        <xdr:cNvCxnSpPr/>
      </xdr:nvCxnSpPr>
      <xdr:spPr>
        <a:xfrm flipV="1">
          <a:off x="19545300" y="10706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38100</xdr:rowOff>
    </xdr:from>
    <xdr:to>
      <xdr:col>98</xdr:col>
      <xdr:colOff>38100</xdr:colOff>
      <xdr:row>62</xdr:row>
      <xdr:rowOff>139700</xdr:rowOff>
    </xdr:to>
    <xdr:sp macro="" textlink="">
      <xdr:nvSpPr>
        <xdr:cNvPr id="716" name="楕円 715"/>
        <xdr:cNvSpPr/>
      </xdr:nvSpPr>
      <xdr:spPr>
        <a:xfrm>
          <a:off x="18605500" y="1066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88900</xdr:rowOff>
    </xdr:from>
    <xdr:to>
      <xdr:col>102</xdr:col>
      <xdr:colOff>114300</xdr:colOff>
      <xdr:row>62</xdr:row>
      <xdr:rowOff>88900</xdr:rowOff>
    </xdr:to>
    <xdr:cxnSp macro="">
      <xdr:nvCxnSpPr>
        <xdr:cNvPr id="717" name="直線コネクタ 716"/>
        <xdr:cNvCxnSpPr/>
      </xdr:nvCxnSpPr>
      <xdr:spPr>
        <a:xfrm>
          <a:off x="18656300" y="1071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718" name="n_1aveValue【保健センター・保健所】&#10;一人当たり面積"/>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111777</xdr:rowOff>
    </xdr:from>
    <xdr:ext cx="469744" cy="259045"/>
    <xdr:sp macro="" textlink="">
      <xdr:nvSpPr>
        <xdr:cNvPr id="719" name="n_2aveValue【保健センター・保健所】&#10;一人当たり面積"/>
        <xdr:cNvSpPr txBox="1"/>
      </xdr:nvSpPr>
      <xdr:spPr>
        <a:xfrm>
          <a:off x="201994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137177</xdr:rowOff>
    </xdr:from>
    <xdr:ext cx="469744" cy="259045"/>
    <xdr:sp macro="" textlink="">
      <xdr:nvSpPr>
        <xdr:cNvPr id="720" name="n_3aveValue【保健センター・保健所】&#10;一人当たり面積"/>
        <xdr:cNvSpPr txBox="1"/>
      </xdr:nvSpPr>
      <xdr:spPr>
        <a:xfrm>
          <a:off x="19310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149877</xdr:rowOff>
    </xdr:from>
    <xdr:ext cx="469744" cy="259045"/>
    <xdr:sp macro="" textlink="">
      <xdr:nvSpPr>
        <xdr:cNvPr id="721" name="n_4aveValue【保健センター・保健所】&#10;一人当たり面積"/>
        <xdr:cNvSpPr txBox="1"/>
      </xdr:nvSpPr>
      <xdr:spPr>
        <a:xfrm>
          <a:off x="18421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118127</xdr:rowOff>
    </xdr:from>
    <xdr:ext cx="469744" cy="259045"/>
    <xdr:sp macro="" textlink="">
      <xdr:nvSpPr>
        <xdr:cNvPr id="722" name="n_1mainValue【保健センター・保健所】&#10;一人当たり面積"/>
        <xdr:cNvSpPr txBox="1"/>
      </xdr:nvSpPr>
      <xdr:spPr>
        <a:xfrm>
          <a:off x="210757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118127</xdr:rowOff>
    </xdr:from>
    <xdr:ext cx="469744" cy="259045"/>
    <xdr:sp macro="" textlink="">
      <xdr:nvSpPr>
        <xdr:cNvPr id="723" name="n_2mainValue【保健センター・保健所】&#10;一人当たり面積"/>
        <xdr:cNvSpPr txBox="1"/>
      </xdr:nvSpPr>
      <xdr:spPr>
        <a:xfrm>
          <a:off x="201994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130827</xdr:rowOff>
    </xdr:from>
    <xdr:ext cx="469744" cy="259045"/>
    <xdr:sp macro="" textlink="">
      <xdr:nvSpPr>
        <xdr:cNvPr id="724" name="n_3mainValue【保健センター・保健所】&#10;一人当たり面積"/>
        <xdr:cNvSpPr txBox="1"/>
      </xdr:nvSpPr>
      <xdr:spPr>
        <a:xfrm>
          <a:off x="19310427"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130827</xdr:rowOff>
    </xdr:from>
    <xdr:ext cx="469744" cy="259045"/>
    <xdr:sp macro="" textlink="">
      <xdr:nvSpPr>
        <xdr:cNvPr id="725" name="n_4mainValue【保健センター・保健所】&#10;一人当たり面積"/>
        <xdr:cNvSpPr txBox="1"/>
      </xdr:nvSpPr>
      <xdr:spPr>
        <a:xfrm>
          <a:off x="18421427"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7" name="直線コネクタ 7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8" name="テキスト ボックス 7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9" name="直線コネクタ 7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0" name="テキスト ボックス 7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1" name="直線コネクタ 7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2" name="テキスト ボックス 7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3" name="直線コネクタ 7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4" name="テキスト ボックス 7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5" name="直線コネクタ 7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6" name="テキスト ボックス 7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7" name="直線コネクタ 7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8" name="テキスト ボックス 7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751" name="直線コネクタ 750"/>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752" name="【消防施設】&#10;有形固定資産減価償却率最小値テキスト"/>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753" name="直線コネクタ 752"/>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754" name="【消防施設】&#10;有形固定資産減価償却率最大値テキスト"/>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755" name="直線コネクタ 754"/>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99621</xdr:rowOff>
    </xdr:from>
    <xdr:ext cx="405111" cy="259045"/>
    <xdr:sp macro="" textlink="">
      <xdr:nvSpPr>
        <xdr:cNvPr id="756" name="【消防施設】&#10;有形固定資産減価償却率平均値テキスト"/>
        <xdr:cNvSpPr txBox="1"/>
      </xdr:nvSpPr>
      <xdr:spPr>
        <a:xfrm>
          <a:off x="16357600" y="1415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757" name="フローチャート: 判断 756"/>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758" name="フローチャート: 判断 757"/>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59" name="フローチャート: 判断 758"/>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760" name="フローチャート: 判断 759"/>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761" name="フローチャート: 判断 760"/>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93436</xdr:rowOff>
    </xdr:from>
    <xdr:to>
      <xdr:col>85</xdr:col>
      <xdr:colOff>177800</xdr:colOff>
      <xdr:row>83</xdr:row>
      <xdr:rowOff>23586</xdr:rowOff>
    </xdr:to>
    <xdr:sp macro="" textlink="">
      <xdr:nvSpPr>
        <xdr:cNvPr id="767" name="楕円 766"/>
        <xdr:cNvSpPr/>
      </xdr:nvSpPr>
      <xdr:spPr>
        <a:xfrm>
          <a:off x="16268700" y="141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116313</xdr:rowOff>
    </xdr:from>
    <xdr:ext cx="405111" cy="259045"/>
    <xdr:sp macro="" textlink="">
      <xdr:nvSpPr>
        <xdr:cNvPr id="768" name="【消防施設】&#10;有形固定資産減価償却率該当値テキスト"/>
        <xdr:cNvSpPr txBox="1"/>
      </xdr:nvSpPr>
      <xdr:spPr>
        <a:xfrm>
          <a:off x="16357600" y="1400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52614</xdr:rowOff>
    </xdr:from>
    <xdr:to>
      <xdr:col>81</xdr:col>
      <xdr:colOff>101600</xdr:colOff>
      <xdr:row>82</xdr:row>
      <xdr:rowOff>154214</xdr:rowOff>
    </xdr:to>
    <xdr:sp macro="" textlink="">
      <xdr:nvSpPr>
        <xdr:cNvPr id="769" name="楕円 768"/>
        <xdr:cNvSpPr/>
      </xdr:nvSpPr>
      <xdr:spPr>
        <a:xfrm>
          <a:off x="15430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103414</xdr:rowOff>
    </xdr:from>
    <xdr:to>
      <xdr:col>85</xdr:col>
      <xdr:colOff>127000</xdr:colOff>
      <xdr:row>82</xdr:row>
      <xdr:rowOff>144236</xdr:rowOff>
    </xdr:to>
    <xdr:cxnSp macro="">
      <xdr:nvCxnSpPr>
        <xdr:cNvPr id="770" name="直線コネクタ 769"/>
        <xdr:cNvCxnSpPr/>
      </xdr:nvCxnSpPr>
      <xdr:spPr>
        <a:xfrm>
          <a:off x="15481300" y="14162314"/>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11793</xdr:rowOff>
    </xdr:from>
    <xdr:to>
      <xdr:col>76</xdr:col>
      <xdr:colOff>165100</xdr:colOff>
      <xdr:row>82</xdr:row>
      <xdr:rowOff>113393</xdr:rowOff>
    </xdr:to>
    <xdr:sp macro="" textlink="">
      <xdr:nvSpPr>
        <xdr:cNvPr id="771" name="楕円 770"/>
        <xdr:cNvSpPr/>
      </xdr:nvSpPr>
      <xdr:spPr>
        <a:xfrm>
          <a:off x="14541500" y="1407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62593</xdr:rowOff>
    </xdr:from>
    <xdr:to>
      <xdr:col>81</xdr:col>
      <xdr:colOff>50800</xdr:colOff>
      <xdr:row>82</xdr:row>
      <xdr:rowOff>103414</xdr:rowOff>
    </xdr:to>
    <xdr:cxnSp macro="">
      <xdr:nvCxnSpPr>
        <xdr:cNvPr id="772" name="直線コネクタ 771"/>
        <xdr:cNvCxnSpPr/>
      </xdr:nvCxnSpPr>
      <xdr:spPr>
        <a:xfrm>
          <a:off x="14592300" y="1412149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139156</xdr:rowOff>
    </xdr:from>
    <xdr:to>
      <xdr:col>72</xdr:col>
      <xdr:colOff>38100</xdr:colOff>
      <xdr:row>82</xdr:row>
      <xdr:rowOff>69306</xdr:rowOff>
    </xdr:to>
    <xdr:sp macro="" textlink="">
      <xdr:nvSpPr>
        <xdr:cNvPr id="773" name="楕円 772"/>
        <xdr:cNvSpPr/>
      </xdr:nvSpPr>
      <xdr:spPr>
        <a:xfrm>
          <a:off x="13652500" y="140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18506</xdr:rowOff>
    </xdr:from>
    <xdr:to>
      <xdr:col>76</xdr:col>
      <xdr:colOff>114300</xdr:colOff>
      <xdr:row>82</xdr:row>
      <xdr:rowOff>62593</xdr:rowOff>
    </xdr:to>
    <xdr:cxnSp macro="">
      <xdr:nvCxnSpPr>
        <xdr:cNvPr id="774" name="直線コネクタ 773"/>
        <xdr:cNvCxnSpPr/>
      </xdr:nvCxnSpPr>
      <xdr:spPr>
        <a:xfrm>
          <a:off x="13703300" y="1407740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160382</xdr:rowOff>
    </xdr:from>
    <xdr:to>
      <xdr:col>67</xdr:col>
      <xdr:colOff>101600</xdr:colOff>
      <xdr:row>82</xdr:row>
      <xdr:rowOff>90532</xdr:rowOff>
    </xdr:to>
    <xdr:sp macro="" textlink="">
      <xdr:nvSpPr>
        <xdr:cNvPr id="775" name="楕円 774"/>
        <xdr:cNvSpPr/>
      </xdr:nvSpPr>
      <xdr:spPr>
        <a:xfrm>
          <a:off x="12763500" y="140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18506</xdr:rowOff>
    </xdr:from>
    <xdr:to>
      <xdr:col>71</xdr:col>
      <xdr:colOff>177800</xdr:colOff>
      <xdr:row>82</xdr:row>
      <xdr:rowOff>39732</xdr:rowOff>
    </xdr:to>
    <xdr:cxnSp macro="">
      <xdr:nvCxnSpPr>
        <xdr:cNvPr id="776" name="直線コネクタ 775"/>
        <xdr:cNvCxnSpPr/>
      </xdr:nvCxnSpPr>
      <xdr:spPr>
        <a:xfrm flipV="1">
          <a:off x="12814300" y="14077406"/>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73496</xdr:rowOff>
    </xdr:from>
    <xdr:ext cx="405111" cy="259045"/>
    <xdr:sp macro="" textlink="">
      <xdr:nvSpPr>
        <xdr:cNvPr id="777" name="n_1aveValue【消防施設】&#10;有形固定資産減価償却率"/>
        <xdr:cNvSpPr txBox="1"/>
      </xdr:nvSpPr>
      <xdr:spPr>
        <a:xfrm>
          <a:off x="152660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778" name="n_2aveValue【消防施設】&#10;有形固定資産減価償却率"/>
        <xdr:cNvSpPr txBox="1"/>
      </xdr:nvSpPr>
      <xdr:spPr>
        <a:xfrm>
          <a:off x="14389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45738</xdr:rowOff>
    </xdr:from>
    <xdr:ext cx="405111" cy="259045"/>
    <xdr:sp macro="" textlink="">
      <xdr:nvSpPr>
        <xdr:cNvPr id="779" name="n_3aveValue【消防施設】&#10;有形固定資産減価償却率"/>
        <xdr:cNvSpPr txBox="1"/>
      </xdr:nvSpPr>
      <xdr:spPr>
        <a:xfrm>
          <a:off x="13500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91457</xdr:rowOff>
    </xdr:from>
    <xdr:ext cx="405111" cy="259045"/>
    <xdr:sp macro="" textlink="">
      <xdr:nvSpPr>
        <xdr:cNvPr id="780" name="n_4aveValue【消防施設】&#10;有形固定資産減価償却率"/>
        <xdr:cNvSpPr txBox="1"/>
      </xdr:nvSpPr>
      <xdr:spPr>
        <a:xfrm>
          <a:off x="12611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170741</xdr:rowOff>
    </xdr:from>
    <xdr:ext cx="405111" cy="259045"/>
    <xdr:sp macro="" textlink="">
      <xdr:nvSpPr>
        <xdr:cNvPr id="781" name="n_1mainValue【消防施設】&#10;有形固定資産減価償却率"/>
        <xdr:cNvSpPr txBox="1"/>
      </xdr:nvSpPr>
      <xdr:spPr>
        <a:xfrm>
          <a:off x="152660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129920</xdr:rowOff>
    </xdr:from>
    <xdr:ext cx="405111" cy="259045"/>
    <xdr:sp macro="" textlink="">
      <xdr:nvSpPr>
        <xdr:cNvPr id="782" name="n_2mainValue【消防施設】&#10;有形固定資産減価償却率"/>
        <xdr:cNvSpPr txBox="1"/>
      </xdr:nvSpPr>
      <xdr:spPr>
        <a:xfrm>
          <a:off x="14389744" y="1384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85833</xdr:rowOff>
    </xdr:from>
    <xdr:ext cx="405111" cy="259045"/>
    <xdr:sp macro="" textlink="">
      <xdr:nvSpPr>
        <xdr:cNvPr id="783" name="n_3mainValue【消防施設】&#10;有形固定資産減価償却率"/>
        <xdr:cNvSpPr txBox="1"/>
      </xdr:nvSpPr>
      <xdr:spPr>
        <a:xfrm>
          <a:off x="13500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107059</xdr:rowOff>
    </xdr:from>
    <xdr:ext cx="405111" cy="259045"/>
    <xdr:sp macro="" textlink="">
      <xdr:nvSpPr>
        <xdr:cNvPr id="784" name="n_4mainValue【消防施設】&#10;有形固定資産減価償却率"/>
        <xdr:cNvSpPr txBox="1"/>
      </xdr:nvSpPr>
      <xdr:spPr>
        <a:xfrm>
          <a:off x="12611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93" name="正方形/長方形 7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4" name="正方形/長方形 7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5" name="正方形/長方形 7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6" name="正方形/長方形 7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7" name="正方形/長方形 7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8" name="正方形/長方形 7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9" name="正方形/長方形 7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0" name="正方形/長方形 79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1" name="テキスト ボックス 80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2" name="直線コネクタ 80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3" name="テキスト ボックス 80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4" name="直線コネクタ 80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5" name="テキスト ボックス 80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6" name="直線コネクタ 80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7" name="テキスト ボックス 80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8" name="直線コネクタ 80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9" name="テキスト ボックス 80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0" name="直線コネクタ 80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1" name="テキスト ボックス 81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2" name="直線コネクタ 81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3" name="テキスト ボックス 81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4" name="直線コネクタ 81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5" name="テキスト ボックス 81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6" name="直線コネクタ 81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818" name="直線コネクタ 817"/>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19"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20" name="直線コネクタ 819"/>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21"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22" name="直線コネクタ 821"/>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23" name="【庁舎】&#10;有形固定資産減価償却率平均値テキスト"/>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24" name="フローチャート: 判断 823"/>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25" name="フローチャート: 判断 824"/>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26" name="フローチャート: 判断 825"/>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27" name="フローチャート: 判断 826"/>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28" name="フローチャート: 判断 827"/>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9" name="テキスト ボックス 8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0" name="テキスト ボックス 8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1" name="テキスト ボックス 8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2" name="テキスト ボックス 8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3" name="テキスト ボックス 8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49893</xdr:rowOff>
    </xdr:from>
    <xdr:to>
      <xdr:col>85</xdr:col>
      <xdr:colOff>177800</xdr:colOff>
      <xdr:row>105</xdr:row>
      <xdr:rowOff>151493</xdr:rowOff>
    </xdr:to>
    <xdr:sp macro="" textlink="">
      <xdr:nvSpPr>
        <xdr:cNvPr id="834" name="楕円 833"/>
        <xdr:cNvSpPr/>
      </xdr:nvSpPr>
      <xdr:spPr>
        <a:xfrm>
          <a:off x="162687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28320</xdr:rowOff>
    </xdr:from>
    <xdr:ext cx="405111" cy="259045"/>
    <xdr:sp macro="" textlink="">
      <xdr:nvSpPr>
        <xdr:cNvPr id="835" name="【庁舎】&#10;有形固定資産減価償却率該当値テキスト"/>
        <xdr:cNvSpPr txBox="1"/>
      </xdr:nvSpPr>
      <xdr:spPr>
        <a:xfrm>
          <a:off x="16357600"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27032</xdr:rowOff>
    </xdr:from>
    <xdr:to>
      <xdr:col>81</xdr:col>
      <xdr:colOff>101600</xdr:colOff>
      <xdr:row>105</xdr:row>
      <xdr:rowOff>128632</xdr:rowOff>
    </xdr:to>
    <xdr:sp macro="" textlink="">
      <xdr:nvSpPr>
        <xdr:cNvPr id="836" name="楕円 835"/>
        <xdr:cNvSpPr/>
      </xdr:nvSpPr>
      <xdr:spPr>
        <a:xfrm>
          <a:off x="15430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77832</xdr:rowOff>
    </xdr:from>
    <xdr:to>
      <xdr:col>85</xdr:col>
      <xdr:colOff>127000</xdr:colOff>
      <xdr:row>105</xdr:row>
      <xdr:rowOff>100693</xdr:rowOff>
    </xdr:to>
    <xdr:cxnSp macro="">
      <xdr:nvCxnSpPr>
        <xdr:cNvPr id="837" name="直線コネクタ 836"/>
        <xdr:cNvCxnSpPr/>
      </xdr:nvCxnSpPr>
      <xdr:spPr>
        <a:xfrm>
          <a:off x="15481300" y="18080082"/>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838" name="楕円 837"/>
        <xdr:cNvSpPr/>
      </xdr:nvSpPr>
      <xdr:spPr>
        <a:xfrm>
          <a:off x="145415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56606</xdr:rowOff>
    </xdr:from>
    <xdr:to>
      <xdr:col>81</xdr:col>
      <xdr:colOff>50800</xdr:colOff>
      <xdr:row>105</xdr:row>
      <xdr:rowOff>77832</xdr:rowOff>
    </xdr:to>
    <xdr:cxnSp macro="">
      <xdr:nvCxnSpPr>
        <xdr:cNvPr id="839" name="直線コネクタ 838"/>
        <xdr:cNvCxnSpPr/>
      </xdr:nvCxnSpPr>
      <xdr:spPr>
        <a:xfrm>
          <a:off x="14592300" y="18058856"/>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152763</xdr:rowOff>
    </xdr:from>
    <xdr:to>
      <xdr:col>72</xdr:col>
      <xdr:colOff>38100</xdr:colOff>
      <xdr:row>105</xdr:row>
      <xdr:rowOff>82913</xdr:rowOff>
    </xdr:to>
    <xdr:sp macro="" textlink="">
      <xdr:nvSpPr>
        <xdr:cNvPr id="840" name="楕円 839"/>
        <xdr:cNvSpPr/>
      </xdr:nvSpPr>
      <xdr:spPr>
        <a:xfrm>
          <a:off x="13652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32113</xdr:rowOff>
    </xdr:from>
    <xdr:to>
      <xdr:col>76</xdr:col>
      <xdr:colOff>114300</xdr:colOff>
      <xdr:row>105</xdr:row>
      <xdr:rowOff>56606</xdr:rowOff>
    </xdr:to>
    <xdr:cxnSp macro="">
      <xdr:nvCxnSpPr>
        <xdr:cNvPr id="841" name="直線コネクタ 840"/>
        <xdr:cNvCxnSpPr/>
      </xdr:nvCxnSpPr>
      <xdr:spPr>
        <a:xfrm>
          <a:off x="13703300" y="1803436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126637</xdr:rowOff>
    </xdr:from>
    <xdr:to>
      <xdr:col>67</xdr:col>
      <xdr:colOff>101600</xdr:colOff>
      <xdr:row>105</xdr:row>
      <xdr:rowOff>56787</xdr:rowOff>
    </xdr:to>
    <xdr:sp macro="" textlink="">
      <xdr:nvSpPr>
        <xdr:cNvPr id="842" name="楕円 841"/>
        <xdr:cNvSpPr/>
      </xdr:nvSpPr>
      <xdr:spPr>
        <a:xfrm>
          <a:off x="1276350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5987</xdr:rowOff>
    </xdr:from>
    <xdr:to>
      <xdr:col>71</xdr:col>
      <xdr:colOff>177800</xdr:colOff>
      <xdr:row>105</xdr:row>
      <xdr:rowOff>32113</xdr:rowOff>
    </xdr:to>
    <xdr:cxnSp macro="">
      <xdr:nvCxnSpPr>
        <xdr:cNvPr id="843" name="直線コネクタ 842"/>
        <xdr:cNvCxnSpPr/>
      </xdr:nvCxnSpPr>
      <xdr:spPr>
        <a:xfrm>
          <a:off x="12814300" y="1800823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44"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845" name="n_2aveValue【庁舎】&#10;有形固定資産減価償却率"/>
        <xdr:cNvSpPr txBox="1"/>
      </xdr:nvSpPr>
      <xdr:spPr>
        <a:xfrm>
          <a:off x="14389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77306</xdr:rowOff>
    </xdr:from>
    <xdr:ext cx="405111" cy="259045"/>
    <xdr:sp macro="" textlink="">
      <xdr:nvSpPr>
        <xdr:cNvPr id="846" name="n_3aveValue【庁舎】&#10;有形固定資産減価償却率"/>
        <xdr:cNvSpPr txBox="1"/>
      </xdr:nvSpPr>
      <xdr:spPr>
        <a:xfrm>
          <a:off x="13500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106697</xdr:rowOff>
    </xdr:from>
    <xdr:ext cx="405111" cy="259045"/>
    <xdr:sp macro="" textlink="">
      <xdr:nvSpPr>
        <xdr:cNvPr id="847" name="n_4aveValue【庁舎】&#10;有形固定資産減価償却率"/>
        <xdr:cNvSpPr txBox="1"/>
      </xdr:nvSpPr>
      <xdr:spPr>
        <a:xfrm>
          <a:off x="12611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119759</xdr:rowOff>
    </xdr:from>
    <xdr:ext cx="405111" cy="259045"/>
    <xdr:sp macro="" textlink="">
      <xdr:nvSpPr>
        <xdr:cNvPr id="848" name="n_1mainValue【庁舎】&#10;有形固定資産減価償却率"/>
        <xdr:cNvSpPr txBox="1"/>
      </xdr:nvSpPr>
      <xdr:spPr>
        <a:xfrm>
          <a:off x="152660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98533</xdr:rowOff>
    </xdr:from>
    <xdr:ext cx="405111" cy="259045"/>
    <xdr:sp macro="" textlink="">
      <xdr:nvSpPr>
        <xdr:cNvPr id="849" name="n_2mainValue【庁舎】&#10;有形固定資産減価償却率"/>
        <xdr:cNvSpPr txBox="1"/>
      </xdr:nvSpPr>
      <xdr:spPr>
        <a:xfrm>
          <a:off x="14389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99440</xdr:rowOff>
    </xdr:from>
    <xdr:ext cx="405111" cy="259045"/>
    <xdr:sp macro="" textlink="">
      <xdr:nvSpPr>
        <xdr:cNvPr id="850" name="n_3mainValue【庁舎】&#10;有形固定資産減価償却率"/>
        <xdr:cNvSpPr txBox="1"/>
      </xdr:nvSpPr>
      <xdr:spPr>
        <a:xfrm>
          <a:off x="13500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73314</xdr:rowOff>
    </xdr:from>
    <xdr:ext cx="405111" cy="259045"/>
    <xdr:sp macro="" textlink="">
      <xdr:nvSpPr>
        <xdr:cNvPr id="851" name="n_4mainValue【庁舎】&#10;有形固定資産減価償却率"/>
        <xdr:cNvSpPr txBox="1"/>
      </xdr:nvSpPr>
      <xdr:spPr>
        <a:xfrm>
          <a:off x="12611744" y="1773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2" name="正方形/長方形 8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3" name="正方形/長方形 8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4" name="正方形/長方形 8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5" name="正方形/長方形 8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6" name="正方形/長方形 8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7" name="正方形/長方形 8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8" name="正方形/長方形 8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9" name="正方形/長方形 85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0" name="テキスト ボックス 85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1" name="直線コネクタ 86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62" name="テキスト ボックス 86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63" name="直線コネクタ 86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64" name="テキスト ボックス 86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65" name="直線コネクタ 86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66" name="テキスト ボックス 86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67" name="直線コネクタ 86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8" name="テキスト ボックス 86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9" name="直線コネクタ 86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70" name="テキスト ボックス 86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71" name="直線コネクタ 87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72" name="テキスト ボックス 87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73" name="直線コネクタ 87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74" name="テキスト ボックス 87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5" name="直線コネクタ 8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6" name="テキスト ボックス 8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878" name="直線コネクタ 877"/>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879" name="【庁舎】&#10;一人当たり面積最小値テキスト"/>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880" name="直線コネクタ 879"/>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881" name="【庁舎】&#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882" name="直線コネクタ 881"/>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98533</xdr:rowOff>
    </xdr:from>
    <xdr:ext cx="469744" cy="259045"/>
    <xdr:sp macro="" textlink="">
      <xdr:nvSpPr>
        <xdr:cNvPr id="883" name="【庁舎】&#10;一人当たり面積平均値テキスト"/>
        <xdr:cNvSpPr txBox="1"/>
      </xdr:nvSpPr>
      <xdr:spPr>
        <a:xfrm>
          <a:off x="22199600" y="18272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884" name="フローチャート: 判断 883"/>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885" name="フローチャート: 判断 884"/>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886" name="フローチャート: 判断 885"/>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887" name="フローチャート: 判断 886"/>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888" name="フローチャート: 判断 887"/>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9" name="テキスト ボックス 88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0" name="テキスト ボックス 88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1" name="テキスト ボックス 89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2" name="テキスト ボックス 89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3" name="テキスト ボックス 89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5806</xdr:rowOff>
    </xdr:from>
    <xdr:to>
      <xdr:col>116</xdr:col>
      <xdr:colOff>114300</xdr:colOff>
      <xdr:row>106</xdr:row>
      <xdr:rowOff>107406</xdr:rowOff>
    </xdr:to>
    <xdr:sp macro="" textlink="">
      <xdr:nvSpPr>
        <xdr:cNvPr id="894" name="楕円 893"/>
        <xdr:cNvSpPr/>
      </xdr:nvSpPr>
      <xdr:spPr>
        <a:xfrm>
          <a:off x="221107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28683</xdr:rowOff>
    </xdr:from>
    <xdr:ext cx="469744" cy="259045"/>
    <xdr:sp macro="" textlink="">
      <xdr:nvSpPr>
        <xdr:cNvPr id="895" name="【庁舎】&#10;一人当たり面積該当値テキスト"/>
        <xdr:cNvSpPr txBox="1"/>
      </xdr:nvSpPr>
      <xdr:spPr>
        <a:xfrm>
          <a:off x="22199600" y="1803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15602</xdr:rowOff>
    </xdr:from>
    <xdr:to>
      <xdr:col>112</xdr:col>
      <xdr:colOff>38100</xdr:colOff>
      <xdr:row>106</xdr:row>
      <xdr:rowOff>117202</xdr:rowOff>
    </xdr:to>
    <xdr:sp macro="" textlink="">
      <xdr:nvSpPr>
        <xdr:cNvPr id="896" name="楕円 895"/>
        <xdr:cNvSpPr/>
      </xdr:nvSpPr>
      <xdr:spPr>
        <a:xfrm>
          <a:off x="212725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56606</xdr:rowOff>
    </xdr:from>
    <xdr:to>
      <xdr:col>116</xdr:col>
      <xdr:colOff>63500</xdr:colOff>
      <xdr:row>106</xdr:row>
      <xdr:rowOff>66402</xdr:rowOff>
    </xdr:to>
    <xdr:cxnSp macro="">
      <xdr:nvCxnSpPr>
        <xdr:cNvPr id="897" name="直線コネクタ 896"/>
        <xdr:cNvCxnSpPr/>
      </xdr:nvCxnSpPr>
      <xdr:spPr>
        <a:xfrm flipV="1">
          <a:off x="21323300" y="18230306"/>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25400</xdr:rowOff>
    </xdr:from>
    <xdr:to>
      <xdr:col>107</xdr:col>
      <xdr:colOff>101600</xdr:colOff>
      <xdr:row>106</xdr:row>
      <xdr:rowOff>127000</xdr:rowOff>
    </xdr:to>
    <xdr:sp macro="" textlink="">
      <xdr:nvSpPr>
        <xdr:cNvPr id="898" name="楕円 897"/>
        <xdr:cNvSpPr/>
      </xdr:nvSpPr>
      <xdr:spPr>
        <a:xfrm>
          <a:off x="20383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66402</xdr:rowOff>
    </xdr:from>
    <xdr:to>
      <xdr:col>111</xdr:col>
      <xdr:colOff>177800</xdr:colOff>
      <xdr:row>106</xdr:row>
      <xdr:rowOff>76200</xdr:rowOff>
    </xdr:to>
    <xdr:cxnSp macro="">
      <xdr:nvCxnSpPr>
        <xdr:cNvPr id="899" name="直線コネクタ 898"/>
        <xdr:cNvCxnSpPr/>
      </xdr:nvCxnSpPr>
      <xdr:spPr>
        <a:xfrm flipV="1">
          <a:off x="20434300" y="18240102"/>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134801</xdr:rowOff>
    </xdr:from>
    <xdr:to>
      <xdr:col>102</xdr:col>
      <xdr:colOff>165100</xdr:colOff>
      <xdr:row>106</xdr:row>
      <xdr:rowOff>64951</xdr:rowOff>
    </xdr:to>
    <xdr:sp macro="" textlink="">
      <xdr:nvSpPr>
        <xdr:cNvPr id="900" name="楕円 899"/>
        <xdr:cNvSpPr/>
      </xdr:nvSpPr>
      <xdr:spPr>
        <a:xfrm>
          <a:off x="194945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14151</xdr:rowOff>
    </xdr:from>
    <xdr:to>
      <xdr:col>107</xdr:col>
      <xdr:colOff>50800</xdr:colOff>
      <xdr:row>106</xdr:row>
      <xdr:rowOff>76200</xdr:rowOff>
    </xdr:to>
    <xdr:cxnSp macro="">
      <xdr:nvCxnSpPr>
        <xdr:cNvPr id="901" name="直線コネクタ 900"/>
        <xdr:cNvCxnSpPr/>
      </xdr:nvCxnSpPr>
      <xdr:spPr>
        <a:xfrm>
          <a:off x="19545300" y="1818785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144599</xdr:rowOff>
    </xdr:from>
    <xdr:to>
      <xdr:col>98</xdr:col>
      <xdr:colOff>38100</xdr:colOff>
      <xdr:row>106</xdr:row>
      <xdr:rowOff>74749</xdr:rowOff>
    </xdr:to>
    <xdr:sp macro="" textlink="">
      <xdr:nvSpPr>
        <xdr:cNvPr id="902" name="楕円 901"/>
        <xdr:cNvSpPr/>
      </xdr:nvSpPr>
      <xdr:spPr>
        <a:xfrm>
          <a:off x="18605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14151</xdr:rowOff>
    </xdr:from>
    <xdr:to>
      <xdr:col>102</xdr:col>
      <xdr:colOff>114300</xdr:colOff>
      <xdr:row>106</xdr:row>
      <xdr:rowOff>23949</xdr:rowOff>
    </xdr:to>
    <xdr:cxnSp macro="">
      <xdr:nvCxnSpPr>
        <xdr:cNvPr id="903" name="直線コネクタ 902"/>
        <xdr:cNvCxnSpPr/>
      </xdr:nvCxnSpPr>
      <xdr:spPr>
        <a:xfrm flipV="1">
          <a:off x="18656300" y="1818785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8726</xdr:rowOff>
    </xdr:from>
    <xdr:ext cx="469744" cy="259045"/>
    <xdr:sp macro="" textlink="">
      <xdr:nvSpPr>
        <xdr:cNvPr id="904" name="n_1aveValue【庁舎】&#10;一人当たり面積"/>
        <xdr:cNvSpPr txBox="1"/>
      </xdr:nvSpPr>
      <xdr:spPr>
        <a:xfrm>
          <a:off x="210757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47914</xdr:rowOff>
    </xdr:from>
    <xdr:ext cx="469744" cy="259045"/>
    <xdr:sp macro="" textlink="">
      <xdr:nvSpPr>
        <xdr:cNvPr id="905" name="n_2aveValue【庁舎】&#10;一人当たり面積"/>
        <xdr:cNvSpPr txBox="1"/>
      </xdr:nvSpPr>
      <xdr:spPr>
        <a:xfrm>
          <a:off x="20199427" y="1839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64243</xdr:rowOff>
    </xdr:from>
    <xdr:ext cx="469744" cy="259045"/>
    <xdr:sp macro="" textlink="">
      <xdr:nvSpPr>
        <xdr:cNvPr id="906" name="n_3aveValue【庁舎】&#10;一人当たり面積"/>
        <xdr:cNvSpPr txBox="1"/>
      </xdr:nvSpPr>
      <xdr:spPr>
        <a:xfrm>
          <a:off x="19310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74040</xdr:rowOff>
    </xdr:from>
    <xdr:ext cx="469744" cy="259045"/>
    <xdr:sp macro="" textlink="">
      <xdr:nvSpPr>
        <xdr:cNvPr id="907" name="n_4aveValue【庁舎】&#10;一人当たり面積"/>
        <xdr:cNvSpPr txBox="1"/>
      </xdr:nvSpPr>
      <xdr:spPr>
        <a:xfrm>
          <a:off x="18421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133729</xdr:rowOff>
    </xdr:from>
    <xdr:ext cx="469744" cy="259045"/>
    <xdr:sp macro="" textlink="">
      <xdr:nvSpPr>
        <xdr:cNvPr id="908" name="n_1mainValue【庁舎】&#10;一人当たり面積"/>
        <xdr:cNvSpPr txBox="1"/>
      </xdr:nvSpPr>
      <xdr:spPr>
        <a:xfrm>
          <a:off x="210757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143527</xdr:rowOff>
    </xdr:from>
    <xdr:ext cx="469744" cy="259045"/>
    <xdr:sp macro="" textlink="">
      <xdr:nvSpPr>
        <xdr:cNvPr id="909" name="n_2mainValue【庁舎】&#10;一人当たり面積"/>
        <xdr:cNvSpPr txBox="1"/>
      </xdr:nvSpPr>
      <xdr:spPr>
        <a:xfrm>
          <a:off x="20199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81478</xdr:rowOff>
    </xdr:from>
    <xdr:ext cx="469744" cy="259045"/>
    <xdr:sp macro="" textlink="">
      <xdr:nvSpPr>
        <xdr:cNvPr id="910" name="n_3mainValue【庁舎】&#10;一人当たり面積"/>
        <xdr:cNvSpPr txBox="1"/>
      </xdr:nvSpPr>
      <xdr:spPr>
        <a:xfrm>
          <a:off x="19310427" y="1791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91276</xdr:rowOff>
    </xdr:from>
    <xdr:ext cx="469744" cy="259045"/>
    <xdr:sp macro="" textlink="">
      <xdr:nvSpPr>
        <xdr:cNvPr id="911" name="n_4mainValue【庁舎】&#10;一人当たり面積"/>
        <xdr:cNvSpPr txBox="1"/>
      </xdr:nvSpPr>
      <xdr:spPr>
        <a:xfrm>
          <a:off x="18421427" y="1792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2" name="正方形/長方形 9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3" name="正方形/長方形 9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4" name="テキスト ボックス 9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類似団体と比較して特に有形固定資産減価償却率が</a:t>
          </a:r>
          <a:r>
            <a:rPr kumimoji="1" lang="ja-JP" altLang="en-US" sz="1100">
              <a:solidFill>
                <a:schemeClr val="dk1"/>
              </a:solidFill>
              <a:effectLst/>
              <a:latin typeface="+mn-lt"/>
              <a:ea typeface="+mn-ea"/>
              <a:cs typeface="+mn-cs"/>
            </a:rPr>
            <a:t>高く</a:t>
          </a:r>
          <a:r>
            <a:rPr kumimoji="1" lang="ja-JP" altLang="ja-JP" sz="1100">
              <a:solidFill>
                <a:schemeClr val="dk1"/>
              </a:solidFill>
              <a:effectLst/>
              <a:latin typeface="+mn-lt"/>
              <a:ea typeface="+mn-ea"/>
              <a:cs typeface="+mn-cs"/>
            </a:rPr>
            <a:t>なっている施設は、</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図書館</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保健センター</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であり、今後設備の更新事業の増加が予想される。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また、一人当たりの数値が</a:t>
          </a:r>
          <a:r>
            <a:rPr kumimoji="1" lang="ja-JP" altLang="en-US" sz="1100">
              <a:solidFill>
                <a:schemeClr val="dk1"/>
              </a:solidFill>
              <a:effectLst/>
              <a:latin typeface="+mn-lt"/>
              <a:ea typeface="+mn-ea"/>
              <a:cs typeface="+mn-cs"/>
            </a:rPr>
            <a:t>類似団体</a:t>
          </a:r>
          <a:r>
            <a:rPr kumimoji="1" lang="ja-JP" altLang="ja-JP" sz="1100">
              <a:solidFill>
                <a:schemeClr val="dk1"/>
              </a:solidFill>
              <a:effectLst/>
              <a:latin typeface="+mn-lt"/>
              <a:ea typeface="+mn-ea"/>
              <a:cs typeface="+mn-cs"/>
            </a:rPr>
            <a:t>平均を</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上回っているものとして、</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が挙げられる。要因としては、</a:t>
          </a:r>
          <a:r>
            <a:rPr kumimoji="1" lang="ja-JP" altLang="ja-JP" sz="1100">
              <a:solidFill>
                <a:schemeClr val="dk1"/>
              </a:solidFill>
              <a:effectLst/>
              <a:latin typeface="+mn-lt"/>
              <a:ea typeface="+mn-ea"/>
              <a:cs typeface="+mn-cs"/>
            </a:rPr>
            <a:t>一部事務組合</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の共同利用の場合は自治体の所有とならず</a:t>
          </a:r>
          <a:r>
            <a:rPr kumimoji="1" lang="ja-JP" altLang="en-US" sz="1100">
              <a:solidFill>
                <a:schemeClr val="dk1"/>
              </a:solidFill>
              <a:effectLst/>
              <a:latin typeface="+mn-lt"/>
              <a:ea typeface="+mn-ea"/>
              <a:cs typeface="+mn-cs"/>
            </a:rPr>
            <a:t>、一般</a:t>
          </a:r>
          <a:r>
            <a:rPr kumimoji="1" lang="ja-JP" altLang="ja-JP" sz="1100">
              <a:solidFill>
                <a:schemeClr val="dk1"/>
              </a:solidFill>
              <a:effectLst/>
              <a:latin typeface="+mn-lt"/>
              <a:ea typeface="+mn-ea"/>
              <a:cs typeface="+mn-cs"/>
            </a:rPr>
            <a:t>会計等の固定資産として計上されないため、本市のよう</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市が所有している場合と</a:t>
          </a:r>
          <a:r>
            <a:rPr kumimoji="1" lang="ja-JP" altLang="en-US" sz="1100">
              <a:solidFill>
                <a:schemeClr val="dk1"/>
              </a:solidFill>
              <a:effectLst/>
              <a:latin typeface="+mn-lt"/>
              <a:ea typeface="+mn-ea"/>
              <a:cs typeface="+mn-cs"/>
            </a:rPr>
            <a:t>比較すると</a:t>
          </a:r>
          <a:r>
            <a:rPr kumimoji="1" lang="ja-JP" altLang="ja-JP" sz="1100">
              <a:solidFill>
                <a:schemeClr val="dk1"/>
              </a:solidFill>
              <a:effectLst/>
              <a:latin typeface="+mn-lt"/>
              <a:ea typeface="+mn-ea"/>
              <a:cs typeface="+mn-cs"/>
            </a:rPr>
            <a:t>数値</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差が大き</a:t>
          </a:r>
          <a:r>
            <a:rPr kumimoji="1" lang="ja-JP" altLang="en-US" sz="1100">
              <a:solidFill>
                <a:schemeClr val="dk1"/>
              </a:solidFill>
              <a:effectLst/>
              <a:latin typeface="+mn-lt"/>
              <a:ea typeface="+mn-ea"/>
              <a:cs typeface="+mn-cs"/>
            </a:rPr>
            <a:t>いことが考えられる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についても</a:t>
          </a:r>
          <a:r>
            <a:rPr kumimoji="1" lang="ja-JP" altLang="ja-JP" sz="1100">
              <a:solidFill>
                <a:schemeClr val="dk1"/>
              </a:solidFill>
              <a:effectLst/>
              <a:latin typeface="+mn-lt"/>
              <a:ea typeface="+mn-ea"/>
              <a:cs typeface="+mn-cs"/>
            </a:rPr>
            <a:t>一人当たり面積が</a:t>
          </a:r>
          <a:r>
            <a:rPr kumimoji="1" lang="ja-JP" altLang="en-US" sz="1100">
              <a:solidFill>
                <a:schemeClr val="dk1"/>
              </a:solidFill>
              <a:effectLst/>
              <a:latin typeface="+mn-lt"/>
              <a:ea typeface="+mn-ea"/>
              <a:cs typeface="+mn-cs"/>
            </a:rPr>
            <a:t>類似団体</a:t>
          </a:r>
          <a:r>
            <a:rPr kumimoji="1" lang="ja-JP" altLang="ja-JP" sz="1100">
              <a:solidFill>
                <a:schemeClr val="dk1"/>
              </a:solidFill>
              <a:effectLst/>
              <a:latin typeface="+mn-lt"/>
              <a:ea typeface="+mn-ea"/>
              <a:cs typeface="+mn-cs"/>
            </a:rPr>
            <a:t>平均</a:t>
          </a:r>
          <a:r>
            <a:rPr kumimoji="1" lang="ja-JP" altLang="en-US" sz="1100">
              <a:solidFill>
                <a:schemeClr val="dk1"/>
              </a:solidFill>
              <a:effectLst/>
              <a:latin typeface="+mn-lt"/>
              <a:ea typeface="+mn-ea"/>
              <a:cs typeface="+mn-cs"/>
            </a:rPr>
            <a:t>を若干上回っているが、</a:t>
          </a:r>
          <a:r>
            <a:rPr kumimoji="1" lang="ja-JP" altLang="ja-JP" sz="1100">
              <a:solidFill>
                <a:schemeClr val="dk1"/>
              </a:solidFill>
              <a:effectLst/>
              <a:latin typeface="+mn-lt"/>
              <a:ea typeface="+mn-ea"/>
              <a:cs typeface="+mn-cs"/>
            </a:rPr>
            <a:t>本市は合併前の市町の庁舎をそのまま利用している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庁舎の建て替えで面積を削減したり、合併後に支所を廃止・縮小等した団体との差だと考えられる。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一方</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図書館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保健センター</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市民会館</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合併前の施設をそのまま利用していても、</a:t>
          </a:r>
          <a:r>
            <a:rPr kumimoji="1" lang="ja-JP" altLang="en-US" sz="1100">
              <a:solidFill>
                <a:schemeClr val="dk1"/>
              </a:solidFill>
              <a:effectLst/>
              <a:latin typeface="+mn-lt"/>
              <a:ea typeface="+mn-ea"/>
              <a:cs typeface="+mn-cs"/>
            </a:rPr>
            <a:t>類似団体</a:t>
          </a:r>
          <a:r>
            <a:rPr kumimoji="1" lang="ja-JP" altLang="ja-JP" sz="1100">
              <a:solidFill>
                <a:schemeClr val="dk1"/>
              </a:solidFill>
              <a:effectLst/>
              <a:latin typeface="+mn-lt"/>
              <a:ea typeface="+mn-ea"/>
              <a:cs typeface="+mn-cs"/>
            </a:rPr>
            <a:t>平均</a:t>
          </a:r>
          <a:r>
            <a:rPr kumimoji="1" lang="ja-JP" altLang="en-US" sz="1100">
              <a:solidFill>
                <a:schemeClr val="dk1"/>
              </a:solidFill>
              <a:effectLst/>
              <a:latin typeface="+mn-lt"/>
              <a:ea typeface="+mn-ea"/>
              <a:cs typeface="+mn-cs"/>
            </a:rPr>
            <a:t>を下回っている</a:t>
          </a:r>
          <a:r>
            <a:rPr kumimoji="1" lang="ja-JP" altLang="ja-JP" sz="1100">
              <a:solidFill>
                <a:schemeClr val="dk1"/>
              </a:solidFill>
              <a:effectLst/>
              <a:latin typeface="+mn-lt"/>
              <a:ea typeface="+mn-ea"/>
              <a:cs typeface="+mn-cs"/>
            </a:rPr>
            <a:t>ものもある。市民サービスが不足している可能性</a:t>
          </a:r>
          <a:r>
            <a:rPr kumimoji="1" lang="ja-JP" altLang="en-US" sz="1100">
              <a:solidFill>
                <a:schemeClr val="dk1"/>
              </a:solidFill>
              <a:effectLst/>
              <a:latin typeface="+mn-lt"/>
              <a:ea typeface="+mn-ea"/>
              <a:cs typeface="+mn-cs"/>
            </a:rPr>
            <a:t>がある</a:t>
          </a:r>
          <a:r>
            <a:rPr kumimoji="1" lang="ja-JP" altLang="ja-JP" sz="1100">
              <a:solidFill>
                <a:schemeClr val="dk1"/>
              </a:solidFill>
              <a:effectLst/>
              <a:latin typeface="+mn-lt"/>
              <a:ea typeface="+mn-ea"/>
              <a:cs typeface="+mn-cs"/>
            </a:rPr>
            <a:t>ため、</a:t>
          </a:r>
          <a:r>
            <a:rPr kumimoji="1" lang="ja-JP" altLang="en-US" sz="1100">
              <a:solidFill>
                <a:schemeClr val="dk1"/>
              </a:solidFill>
              <a:effectLst/>
              <a:latin typeface="+mn-lt"/>
              <a:ea typeface="+mn-ea"/>
              <a:cs typeface="+mn-cs"/>
            </a:rPr>
            <a:t>今後施設の改修などを行う際に、数値を参考としたい。</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56,706
56,071
276.31
31,236,671
29,883,213
1,169,358
15,549,039
21,702,739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前年度に引き続いて基準財政収入額、基準財政需要額とも増加となり、数値も</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ポイント改善した。類似団体平均と比べて</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ポイント上回っているが、これは法人税収の影響が大きいと考えられる。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新型コロナウイルス感染症などに対応すべく、事業の見直しや適正な定員管理による歳出削減、徴収業務の強化や未利用公有地の処分・活用による歳入確保など財政基盤の強化がさらに必要と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103011</xdr:rowOff>
    </xdr:from>
    <xdr:to>
      <xdr:col>23</xdr:col>
      <xdr:colOff>133350</xdr:colOff>
      <xdr:row>41</xdr:row>
      <xdr:rowOff>116417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13246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116417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116417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129822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68738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19349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前年度と比較すると経常収支比率は類似団体平均と同数値まで改善してきているが、依然として</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％を超える水準となっている。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景気の動向に左右されやすい法人税収への依存度が高いことを考えると、景気が悪化した際に経常収支比率が一気に悪化する可能性が高い。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引き続き事業の見直しを行い、経常経費の削減に努める必要がある。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27940</xdr:rowOff>
    </xdr:from>
    <xdr:to>
      <xdr:col>23</xdr:col>
      <xdr:colOff>133350</xdr:colOff>
      <xdr:row>64</xdr:row>
      <xdr:rowOff>140716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43490"/>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112793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085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64</xdr:row>
      <xdr:rowOff>140716</xdr:rowOff>
    </xdr:from>
    <xdr:to>
      <xdr:col>24</xdr:col>
      <xdr:colOff>12700</xdr:colOff>
      <xdr:row>64</xdr:row>
      <xdr:rowOff>140716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113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114317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27940</xdr:rowOff>
    </xdr:from>
    <xdr:to>
      <xdr:col>24</xdr:col>
      <xdr:colOff>12700</xdr:colOff>
      <xdr:row>59</xdr:row>
      <xdr:rowOff>27940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10668</xdr:rowOff>
    </xdr:from>
    <xdr:to>
      <xdr:col>23</xdr:col>
      <xdr:colOff>133350</xdr:colOff>
      <xdr:row>62</xdr:row>
      <xdr:rowOff>165100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640568"/>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147845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43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165100</xdr:rowOff>
    </xdr:from>
    <xdr:to>
      <xdr:col>19</xdr:col>
      <xdr:colOff>133350</xdr:colOff>
      <xdr:row>63</xdr:row>
      <xdr:rowOff>61214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79500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140970</xdr:rowOff>
    </xdr:from>
    <xdr:to>
      <xdr:col>19</xdr:col>
      <xdr:colOff>184150</xdr:colOff>
      <xdr:row>62</xdr:row>
      <xdr:rowOff>71120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81297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36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61214</xdr:rowOff>
    </xdr:from>
    <xdr:to>
      <xdr:col>15</xdr:col>
      <xdr:colOff>82550</xdr:colOff>
      <xdr:row>63</xdr:row>
      <xdr:rowOff>148082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86256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112014</xdr:rowOff>
    </xdr:from>
    <xdr:to>
      <xdr:col>15</xdr:col>
      <xdr:colOff>133350</xdr:colOff>
      <xdr:row>62</xdr:row>
      <xdr:rowOff>42164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57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52341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33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148082</xdr:rowOff>
    </xdr:from>
    <xdr:to>
      <xdr:col>11</xdr:col>
      <xdr:colOff>31750</xdr:colOff>
      <xdr:row>65</xdr:row>
      <xdr:rowOff>85090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949432"/>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121666</xdr:rowOff>
    </xdr:from>
    <xdr:to>
      <xdr:col>11</xdr:col>
      <xdr:colOff>82550</xdr:colOff>
      <xdr:row>62</xdr:row>
      <xdr:rowOff>51816</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61993</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102362</xdr:rowOff>
    </xdr:from>
    <xdr:to>
      <xdr:col>7</xdr:col>
      <xdr:colOff>31750</xdr:colOff>
      <xdr:row>62</xdr:row>
      <xdr:rowOff>32512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42689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103395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56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114300</xdr:rowOff>
    </xdr:from>
    <xdr:to>
      <xdr:col>19</xdr:col>
      <xdr:colOff>184150</xdr:colOff>
      <xdr:row>63</xdr:row>
      <xdr:rowOff>44450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29227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10414</xdr:rowOff>
    </xdr:from>
    <xdr:to>
      <xdr:col>15</xdr:col>
      <xdr:colOff>133350</xdr:colOff>
      <xdr:row>63</xdr:row>
      <xdr:rowOff>112014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96791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97282</xdr:rowOff>
    </xdr:from>
    <xdr:to>
      <xdr:col>11</xdr:col>
      <xdr:colOff>82550</xdr:colOff>
      <xdr:row>64</xdr:row>
      <xdr:rowOff>27432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12209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98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[125,830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前年度と比較すると、会計年度任用職員制度の施行により物件費は減少しているが、新型コロナウイルス対策等の影響により人件費が増加したため、全体では増加している。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類似団体平均は下回っているが、今後も人口の減少が見込まれるため、一人当たりの額が増加する可能性が高い。引き続き業務の効率化や適正な職員配置による経費削減が必要である。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82576</xdr:rowOff>
    </xdr:from>
    <xdr:to>
      <xdr:col>23</xdr:col>
      <xdr:colOff>133350</xdr:colOff>
      <xdr:row>81</xdr:row>
      <xdr:rowOff>120976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70026"/>
          <a:ext cx="838200" cy="38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142319</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29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50178</xdr:rowOff>
    </xdr:from>
    <xdr:to>
      <xdr:col>19</xdr:col>
      <xdr:colOff>133350</xdr:colOff>
      <xdr:row>81</xdr:row>
      <xdr:rowOff>82576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37628"/>
          <a:ext cx="889000" cy="3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6208</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65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50178</xdr:rowOff>
    </xdr:from>
    <xdr:to>
      <xdr:col>15</xdr:col>
      <xdr:colOff>82550</xdr:colOff>
      <xdr:row>81</xdr:row>
      <xdr:rowOff>58496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3937628"/>
          <a:ext cx="889000" cy="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149516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58496</xdr:rowOff>
    </xdr:from>
    <xdr:to>
      <xdr:col>11</xdr:col>
      <xdr:colOff>31750</xdr:colOff>
      <xdr:row>81</xdr:row>
      <xdr:rowOff>68453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3945946"/>
          <a:ext cx="889000" cy="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147327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9892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70176</xdr:rowOff>
    </xdr:from>
    <xdr:to>
      <xdr:col>23</xdr:col>
      <xdr:colOff>184150</xdr:colOff>
      <xdr:row>82</xdr:row>
      <xdr:rowOff>326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95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86703</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0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31776</xdr:rowOff>
    </xdr:from>
    <xdr:to>
      <xdr:col>19</xdr:col>
      <xdr:colOff>184150</xdr:colOff>
      <xdr:row>81</xdr:row>
      <xdr:rowOff>133376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1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143553</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688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170828</xdr:rowOff>
    </xdr:from>
    <xdr:to>
      <xdr:col>15</xdr:col>
      <xdr:colOff>133350</xdr:colOff>
      <xdr:row>81</xdr:row>
      <xdr:rowOff>100978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8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111155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7696</xdr:rowOff>
    </xdr:from>
    <xdr:to>
      <xdr:col>11</xdr:col>
      <xdr:colOff>82550</xdr:colOff>
      <xdr:row>81</xdr:row>
      <xdr:rowOff>109296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9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119473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6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17653</xdr:rowOff>
    </xdr:from>
    <xdr:to>
      <xdr:col>7</xdr:col>
      <xdr:colOff>31750</xdr:colOff>
      <xdr:row>81</xdr:row>
      <xdr:rowOff>119253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0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129430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7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例年通り類似団体平均とほぼ同じ数値となり、平均的な水準といえる。今後とも国や近隣市町村の動向を踏まえ、給与の適正化に努める。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55739</xdr:rowOff>
    </xdr:from>
    <xdr:to>
      <xdr:col>81</xdr:col>
      <xdr:colOff>44450</xdr:colOff>
      <xdr:row>84</xdr:row>
      <xdr:rowOff>122766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457539"/>
          <a:ext cx="8382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55739</xdr:rowOff>
    </xdr:from>
    <xdr:to>
      <xdr:col>77</xdr:col>
      <xdr:colOff>44450</xdr:colOff>
      <xdr:row>84</xdr:row>
      <xdr:rowOff>82550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4575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84</xdr:row>
      <xdr:rowOff>95955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4843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13705</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95955</xdr:rowOff>
    </xdr:from>
    <xdr:to>
      <xdr:col>68</xdr:col>
      <xdr:colOff>152400</xdr:colOff>
      <xdr:row>84</xdr:row>
      <xdr:rowOff>149578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49775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88493</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4939</xdr:rowOff>
    </xdr:from>
    <xdr:to>
      <xdr:col>77</xdr:col>
      <xdr:colOff>95250</xdr:colOff>
      <xdr:row>84</xdr:row>
      <xdr:rowOff>106539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116716</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175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45155</xdr:rowOff>
    </xdr:from>
    <xdr:to>
      <xdr:col>68</xdr:col>
      <xdr:colOff>203200</xdr:colOff>
      <xdr:row>84</xdr:row>
      <xdr:rowOff>146755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156932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2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13705</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414</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411</a:t>
          </a:r>
          <a:r>
            <a:rPr kumimoji="1" lang="ja-JP" altLang="en-US" sz="1300">
              <a:latin typeface="ＭＳ Ｐゴシック" panose="020B0600070205080204" pitchFamily="50" charset="-128"/>
              <a:ea typeface="ＭＳ Ｐゴシック" panose="020B0600070205080204" pitchFamily="50" charset="-128"/>
            </a:rPr>
            <a:t>人と</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人減少したが、市の人口も減少したため、人口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人当たりの職員数は増加する結果となった。現状は類似団体平均と同程度であるが、今後も維持できるよう事業の見直しや業務効率化を進めていく必要がある。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6244</xdr:rowOff>
    </xdr:from>
    <xdr:to>
      <xdr:col>81</xdr:col>
      <xdr:colOff>44450</xdr:colOff>
      <xdr:row>62</xdr:row>
      <xdr:rowOff>14288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636144"/>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119080</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7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2222</xdr:rowOff>
    </xdr:from>
    <xdr:to>
      <xdr:col>77</xdr:col>
      <xdr:colOff>44450</xdr:colOff>
      <xdr:row>62</xdr:row>
      <xdr:rowOff>6244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632122"/>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82038</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71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212</xdr:rowOff>
    </xdr:from>
    <xdr:to>
      <xdr:col>72</xdr:col>
      <xdr:colOff>203200</xdr:colOff>
      <xdr:row>62</xdr:row>
      <xdr:rowOff>2222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630112"/>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167640</xdr:rowOff>
    </xdr:from>
    <xdr:to>
      <xdr:col>68</xdr:col>
      <xdr:colOff>152400</xdr:colOff>
      <xdr:row>62</xdr:row>
      <xdr:rowOff>212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62609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49865</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43832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134938</xdr:rowOff>
    </xdr:from>
    <xdr:to>
      <xdr:col>81</xdr:col>
      <xdr:colOff>95250</xdr:colOff>
      <xdr:row>62</xdr:row>
      <xdr:rowOff>65088</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151465</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43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126894</xdr:rowOff>
    </xdr:from>
    <xdr:to>
      <xdr:col>77</xdr:col>
      <xdr:colOff>95250</xdr:colOff>
      <xdr:row>62</xdr:row>
      <xdr:rowOff>57044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58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67221</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35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122872</xdr:rowOff>
    </xdr:from>
    <xdr:to>
      <xdr:col>73</xdr:col>
      <xdr:colOff>44450</xdr:colOff>
      <xdr:row>62</xdr:row>
      <xdr:rowOff>53022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63199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35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120862</xdr:rowOff>
    </xdr:from>
    <xdr:to>
      <xdr:col>68</xdr:col>
      <xdr:colOff>203200</xdr:colOff>
      <xdr:row>62</xdr:row>
      <xdr:rowOff>51012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61189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34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116840</xdr:rowOff>
    </xdr:from>
    <xdr:to>
      <xdr:col>64</xdr:col>
      <xdr:colOff>152400</xdr:colOff>
      <xdr:row>62</xdr:row>
      <xdr:rowOff>46990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57167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ポイント悪化したが、これは３ヵ年平均の数値であり、単年度で比べると令和２年度は前年度より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ポイント好転している（</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7.97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8.31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8.78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8.17</a:t>
          </a:r>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要因としては市債の元利償還金が減少したことがあげられるが、公債費は</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億円近い水準で続いており、依然として類似団体平均を</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今後も類似団体の平均水準を目安として、新規発行の抑制と利子負担の軽減に努めていく必要がある。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32766</xdr:rowOff>
    </xdr:from>
    <xdr:to>
      <xdr:col>81</xdr:col>
      <xdr:colOff>44450</xdr:colOff>
      <xdr:row>41</xdr:row>
      <xdr:rowOff>42418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179800" y="706221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158005</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67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23114</xdr:rowOff>
    </xdr:from>
    <xdr:to>
      <xdr:col>77</xdr:col>
      <xdr:colOff>44450</xdr:colOff>
      <xdr:row>41</xdr:row>
      <xdr:rowOff>32766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5290800" y="705256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3810</xdr:rowOff>
    </xdr:from>
    <xdr:to>
      <xdr:col>72</xdr:col>
      <xdr:colOff>203200</xdr:colOff>
      <xdr:row>41</xdr:row>
      <xdr:rowOff>23114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4401800" y="703326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130065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155956</xdr:rowOff>
    </xdr:from>
    <xdr:to>
      <xdr:col>68</xdr:col>
      <xdr:colOff>152400</xdr:colOff>
      <xdr:row>41</xdr:row>
      <xdr:rowOff>3810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3512800" y="701395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163068</xdr:rowOff>
    </xdr:from>
    <xdr:to>
      <xdr:col>81</xdr:col>
      <xdr:colOff>95250</xdr:colOff>
      <xdr:row>41</xdr:row>
      <xdr:rowOff>93218</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135145</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99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153416</xdr:rowOff>
    </xdr:from>
    <xdr:to>
      <xdr:col>77</xdr:col>
      <xdr:colOff>95250</xdr:colOff>
      <xdr:row>41</xdr:row>
      <xdr:rowOff>83566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143764</xdr:rowOff>
    </xdr:from>
    <xdr:to>
      <xdr:col>73</xdr:col>
      <xdr:colOff>44450</xdr:colOff>
      <xdr:row>41</xdr:row>
      <xdr:rowOff>73914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58691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124460</xdr:rowOff>
    </xdr:from>
    <xdr:to>
      <xdr:col>68</xdr:col>
      <xdr:colOff>203200</xdr:colOff>
      <xdr:row>41</xdr:row>
      <xdr:rowOff>54610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39387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105156</xdr:rowOff>
    </xdr:from>
    <xdr:to>
      <xdr:col>64</xdr:col>
      <xdr:colOff>152400</xdr:colOff>
      <xdr:row>41</xdr:row>
      <xdr:rowOff>35306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20083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70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将来負担比率は前年度の</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％から皆減となり改善された。主な要因としては地方債の元金償還額が新規発行額を上回ったことにより地方債現在高が減少したこと、財政調整基金等の充当可能基金が増加したことがあげられる。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今後も引き続き将来負担額を抑えるため、新規地方債発行事業の適正化を図り、財政の健全化に努める。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161925</xdr:rowOff>
    </xdr:from>
    <xdr:to>
      <xdr:col>77</xdr:col>
      <xdr:colOff>44450</xdr:colOff>
      <xdr:row>14</xdr:row>
      <xdr:rowOff>55626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5290800" y="2390775"/>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93531</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493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55626</xdr:rowOff>
    </xdr:from>
    <xdr:to>
      <xdr:col>72</xdr:col>
      <xdr:colOff>203200</xdr:colOff>
      <xdr:row>14</xdr:row>
      <xdr:rowOff>91821</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4401800" y="2455926"/>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39599</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61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91821</xdr:rowOff>
    </xdr:from>
    <xdr:to>
      <xdr:col>68</xdr:col>
      <xdr:colOff>152400</xdr:colOff>
      <xdr:row>14</xdr:row>
      <xdr:rowOff>91821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3512800" y="24921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123063</xdr:rowOff>
    </xdr:from>
    <xdr:to>
      <xdr:col>73</xdr:col>
      <xdr:colOff>44450</xdr:colOff>
      <xdr:row>15</xdr:row>
      <xdr:rowOff>53213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37990</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171323</xdr:rowOff>
    </xdr:from>
    <xdr:to>
      <xdr:col>68</xdr:col>
      <xdr:colOff>203200</xdr:colOff>
      <xdr:row>15</xdr:row>
      <xdr:rowOff>101473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86250</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6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100728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111125</xdr:rowOff>
    </xdr:from>
    <xdr:to>
      <xdr:col>77</xdr:col>
      <xdr:colOff>95250</xdr:colOff>
      <xdr:row>14</xdr:row>
      <xdr:rowOff>41275</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129000" y="233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51452</xdr:rowOff>
    </xdr:from>
    <xdr:ext cx="7366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798800" y="2108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4826</xdr:rowOff>
    </xdr:from>
    <xdr:to>
      <xdr:col>73</xdr:col>
      <xdr:colOff>44450</xdr:colOff>
      <xdr:row>14</xdr:row>
      <xdr:rowOff>106426</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5240000" y="240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116603</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909800" y="217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41021</xdr:rowOff>
    </xdr:from>
    <xdr:to>
      <xdr:col>68</xdr:col>
      <xdr:colOff>203200</xdr:colOff>
      <xdr:row>14</xdr:row>
      <xdr:rowOff>142621</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4351000" y="244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152798</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221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41021</xdr:rowOff>
    </xdr:from>
    <xdr:to>
      <xdr:col>64</xdr:col>
      <xdr:colOff>152400</xdr:colOff>
      <xdr:row>14</xdr:row>
      <xdr:rowOff>142621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3462000" y="244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152798</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221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56,706
56,071
276.31
31,236,671
29,883,213
1,169,358
15,549,039
21,702,739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会計年度任用職員制度の施行により、これまで賃金（物件費）に計上していたものが報酬（人件費）へ移行したため、人件費が</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a:t>
          </a:r>
          <a:r>
            <a:rPr kumimoji="1" lang="ja-JP" altLang="en-US" sz="1300">
              <a:latin typeface="ＭＳ Ｐゴシック" panose="020B0600070205080204" pitchFamily="50" charset="-128"/>
              <a:ea typeface="ＭＳ Ｐゴシック" panose="020B0600070205080204" pitchFamily="50" charset="-128"/>
            </a:rPr>
            <a:t>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類似団体平均と比べると低い水準にあるが、今後の税収規模の縮小を考慮すると、引き続き行財政改革を進める中で人件費の削減が必要である。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53848</xdr:rowOff>
    </xdr:from>
    <xdr:to>
      <xdr:col>24</xdr:col>
      <xdr:colOff>25400</xdr:colOff>
      <xdr:row>35</xdr:row>
      <xdr:rowOff>56134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883148"/>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123715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53848</xdr:rowOff>
    </xdr:from>
    <xdr:to>
      <xdr:col>19</xdr:col>
      <xdr:colOff>187325</xdr:colOff>
      <xdr:row>34</xdr:row>
      <xdr:rowOff>136144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58831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10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117856</xdr:rowOff>
    </xdr:from>
    <xdr:to>
      <xdr:col>15</xdr:col>
      <xdr:colOff>98425</xdr:colOff>
      <xdr:row>34</xdr:row>
      <xdr:rowOff>136144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9471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117856</xdr:rowOff>
    </xdr:from>
    <xdr:to>
      <xdr:col>11</xdr:col>
      <xdr:colOff>9525</xdr:colOff>
      <xdr:row>36</xdr:row>
      <xdr:rowOff>40132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5947156"/>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9415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5334</xdr:rowOff>
    </xdr:from>
    <xdr:to>
      <xdr:col>24</xdr:col>
      <xdr:colOff>76200</xdr:colOff>
      <xdr:row>35</xdr:row>
      <xdr:rowOff>106934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21861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85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3048</xdr:rowOff>
    </xdr:from>
    <xdr:to>
      <xdr:col>20</xdr:col>
      <xdr:colOff>38100</xdr:colOff>
      <xdr:row>34</xdr:row>
      <xdr:rowOff>104648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114825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601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85344</xdr:rowOff>
    </xdr:from>
    <xdr:to>
      <xdr:col>15</xdr:col>
      <xdr:colOff>149225</xdr:colOff>
      <xdr:row>35</xdr:row>
      <xdr:rowOff>15494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25671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67056</xdr:rowOff>
    </xdr:from>
    <xdr:to>
      <xdr:col>11</xdr:col>
      <xdr:colOff>60325</xdr:colOff>
      <xdr:row>34</xdr:row>
      <xdr:rowOff>168656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7383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160782</xdr:rowOff>
    </xdr:from>
    <xdr:to>
      <xdr:col>6</xdr:col>
      <xdr:colOff>171450</xdr:colOff>
      <xdr:row>36</xdr:row>
      <xdr:rowOff>90932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75709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a:t>
          </a:r>
          <a:r>
            <a:rPr kumimoji="1" lang="ja-JP" altLang="en-US" sz="1300">
              <a:latin typeface="ＭＳ Ｐゴシック" panose="020B0600070205080204" pitchFamily="50" charset="-128"/>
              <a:ea typeface="ＭＳ Ｐゴシック" panose="020B0600070205080204" pitchFamily="50" charset="-128"/>
            </a:rPr>
            <a:t>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これは、会計年度任用職員制度の施行により、賃金が減少したことが主な要因であるが、他の支出についても減少傾向にある。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今後も委託業務の見直し等、引き続き事務の改善に努める。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104140</xdr:rowOff>
    </xdr:from>
    <xdr:to>
      <xdr:col>82</xdr:col>
      <xdr:colOff>107950</xdr:colOff>
      <xdr:row>17</xdr:row>
      <xdr:rowOff>39370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8473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39370</xdr:rowOff>
    </xdr:from>
    <xdr:to>
      <xdr:col>78</xdr:col>
      <xdr:colOff>69850</xdr:colOff>
      <xdr:row>17</xdr:row>
      <xdr:rowOff>39370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954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63517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39370</xdr:rowOff>
    </xdr:from>
    <xdr:to>
      <xdr:col>73</xdr:col>
      <xdr:colOff>180975</xdr:colOff>
      <xdr:row>17</xdr:row>
      <xdr:rowOff>77470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954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77470</xdr:rowOff>
    </xdr:from>
    <xdr:to>
      <xdr:col>69</xdr:col>
      <xdr:colOff>92075</xdr:colOff>
      <xdr:row>17</xdr:row>
      <xdr:rowOff>146050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992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17797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27957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53340</xdr:rowOff>
    </xdr:from>
    <xdr:to>
      <xdr:col>82</xdr:col>
      <xdr:colOff>158750</xdr:colOff>
      <xdr:row>16</xdr:row>
      <xdr:rowOff>154940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69867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160020</xdr:rowOff>
    </xdr:from>
    <xdr:to>
      <xdr:col>78</xdr:col>
      <xdr:colOff>120650</xdr:colOff>
      <xdr:row>17</xdr:row>
      <xdr:rowOff>90170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100347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160020</xdr:rowOff>
    </xdr:from>
    <xdr:to>
      <xdr:col>74</xdr:col>
      <xdr:colOff>31750</xdr:colOff>
      <xdr:row>17</xdr:row>
      <xdr:rowOff>90170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26670</xdr:rowOff>
    </xdr:from>
    <xdr:to>
      <xdr:col>69</xdr:col>
      <xdr:colOff>142875</xdr:colOff>
      <xdr:row>17</xdr:row>
      <xdr:rowOff>128270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138447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a:t>
          </a:r>
          <a:r>
            <a:rPr kumimoji="1" lang="ja-JP" altLang="en-US" sz="1300">
              <a:latin typeface="ＭＳ Ｐゴシック" panose="020B0600070205080204" pitchFamily="50" charset="-128"/>
              <a:ea typeface="ＭＳ Ｐゴシック" panose="020B0600070205080204" pitchFamily="50" charset="-128"/>
            </a:rPr>
            <a:t>減少し、類似団体平均を下回っている。前年度と比べて事業費が減少しているものの、恒常的に低い水準を維持するとは考えにくいため、引き続き事業の見直しを行い、適切な給付に努める必要がある。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20865</xdr:rowOff>
    </xdr:from>
    <xdr:to>
      <xdr:col>24</xdr:col>
      <xdr:colOff>25400</xdr:colOff>
      <xdr:row>55</xdr:row>
      <xdr:rowOff>107950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450615"/>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168020</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56</xdr:row>
      <xdr:rowOff>23585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5377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15620</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23585</xdr:rowOff>
    </xdr:from>
    <xdr:to>
      <xdr:col>15</xdr:col>
      <xdr:colOff>98425</xdr:colOff>
      <xdr:row>56</xdr:row>
      <xdr:rowOff>23585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624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23585</xdr:rowOff>
    </xdr:from>
    <xdr:to>
      <xdr:col>11</xdr:col>
      <xdr:colOff>9525</xdr:colOff>
      <xdr:row>56</xdr:row>
      <xdr:rowOff>88900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6247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158042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144235</xdr:rowOff>
    </xdr:from>
    <xdr:to>
      <xdr:col>15</xdr:col>
      <xdr:colOff>149225</xdr:colOff>
      <xdr:row>56</xdr:row>
      <xdr:rowOff>74385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59162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144235</xdr:rowOff>
    </xdr:from>
    <xdr:to>
      <xdr:col>11</xdr:col>
      <xdr:colOff>60325</xdr:colOff>
      <xdr:row>56</xdr:row>
      <xdr:rowOff>74385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59162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指標は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ポイント改善したが、依然として類似団体平均を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主な要因としては公共下水道事業が公営企業会計に移行したことによる繰出金の減額があげられる。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維持補修費は前年度と同数値となっているが、今後の施設の老朽化に多額の費用が必要となる見込みのため、施設の取捨選択を含め計画を立てる必要がある。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3175</xdr:rowOff>
    </xdr:from>
    <xdr:to>
      <xdr:col>82</xdr:col>
      <xdr:colOff>107950</xdr:colOff>
      <xdr:row>59</xdr:row>
      <xdr:rowOff>88900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947275"/>
          <a:ext cx="8382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79375</xdr:rowOff>
    </xdr:from>
    <xdr:to>
      <xdr:col>78</xdr:col>
      <xdr:colOff>69850</xdr:colOff>
      <xdr:row>59</xdr:row>
      <xdr:rowOff>88900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1949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121302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22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79375</xdr:rowOff>
    </xdr:from>
    <xdr:to>
      <xdr:col>73</xdr:col>
      <xdr:colOff>180975</xdr:colOff>
      <xdr:row>59</xdr:row>
      <xdr:rowOff>127000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101949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159402</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127000</xdr:rowOff>
    </xdr:from>
    <xdr:to>
      <xdr:col>69</xdr:col>
      <xdr:colOff>92075</xdr:colOff>
      <xdr:row>59</xdr:row>
      <xdr:rowOff>146050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10242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26052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79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123825</xdr:rowOff>
    </xdr:from>
    <xdr:to>
      <xdr:col>82</xdr:col>
      <xdr:colOff>158750</xdr:colOff>
      <xdr:row>58</xdr:row>
      <xdr:rowOff>53975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89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95902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86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38100</xdr:rowOff>
    </xdr:from>
    <xdr:to>
      <xdr:col>78</xdr:col>
      <xdr:colOff>120650</xdr:colOff>
      <xdr:row>59</xdr:row>
      <xdr:rowOff>139700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124477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24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28575</xdr:rowOff>
    </xdr:from>
    <xdr:to>
      <xdr:col>74</xdr:col>
      <xdr:colOff>31750</xdr:colOff>
      <xdr:row>59</xdr:row>
      <xdr:rowOff>130175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14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114952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23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76200</xdr:rowOff>
    </xdr:from>
    <xdr:to>
      <xdr:col>69</xdr:col>
      <xdr:colOff>142875</xdr:colOff>
      <xdr:row>60</xdr:row>
      <xdr:rowOff>6350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162577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95250</xdr:rowOff>
    </xdr:from>
    <xdr:to>
      <xdr:col>65</xdr:col>
      <xdr:colOff>53975</xdr:colOff>
      <xdr:row>60</xdr:row>
      <xdr:rowOff>25400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10177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ポイント増加し、類似団体平均も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ポイント上回っている。これは、公共下水道事業が公営企業会計に移行</a:t>
          </a:r>
          <a:r>
            <a:rPr kumimoji="1" lang="ja-JP" altLang="en-US" sz="1300">
              <a:latin typeface="ＭＳ Ｐゴシック" panose="020B0600070205080204" pitchFamily="50" charset="-128"/>
              <a:ea typeface="ＭＳ Ｐゴシック" panose="020B0600070205080204" pitchFamily="50" charset="-128"/>
            </a:rPr>
            <a:t>したことにより繰出金から負担金に振り替えたことが大きな要因となっている。また、病院事業会計負担金は一部を臨時経費に振り替えたため、経常経費としては減少したが、総額はほぼ横ばいのままである。今後は各企業会計の経営状況の改善を図って、負担金を削減することが必要とな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5842</xdr:rowOff>
    </xdr:from>
    <xdr:to>
      <xdr:col>82</xdr:col>
      <xdr:colOff>107950</xdr:colOff>
      <xdr:row>37</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3494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5842</xdr:rowOff>
    </xdr:from>
    <xdr:to>
      <xdr:col>78</xdr:col>
      <xdr:colOff>69850</xdr:colOff>
      <xdr:row>37</xdr:row>
      <xdr:rowOff>5842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349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5842</xdr:rowOff>
    </xdr:from>
    <xdr:to>
      <xdr:col>73</xdr:col>
      <xdr:colOff>180975</xdr:colOff>
      <xdr:row>37</xdr:row>
      <xdr:rowOff>33274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349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33274</xdr:rowOff>
    </xdr:from>
    <xdr:to>
      <xdr:col>69</xdr:col>
      <xdr:colOff>92075</xdr:colOff>
      <xdr:row>37</xdr:row>
      <xdr:rowOff>60706</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3769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116857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126492</xdr:rowOff>
    </xdr:from>
    <xdr:to>
      <xdr:col>78</xdr:col>
      <xdr:colOff>120650</xdr:colOff>
      <xdr:row>37</xdr:row>
      <xdr:rowOff>56642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126492</xdr:rowOff>
    </xdr:from>
    <xdr:to>
      <xdr:col>74</xdr:col>
      <xdr:colOff>31750</xdr:colOff>
      <xdr:row>37</xdr:row>
      <xdr:rowOff>56642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153924</xdr:rowOff>
    </xdr:from>
    <xdr:to>
      <xdr:col>69</xdr:col>
      <xdr:colOff>142875</xdr:colOff>
      <xdr:row>37</xdr:row>
      <xdr:rowOff>84074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近年約</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億円の支出が続いており、依然として経常一般財源に対する公債費の比率が高い状態が続いている。前年度と比べると</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ポイント減少したが、類似団体平均と比べて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a:t>
          </a:r>
          <a:r>
            <a:rPr kumimoji="1" lang="ja-JP" altLang="en-US" sz="1300">
              <a:latin typeface="ＭＳ Ｐゴシック" panose="020B0600070205080204" pitchFamily="50" charset="-128"/>
              <a:ea typeface="ＭＳ Ｐゴシック" panose="020B0600070205080204" pitchFamily="50" charset="-128"/>
            </a:rPr>
            <a:t>上回っており、将来負担比率を好転させるという面はあるものの、経常収支比率の改善を阻む一因ともなっている。今後も数年間は同水準の公債費が見込まれるため、起債対象事業の精査を厳しくし、地方債の発行の抑制に努める必要があ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35561</xdr:rowOff>
    </xdr:from>
    <xdr:to>
      <xdr:col>24</xdr:col>
      <xdr:colOff>25400</xdr:colOff>
      <xdr:row>78</xdr:row>
      <xdr:rowOff>62992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408661"/>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53848</xdr:rowOff>
    </xdr:from>
    <xdr:to>
      <xdr:col>19</xdr:col>
      <xdr:colOff>187325</xdr:colOff>
      <xdr:row>78</xdr:row>
      <xdr:rowOff>62992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34269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158259</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53848</xdr:rowOff>
    </xdr:from>
    <xdr:to>
      <xdr:col>15</xdr:col>
      <xdr:colOff>98425</xdr:colOff>
      <xdr:row>78</xdr:row>
      <xdr:rowOff>72137</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4269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167403</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72137</xdr:rowOff>
    </xdr:from>
    <xdr:to>
      <xdr:col>11</xdr:col>
      <xdr:colOff>9525</xdr:colOff>
      <xdr:row>78</xdr:row>
      <xdr:rowOff>99568</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4452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9669</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156211</xdr:rowOff>
    </xdr:from>
    <xdr:to>
      <xdr:col>24</xdr:col>
      <xdr:colOff>76200</xdr:colOff>
      <xdr:row>78</xdr:row>
      <xdr:rowOff>86361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128288</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12192</xdr:rowOff>
    </xdr:from>
    <xdr:to>
      <xdr:col>20</xdr:col>
      <xdr:colOff>38100</xdr:colOff>
      <xdr:row>78</xdr:row>
      <xdr:rowOff>113792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98569</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47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3048</xdr:rowOff>
    </xdr:from>
    <xdr:to>
      <xdr:col>15</xdr:col>
      <xdr:colOff>149225</xdr:colOff>
      <xdr:row>78</xdr:row>
      <xdr:rowOff>104648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89425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21337</xdr:rowOff>
    </xdr:from>
    <xdr:to>
      <xdr:col>11</xdr:col>
      <xdr:colOff>60325</xdr:colOff>
      <xdr:row>78</xdr:row>
      <xdr:rowOff>122937</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107714</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48768</xdr:rowOff>
    </xdr:from>
    <xdr:to>
      <xdr:col>6</xdr:col>
      <xdr:colOff>171450</xdr:colOff>
      <xdr:row>78</xdr:row>
      <xdr:rowOff>150368</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135145</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a:t>
          </a:r>
          <a:r>
            <a:rPr kumimoji="1" lang="ja-JP" altLang="en-US" sz="1300">
              <a:latin typeface="ＭＳ Ｐゴシック" panose="020B0600070205080204" pitchFamily="50" charset="-128"/>
              <a:ea typeface="ＭＳ Ｐゴシック" panose="020B0600070205080204" pitchFamily="50" charset="-128"/>
            </a:rPr>
            <a:t>し、類似団体平均を下回ることとなった。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この指標の改善に油断することなく、引き続き経常経費の削減を図り、義務的経費を含むすべての経費において見直しに取り組む必要がある。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14987</xdr:rowOff>
    </xdr:from>
    <xdr:to>
      <xdr:col>82</xdr:col>
      <xdr:colOff>107950</xdr:colOff>
      <xdr:row>77</xdr:row>
      <xdr:rowOff>133858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216637"/>
          <a:ext cx="8382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55135</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133858</xdr:rowOff>
    </xdr:from>
    <xdr:to>
      <xdr:col>78</xdr:col>
      <xdr:colOff>69850</xdr:colOff>
      <xdr:row>78</xdr:row>
      <xdr:rowOff>35561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335508"/>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35561</xdr:rowOff>
    </xdr:from>
    <xdr:to>
      <xdr:col>73</xdr:col>
      <xdr:colOff>180975</xdr:colOff>
      <xdr:row>78</xdr:row>
      <xdr:rowOff>99568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408661"/>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99568</xdr:rowOff>
    </xdr:from>
    <xdr:to>
      <xdr:col>69</xdr:col>
      <xdr:colOff>92075</xdr:colOff>
      <xdr:row>79</xdr:row>
      <xdr:rowOff>165863</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472668"/>
          <a:ext cx="889000" cy="23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152164</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01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83058</xdr:rowOff>
    </xdr:from>
    <xdr:to>
      <xdr:col>78</xdr:col>
      <xdr:colOff>120650</xdr:colOff>
      <xdr:row>78</xdr:row>
      <xdr:rowOff>13208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156211</xdr:rowOff>
    </xdr:from>
    <xdr:to>
      <xdr:col>74</xdr:col>
      <xdr:colOff>31750</xdr:colOff>
      <xdr:row>78</xdr:row>
      <xdr:rowOff>86361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71138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48768</xdr:rowOff>
    </xdr:from>
    <xdr:to>
      <xdr:col>69</xdr:col>
      <xdr:colOff>142875</xdr:colOff>
      <xdr:row>78</xdr:row>
      <xdr:rowOff>150368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135145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115063</xdr:rowOff>
    </xdr:from>
    <xdr:to>
      <xdr:col>65</xdr:col>
      <xdr:colOff>53975</xdr:colOff>
      <xdr:row>80</xdr:row>
      <xdr:rowOff>45213</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29990</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133036</xdr:rowOff>
    </xdr:from>
    <xdr:to>
      <xdr:col>29</xdr:col>
      <xdr:colOff>127000</xdr:colOff>
      <xdr:row>15</xdr:row>
      <xdr:rowOff>158003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752411"/>
          <a:ext cx="647700" cy="24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128135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18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158003</xdr:rowOff>
    </xdr:from>
    <xdr:to>
      <xdr:col>26</xdr:col>
      <xdr:colOff>50800</xdr:colOff>
      <xdr:row>16</xdr:row>
      <xdr:rowOff>18916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777378"/>
          <a:ext cx="698500" cy="32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97910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60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18916</xdr:rowOff>
    </xdr:from>
    <xdr:to>
      <xdr:col>22</xdr:col>
      <xdr:colOff>114300</xdr:colOff>
      <xdr:row>16</xdr:row>
      <xdr:rowOff>28125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809741"/>
          <a:ext cx="698500" cy="9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118321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5657</xdr:rowOff>
    </xdr:from>
    <xdr:to>
      <xdr:col>18</xdr:col>
      <xdr:colOff>177800</xdr:colOff>
      <xdr:row>16</xdr:row>
      <xdr:rowOff>28125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796482"/>
          <a:ext cx="698500" cy="22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135940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150358</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82236</xdr:rowOff>
    </xdr:from>
    <xdr:to>
      <xdr:col>29</xdr:col>
      <xdr:colOff>177800</xdr:colOff>
      <xdr:row>16</xdr:row>
      <xdr:rowOff>12386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01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98763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4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107203</xdr:rowOff>
    </xdr:from>
    <xdr:to>
      <xdr:col>26</xdr:col>
      <xdr:colOff>101600</xdr:colOff>
      <xdr:row>16</xdr:row>
      <xdr:rowOff>37353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26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47530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95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139566</xdr:rowOff>
    </xdr:from>
    <xdr:to>
      <xdr:col>22</xdr:col>
      <xdr:colOff>165100</xdr:colOff>
      <xdr:row>16</xdr:row>
      <xdr:rowOff>69716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58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79893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2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148775</xdr:rowOff>
    </xdr:from>
    <xdr:to>
      <xdr:col>19</xdr:col>
      <xdr:colOff>38100</xdr:colOff>
      <xdr:row>16</xdr:row>
      <xdr:rowOff>78925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68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89102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3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126307</xdr:rowOff>
    </xdr:from>
    <xdr:to>
      <xdr:col>15</xdr:col>
      <xdr:colOff>101600</xdr:colOff>
      <xdr:row>16</xdr:row>
      <xdr:rowOff>56457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45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66634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14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194056</xdr:rowOff>
    </xdr:from>
    <xdr:to>
      <xdr:col>29</xdr:col>
      <xdr:colOff>127000</xdr:colOff>
      <xdr:row>35</xdr:row>
      <xdr:rowOff>216192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6804406"/>
          <a:ext cx="647700" cy="22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26484</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979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194056</xdr:rowOff>
    </xdr:from>
    <xdr:to>
      <xdr:col>26</xdr:col>
      <xdr:colOff>50800</xdr:colOff>
      <xdr:row>35</xdr:row>
      <xdr:rowOff>254330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804406"/>
          <a:ext cx="698500" cy="60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141508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094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254330</xdr:rowOff>
    </xdr:from>
    <xdr:to>
      <xdr:col>22</xdr:col>
      <xdr:colOff>114300</xdr:colOff>
      <xdr:row>35</xdr:row>
      <xdr:rowOff>290792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6864680"/>
          <a:ext cx="698500" cy="36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124324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261150</xdr:rowOff>
    </xdr:from>
    <xdr:to>
      <xdr:col>18</xdr:col>
      <xdr:colOff>177800</xdr:colOff>
      <xdr:row>35</xdr:row>
      <xdr:rowOff>290792</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871500"/>
          <a:ext cx="698500" cy="29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93883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80357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03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165392</xdr:rowOff>
    </xdr:from>
    <xdr:to>
      <xdr:col>29</xdr:col>
      <xdr:colOff>177800</xdr:colOff>
      <xdr:row>35</xdr:row>
      <xdr:rowOff>266992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775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10469</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620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143256</xdr:rowOff>
    </xdr:from>
    <xdr:to>
      <xdr:col>26</xdr:col>
      <xdr:colOff>101600</xdr:colOff>
      <xdr:row>35</xdr:row>
      <xdr:rowOff>244856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753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255033</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522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203530</xdr:rowOff>
    </xdr:from>
    <xdr:to>
      <xdr:col>22</xdr:col>
      <xdr:colOff>165100</xdr:colOff>
      <xdr:row>35</xdr:row>
      <xdr:rowOff>305130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813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315307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5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239992</xdr:rowOff>
    </xdr:from>
    <xdr:to>
      <xdr:col>19</xdr:col>
      <xdr:colOff>38100</xdr:colOff>
      <xdr:row>35</xdr:row>
      <xdr:rowOff>341592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850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8869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619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210350</xdr:rowOff>
    </xdr:from>
    <xdr:to>
      <xdr:col>15</xdr:col>
      <xdr:colOff>101600</xdr:colOff>
      <xdr:row>35</xdr:row>
      <xdr:rowOff>311950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820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322127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5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56,706
56,071
276.31
31,236,671
29,883,213
1,169,358
15,549,039
21,702,739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165608</xdr:rowOff>
    </xdr:from>
    <xdr:to>
      <xdr:col>24</xdr:col>
      <xdr:colOff>63500</xdr:colOff>
      <xdr:row>36</xdr:row>
      <xdr:rowOff>82950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66358"/>
          <a:ext cx="838200" cy="8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119454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48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46165</xdr:rowOff>
    </xdr:from>
    <xdr:to>
      <xdr:col>19</xdr:col>
      <xdr:colOff>177800</xdr:colOff>
      <xdr:row>36</xdr:row>
      <xdr:rowOff>82950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218365"/>
          <a:ext cx="889000" cy="3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156881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46165</xdr:rowOff>
    </xdr:from>
    <xdr:to>
      <xdr:col>15</xdr:col>
      <xdr:colOff>50800</xdr:colOff>
      <xdr:row>36</xdr:row>
      <xdr:rowOff>98266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18365"/>
          <a:ext cx="889000" cy="5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169302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45803</xdr:rowOff>
    </xdr:from>
    <xdr:to>
      <xdr:col>10</xdr:col>
      <xdr:colOff>114300</xdr:colOff>
      <xdr:row>36</xdr:row>
      <xdr:rowOff>98266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218003"/>
          <a:ext cx="889000" cy="5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13111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9205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5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114808</xdr:rowOff>
    </xdr:from>
    <xdr:to>
      <xdr:col>24</xdr:col>
      <xdr:colOff>114300</xdr:colOff>
      <xdr:row>36</xdr:row>
      <xdr:rowOff>44958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1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93235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9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32150</xdr:rowOff>
    </xdr:from>
    <xdr:to>
      <xdr:col>20</xdr:col>
      <xdr:colOff>38100</xdr:colOff>
      <xdr:row>36</xdr:row>
      <xdr:rowOff>133750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0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150277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97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166815</xdr:rowOff>
    </xdr:from>
    <xdr:to>
      <xdr:col>15</xdr:col>
      <xdr:colOff>101600</xdr:colOff>
      <xdr:row>36</xdr:row>
      <xdr:rowOff>96965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6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113492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94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47466</xdr:rowOff>
    </xdr:from>
    <xdr:to>
      <xdr:col>10</xdr:col>
      <xdr:colOff>165100</xdr:colOff>
      <xdr:row>36</xdr:row>
      <xdr:rowOff>149066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1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165593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9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166453</xdr:rowOff>
    </xdr:from>
    <xdr:to>
      <xdr:col>6</xdr:col>
      <xdr:colOff>38100</xdr:colOff>
      <xdr:row>36</xdr:row>
      <xdr:rowOff>96603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6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113130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103929</xdr:rowOff>
    </xdr:from>
    <xdr:to>
      <xdr:col>24</xdr:col>
      <xdr:colOff>63500</xdr:colOff>
      <xdr:row>58</xdr:row>
      <xdr:rowOff>109909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10048029"/>
          <a:ext cx="838200" cy="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138030</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3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109909</xdr:rowOff>
    </xdr:from>
    <xdr:to>
      <xdr:col>19</xdr:col>
      <xdr:colOff>177800</xdr:colOff>
      <xdr:row>58</xdr:row>
      <xdr:rowOff>138292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10054009"/>
          <a:ext cx="889000" cy="2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74229</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6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132814</xdr:rowOff>
    </xdr:from>
    <xdr:to>
      <xdr:col>15</xdr:col>
      <xdr:colOff>50800</xdr:colOff>
      <xdr:row>58</xdr:row>
      <xdr:rowOff>138292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10076914"/>
          <a:ext cx="889000" cy="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100015</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7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113018</xdr:rowOff>
    </xdr:from>
    <xdr:to>
      <xdr:col>10</xdr:col>
      <xdr:colOff>114300</xdr:colOff>
      <xdr:row>58</xdr:row>
      <xdr:rowOff>132814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10057118"/>
          <a:ext cx="889000" cy="1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101816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70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53129</xdr:rowOff>
    </xdr:from>
    <xdr:to>
      <xdr:col>24</xdr:col>
      <xdr:colOff>114300</xdr:colOff>
      <xdr:row>58</xdr:row>
      <xdr:rowOff>154729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9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31556</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97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59109</xdr:rowOff>
    </xdr:from>
    <xdr:to>
      <xdr:col>20</xdr:col>
      <xdr:colOff>38100</xdr:colOff>
      <xdr:row>58</xdr:row>
      <xdr:rowOff>160709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1000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151836</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1009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87492</xdr:rowOff>
    </xdr:from>
    <xdr:to>
      <xdr:col>15</xdr:col>
      <xdr:colOff>101600</xdr:colOff>
      <xdr:row>59</xdr:row>
      <xdr:rowOff>17642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03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8769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1012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82014</xdr:rowOff>
    </xdr:from>
    <xdr:to>
      <xdr:col>10</xdr:col>
      <xdr:colOff>165100</xdr:colOff>
      <xdr:row>59</xdr:row>
      <xdr:rowOff>12164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2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3291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11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62218</xdr:rowOff>
    </xdr:from>
    <xdr:to>
      <xdr:col>6</xdr:col>
      <xdr:colOff>38100</xdr:colOff>
      <xdr:row>58</xdr:row>
      <xdr:rowOff>163818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0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154945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0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78950</xdr:rowOff>
    </xdr:from>
    <xdr:to>
      <xdr:col>24</xdr:col>
      <xdr:colOff>63500</xdr:colOff>
      <xdr:row>76</xdr:row>
      <xdr:rowOff>88151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109150"/>
          <a:ext cx="838200" cy="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17093</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047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83979</xdr:rowOff>
    </xdr:from>
    <xdr:to>
      <xdr:col>19</xdr:col>
      <xdr:colOff>177800</xdr:colOff>
      <xdr:row>76</xdr:row>
      <xdr:rowOff>88151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114179"/>
          <a:ext cx="8890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16463</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21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42030</xdr:rowOff>
    </xdr:from>
    <xdr:to>
      <xdr:col>15</xdr:col>
      <xdr:colOff>50800</xdr:colOff>
      <xdr:row>76</xdr:row>
      <xdr:rowOff>83979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072230"/>
          <a:ext cx="889000" cy="4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5776</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20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42030</xdr:rowOff>
    </xdr:from>
    <xdr:to>
      <xdr:col>10</xdr:col>
      <xdr:colOff>114300</xdr:colOff>
      <xdr:row>76</xdr:row>
      <xdr:rowOff>68035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072230"/>
          <a:ext cx="889000" cy="2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127964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15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10862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2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28150</xdr:rowOff>
    </xdr:from>
    <xdr:to>
      <xdr:col>24</xdr:col>
      <xdr:colOff>114300</xdr:colOff>
      <xdr:row>76</xdr:row>
      <xdr:rowOff>129750</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0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51026</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2909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37351</xdr:rowOff>
    </xdr:from>
    <xdr:to>
      <xdr:col>20</xdr:col>
      <xdr:colOff>38100</xdr:colOff>
      <xdr:row>76</xdr:row>
      <xdr:rowOff>138951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06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155477</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2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33179</xdr:rowOff>
    </xdr:from>
    <xdr:to>
      <xdr:col>15</xdr:col>
      <xdr:colOff>101600</xdr:colOff>
      <xdr:row>76</xdr:row>
      <xdr:rowOff>134779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06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151306</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283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162680</xdr:rowOff>
    </xdr:from>
    <xdr:to>
      <xdr:col>10</xdr:col>
      <xdr:colOff>165100</xdr:colOff>
      <xdr:row>76</xdr:row>
      <xdr:rowOff>92830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02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109358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279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17235</xdr:rowOff>
    </xdr:from>
    <xdr:to>
      <xdr:col>6</xdr:col>
      <xdr:colOff>38100</xdr:colOff>
      <xdr:row>76</xdr:row>
      <xdr:rowOff>118835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04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135361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282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98844</xdr:rowOff>
    </xdr:from>
    <xdr:to>
      <xdr:col>24</xdr:col>
      <xdr:colOff>63500</xdr:colOff>
      <xdr:row>96</xdr:row>
      <xdr:rowOff>144311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558044"/>
          <a:ext cx="838200" cy="4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136695</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595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144311</xdr:rowOff>
    </xdr:from>
    <xdr:to>
      <xdr:col>19</xdr:col>
      <xdr:colOff>177800</xdr:colOff>
      <xdr:row>97</xdr:row>
      <xdr:rowOff>4941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603511"/>
          <a:ext cx="889000" cy="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124210</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75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167615</xdr:rowOff>
    </xdr:from>
    <xdr:to>
      <xdr:col>15</xdr:col>
      <xdr:colOff>50800</xdr:colOff>
      <xdr:row>97</xdr:row>
      <xdr:rowOff>4941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019300" y="16626815"/>
          <a:ext cx="889000" cy="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2252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167615</xdr:rowOff>
    </xdr:from>
    <xdr:to>
      <xdr:col>10</xdr:col>
      <xdr:colOff>114300</xdr:colOff>
      <xdr:row>97</xdr:row>
      <xdr:rowOff>51346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626815"/>
          <a:ext cx="889000" cy="5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5529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14228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48044</xdr:rowOff>
    </xdr:from>
    <xdr:to>
      <xdr:col>24</xdr:col>
      <xdr:colOff>114300</xdr:colOff>
      <xdr:row>96</xdr:row>
      <xdr:rowOff>149644</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50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70921</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3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93511</xdr:rowOff>
    </xdr:from>
    <xdr:to>
      <xdr:col>20</xdr:col>
      <xdr:colOff>38100</xdr:colOff>
      <xdr:row>97</xdr:row>
      <xdr:rowOff>23661</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55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40188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32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125591</xdr:rowOff>
    </xdr:from>
    <xdr:to>
      <xdr:col>15</xdr:col>
      <xdr:colOff>101600</xdr:colOff>
      <xdr:row>97</xdr:row>
      <xdr:rowOff>55741</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58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72268</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36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116815</xdr:rowOff>
    </xdr:from>
    <xdr:to>
      <xdr:col>10</xdr:col>
      <xdr:colOff>165100</xdr:colOff>
      <xdr:row>97</xdr:row>
      <xdr:rowOff>46965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5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63492</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35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546</xdr:rowOff>
    </xdr:from>
    <xdr:to>
      <xdr:col>6</xdr:col>
      <xdr:colOff>38100</xdr:colOff>
      <xdr:row>97</xdr:row>
      <xdr:rowOff>102146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63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118673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40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66758</xdr:rowOff>
    </xdr:from>
    <xdr:to>
      <xdr:col>55</xdr:col>
      <xdr:colOff>0</xdr:colOff>
      <xdr:row>37</xdr:row>
      <xdr:rowOff>102210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5896058"/>
          <a:ext cx="838200" cy="54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10556</xdr:rowOff>
    </xdr:from>
    <xdr:ext cx="599010"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839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102210</xdr:rowOff>
    </xdr:from>
    <xdr:to>
      <xdr:col>50</xdr:col>
      <xdr:colOff>114300</xdr:colOff>
      <xdr:row>37</xdr:row>
      <xdr:rowOff>121188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8750300" y="6445860"/>
          <a:ext cx="889000" cy="1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152771</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61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113393</xdr:rowOff>
    </xdr:from>
    <xdr:to>
      <xdr:col>45</xdr:col>
      <xdr:colOff>177800</xdr:colOff>
      <xdr:row>37</xdr:row>
      <xdr:rowOff>121188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7861300" y="6457043"/>
          <a:ext cx="889000" cy="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171</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83111" y="617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94890</xdr:rowOff>
    </xdr:from>
    <xdr:to>
      <xdr:col>41</xdr:col>
      <xdr:colOff>50800</xdr:colOff>
      <xdr:row>37</xdr:row>
      <xdr:rowOff>113393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972300" y="6438540"/>
          <a:ext cx="889000" cy="1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153486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49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15958</xdr:rowOff>
    </xdr:from>
    <xdr:to>
      <xdr:col>55</xdr:col>
      <xdr:colOff>50800</xdr:colOff>
      <xdr:row>34</xdr:row>
      <xdr:rowOff>117558</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584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38835</xdr:rowOff>
    </xdr:from>
    <xdr:ext cx="599010"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5696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51410</xdr:rowOff>
    </xdr:from>
    <xdr:to>
      <xdr:col>50</xdr:col>
      <xdr:colOff>165100</xdr:colOff>
      <xdr:row>37</xdr:row>
      <xdr:rowOff>153010</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3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144136</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48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70388</xdr:rowOff>
    </xdr:from>
    <xdr:to>
      <xdr:col>46</xdr:col>
      <xdr:colOff>38100</xdr:colOff>
      <xdr:row>38</xdr:row>
      <xdr:rowOff>538</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4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163115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50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62593</xdr:rowOff>
    </xdr:from>
    <xdr:to>
      <xdr:col>41</xdr:col>
      <xdr:colOff>101600</xdr:colOff>
      <xdr:row>37</xdr:row>
      <xdr:rowOff>164193</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155320</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49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44090</xdr:rowOff>
    </xdr:from>
    <xdr:to>
      <xdr:col>36</xdr:col>
      <xdr:colOff>165100</xdr:colOff>
      <xdr:row>37</xdr:row>
      <xdr:rowOff>145690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38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162217</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16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158243</xdr:rowOff>
    </xdr:from>
    <xdr:to>
      <xdr:col>55</xdr:col>
      <xdr:colOff>0</xdr:colOff>
      <xdr:row>58</xdr:row>
      <xdr:rowOff>166453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10102343"/>
          <a:ext cx="838200" cy="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34014</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806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118012</xdr:rowOff>
    </xdr:from>
    <xdr:to>
      <xdr:col>50</xdr:col>
      <xdr:colOff>114300</xdr:colOff>
      <xdr:row>58</xdr:row>
      <xdr:rowOff>166453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10062112"/>
          <a:ext cx="889000" cy="4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133931</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73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94934</xdr:rowOff>
    </xdr:from>
    <xdr:to>
      <xdr:col>45</xdr:col>
      <xdr:colOff>177800</xdr:colOff>
      <xdr:row>58</xdr:row>
      <xdr:rowOff>118012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10039034"/>
          <a:ext cx="889000" cy="2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159073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76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94934</xdr:rowOff>
    </xdr:from>
    <xdr:to>
      <xdr:col>41</xdr:col>
      <xdr:colOff>50800</xdr:colOff>
      <xdr:row>59</xdr:row>
      <xdr:rowOff>14839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10039034"/>
          <a:ext cx="889000" cy="9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160948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7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150547</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75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107443</xdr:rowOff>
    </xdr:from>
    <xdr:to>
      <xdr:col>55</xdr:col>
      <xdr:colOff>50800</xdr:colOff>
      <xdr:row>59</xdr:row>
      <xdr:rowOff>37593</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1005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22370</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96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115653</xdr:rowOff>
    </xdr:from>
    <xdr:to>
      <xdr:col>50</xdr:col>
      <xdr:colOff>165100</xdr:colOff>
      <xdr:row>59</xdr:row>
      <xdr:rowOff>45803</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1005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36930</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1015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67212</xdr:rowOff>
    </xdr:from>
    <xdr:to>
      <xdr:col>46</xdr:col>
      <xdr:colOff>38100</xdr:colOff>
      <xdr:row>58</xdr:row>
      <xdr:rowOff>168812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100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159939</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1010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44134</xdr:rowOff>
    </xdr:from>
    <xdr:to>
      <xdr:col>41</xdr:col>
      <xdr:colOff>101600</xdr:colOff>
      <xdr:row>58</xdr:row>
      <xdr:rowOff>145734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98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136861</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1008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135489</xdr:rowOff>
    </xdr:from>
    <xdr:to>
      <xdr:col>36</xdr:col>
      <xdr:colOff>165100</xdr:colOff>
      <xdr:row>59</xdr:row>
      <xdr:rowOff>65639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1007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56766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1017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104048</xdr:rowOff>
    </xdr:from>
    <xdr:to>
      <xdr:col>55</xdr:col>
      <xdr:colOff>0</xdr:colOff>
      <xdr:row>78</xdr:row>
      <xdr:rowOff>127437</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477148"/>
          <a:ext cx="8382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26990</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228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118366</xdr:rowOff>
    </xdr:from>
    <xdr:to>
      <xdr:col>50</xdr:col>
      <xdr:colOff>114300</xdr:colOff>
      <xdr:row>78</xdr:row>
      <xdr:rowOff>127437</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491466"/>
          <a:ext cx="889000" cy="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127469</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1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118366</xdr:rowOff>
    </xdr:from>
    <xdr:to>
      <xdr:col>45</xdr:col>
      <xdr:colOff>177800</xdr:colOff>
      <xdr:row>78</xdr:row>
      <xdr:rowOff>139426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491466"/>
          <a:ext cx="889000" cy="2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142301</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139426</xdr:rowOff>
    </xdr:from>
    <xdr:to>
      <xdr:col>41</xdr:col>
      <xdr:colOff>50800</xdr:colOff>
      <xdr:row>78</xdr:row>
      <xdr:rowOff>139458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512526"/>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133431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117366</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53248</xdr:rowOff>
    </xdr:from>
    <xdr:to>
      <xdr:col>55</xdr:col>
      <xdr:colOff>50800</xdr:colOff>
      <xdr:row>78</xdr:row>
      <xdr:rowOff>154848</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2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153990</xdr:rowOff>
    </xdr:from>
    <xdr:ext cx="469744"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5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76637</xdr:rowOff>
    </xdr:from>
    <xdr:to>
      <xdr:col>50</xdr:col>
      <xdr:colOff>165100</xdr:colOff>
      <xdr:row>79</xdr:row>
      <xdr:rowOff>6787</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4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169364</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54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67566</xdr:rowOff>
    </xdr:from>
    <xdr:to>
      <xdr:col>46</xdr:col>
      <xdr:colOff>38100</xdr:colOff>
      <xdr:row>78</xdr:row>
      <xdr:rowOff>169166</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4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160293</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15428" y="13533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88626</xdr:rowOff>
    </xdr:from>
    <xdr:to>
      <xdr:col>41</xdr:col>
      <xdr:colOff>101600</xdr:colOff>
      <xdr:row>79</xdr:row>
      <xdr:rowOff>18776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46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79</xdr:row>
      <xdr:rowOff>9903</xdr:rowOff>
    </xdr:from>
    <xdr:ext cx="313932"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704333" y="135544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88658</xdr:rowOff>
    </xdr:from>
    <xdr:to>
      <xdr:col>36</xdr:col>
      <xdr:colOff>165100</xdr:colOff>
      <xdr:row>79</xdr:row>
      <xdr:rowOff>18808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46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79</xdr:row>
      <xdr:rowOff>9935</xdr:rowOff>
    </xdr:from>
    <xdr:ext cx="313932"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815333" y="135544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80918</xdr:rowOff>
    </xdr:from>
    <xdr:to>
      <xdr:col>55</xdr:col>
      <xdr:colOff>0</xdr:colOff>
      <xdr:row>98</xdr:row>
      <xdr:rowOff>124307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6883018"/>
          <a:ext cx="838200" cy="4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15287</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474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69236</xdr:rowOff>
    </xdr:from>
    <xdr:to>
      <xdr:col>50</xdr:col>
      <xdr:colOff>114300</xdr:colOff>
      <xdr:row>98</xdr:row>
      <xdr:rowOff>80918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8750300" y="16699886"/>
          <a:ext cx="889000" cy="18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129847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41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152992</xdr:rowOff>
    </xdr:from>
    <xdr:to>
      <xdr:col>45</xdr:col>
      <xdr:colOff>177800</xdr:colOff>
      <xdr:row>97</xdr:row>
      <xdr:rowOff>69236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7861300" y="16612192"/>
          <a:ext cx="889000" cy="8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154337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78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152992</xdr:rowOff>
    </xdr:from>
    <xdr:to>
      <xdr:col>41</xdr:col>
      <xdr:colOff>50800</xdr:colOff>
      <xdr:row>98</xdr:row>
      <xdr:rowOff>42263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6972300" y="16612192"/>
          <a:ext cx="889000" cy="23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12071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8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27151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4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73507</xdr:rowOff>
    </xdr:from>
    <xdr:to>
      <xdr:col>55</xdr:col>
      <xdr:colOff>50800</xdr:colOff>
      <xdr:row>99</xdr:row>
      <xdr:rowOff>3657</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87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159884</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79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30118</xdr:rowOff>
    </xdr:from>
    <xdr:to>
      <xdr:col>50</xdr:col>
      <xdr:colOff>165100</xdr:colOff>
      <xdr:row>98</xdr:row>
      <xdr:rowOff>131718</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83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122845</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92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18436</xdr:rowOff>
    </xdr:from>
    <xdr:to>
      <xdr:col>46</xdr:col>
      <xdr:colOff>38100</xdr:colOff>
      <xdr:row>97</xdr:row>
      <xdr:rowOff>120036</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64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136563</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42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102192</xdr:rowOff>
    </xdr:from>
    <xdr:to>
      <xdr:col>41</xdr:col>
      <xdr:colOff>101600</xdr:colOff>
      <xdr:row>97</xdr:row>
      <xdr:rowOff>32342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5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48869</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33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162913</xdr:rowOff>
    </xdr:from>
    <xdr:to>
      <xdr:col>36</xdr:col>
      <xdr:colOff>165100</xdr:colOff>
      <xdr:row>98</xdr:row>
      <xdr:rowOff>93063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79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84190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88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37432</xdr:rowOff>
    </xdr:from>
    <xdr:to>
      <xdr:col>85</xdr:col>
      <xdr:colOff>127000</xdr:colOff>
      <xdr:row>39</xdr:row>
      <xdr:rowOff>41859</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723982"/>
          <a:ext cx="838200" cy="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37432</xdr:rowOff>
    </xdr:from>
    <xdr:to>
      <xdr:col>81</xdr:col>
      <xdr:colOff>50800</xdr:colOff>
      <xdr:row>39</xdr:row>
      <xdr:rowOff>42667</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723982"/>
          <a:ext cx="889000" cy="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42667</xdr:rowOff>
    </xdr:from>
    <xdr:to>
      <xdr:col>76</xdr:col>
      <xdr:colOff>114300</xdr:colOff>
      <xdr:row>39</xdr:row>
      <xdr:rowOff>44084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729217"/>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44084</xdr:rowOff>
    </xdr:from>
    <xdr:to>
      <xdr:col>71</xdr:col>
      <xdr:colOff>177800</xdr:colOff>
      <xdr:row>39</xdr:row>
      <xdr:rowOff>44328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730634"/>
          <a:ext cx="889000" cy="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162509</xdr:rowOff>
    </xdr:from>
    <xdr:to>
      <xdr:col>85</xdr:col>
      <xdr:colOff>177800</xdr:colOff>
      <xdr:row>39</xdr:row>
      <xdr:rowOff>92659</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7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110715</xdr:rowOff>
    </xdr:from>
    <xdr:ext cx="378565"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625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158082</xdr:rowOff>
    </xdr:from>
    <xdr:to>
      <xdr:col>81</xdr:col>
      <xdr:colOff>101600</xdr:colOff>
      <xdr:row>39</xdr:row>
      <xdr:rowOff>88232</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7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79359</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2017" y="6765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163317</xdr:rowOff>
    </xdr:from>
    <xdr:to>
      <xdr:col>76</xdr:col>
      <xdr:colOff>165100</xdr:colOff>
      <xdr:row>39</xdr:row>
      <xdr:rowOff>93467</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7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84594</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3017" y="6771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164734</xdr:rowOff>
    </xdr:from>
    <xdr:to>
      <xdr:col>72</xdr:col>
      <xdr:colOff>38100</xdr:colOff>
      <xdr:row>39</xdr:row>
      <xdr:rowOff>94884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7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86011</xdr:rowOff>
    </xdr:from>
    <xdr:ext cx="313932"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46333" y="67725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164978</xdr:rowOff>
    </xdr:from>
    <xdr:to>
      <xdr:col>67</xdr:col>
      <xdr:colOff>101600</xdr:colOff>
      <xdr:row>39</xdr:row>
      <xdr:rowOff>95128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8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86255</xdr:rowOff>
    </xdr:from>
    <xdr:ext cx="313932"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57333" y="67728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73520</xdr:rowOff>
    </xdr:from>
    <xdr:to>
      <xdr:col>85</xdr:col>
      <xdr:colOff>127000</xdr:colOff>
      <xdr:row>73</xdr:row>
      <xdr:rowOff>87084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5481300" y="12589370"/>
          <a:ext cx="8382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72947</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2760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73520</xdr:rowOff>
    </xdr:from>
    <xdr:to>
      <xdr:col>81</xdr:col>
      <xdr:colOff>50800</xdr:colOff>
      <xdr:row>73</xdr:row>
      <xdr:rowOff>100876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4592300" y="12589370"/>
          <a:ext cx="889000" cy="2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3376</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8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100876</xdr:rowOff>
    </xdr:from>
    <xdr:to>
      <xdr:col>76</xdr:col>
      <xdr:colOff>114300</xdr:colOff>
      <xdr:row>73</xdr:row>
      <xdr:rowOff>108115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3703300" y="1261672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163587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85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108115</xdr:rowOff>
    </xdr:from>
    <xdr:to>
      <xdr:col>71</xdr:col>
      <xdr:colOff>177800</xdr:colOff>
      <xdr:row>73</xdr:row>
      <xdr:rowOff>125927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2814300" y="12623965"/>
          <a:ext cx="889000" cy="1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166635</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85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166844</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85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36284</xdr:rowOff>
    </xdr:from>
    <xdr:to>
      <xdr:col>85</xdr:col>
      <xdr:colOff>177800</xdr:colOff>
      <xdr:row>73</xdr:row>
      <xdr:rowOff>137884</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255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59161</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240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22720</xdr:rowOff>
    </xdr:from>
    <xdr:to>
      <xdr:col>81</xdr:col>
      <xdr:colOff>101600</xdr:colOff>
      <xdr:row>73</xdr:row>
      <xdr:rowOff>124320</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25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140847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31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50076</xdr:rowOff>
    </xdr:from>
    <xdr:to>
      <xdr:col>76</xdr:col>
      <xdr:colOff>165100</xdr:colOff>
      <xdr:row>73</xdr:row>
      <xdr:rowOff>151676</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256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168203</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34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57315</xdr:rowOff>
    </xdr:from>
    <xdr:to>
      <xdr:col>72</xdr:col>
      <xdr:colOff>38100</xdr:colOff>
      <xdr:row>73</xdr:row>
      <xdr:rowOff>158915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25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3992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3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75127</xdr:rowOff>
    </xdr:from>
    <xdr:to>
      <xdr:col>67</xdr:col>
      <xdr:colOff>101600</xdr:colOff>
      <xdr:row>74</xdr:row>
      <xdr:rowOff>5277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259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21804</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36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146862</xdr:rowOff>
    </xdr:from>
    <xdr:to>
      <xdr:col>85</xdr:col>
      <xdr:colOff>127000</xdr:colOff>
      <xdr:row>98</xdr:row>
      <xdr:rowOff>147410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948962"/>
          <a:ext cx="8382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146283</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605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147410</xdr:rowOff>
    </xdr:from>
    <xdr:to>
      <xdr:col>81</xdr:col>
      <xdr:colOff>50800</xdr:colOff>
      <xdr:row>98</xdr:row>
      <xdr:rowOff>154457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949510"/>
          <a:ext cx="889000" cy="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153645</xdr:rowOff>
    </xdr:from>
    <xdr:to>
      <xdr:col>76</xdr:col>
      <xdr:colOff>114300</xdr:colOff>
      <xdr:row>98</xdr:row>
      <xdr:rowOff>154457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6955745"/>
          <a:ext cx="889000" cy="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89667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153645</xdr:rowOff>
    </xdr:from>
    <xdr:to>
      <xdr:col>71</xdr:col>
      <xdr:colOff>177800</xdr:colOff>
      <xdr:row>98</xdr:row>
      <xdr:rowOff>155448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6955745"/>
          <a:ext cx="889000" cy="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129939</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5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96062</xdr:rowOff>
    </xdr:from>
    <xdr:to>
      <xdr:col>85</xdr:col>
      <xdr:colOff>177800</xdr:colOff>
      <xdr:row>99</xdr:row>
      <xdr:rowOff>26212</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89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10989</xdr:rowOff>
    </xdr:from>
    <xdr:ext cx="469744"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813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96610</xdr:rowOff>
    </xdr:from>
    <xdr:to>
      <xdr:col>81</xdr:col>
      <xdr:colOff>101600</xdr:colOff>
      <xdr:row>99</xdr:row>
      <xdr:rowOff>26760</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89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17887</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46428" y="1699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103657</xdr:rowOff>
    </xdr:from>
    <xdr:to>
      <xdr:col>76</xdr:col>
      <xdr:colOff>165100</xdr:colOff>
      <xdr:row>99</xdr:row>
      <xdr:rowOff>33807</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90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24934</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6998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102845</xdr:rowOff>
    </xdr:from>
    <xdr:to>
      <xdr:col>72</xdr:col>
      <xdr:colOff>38100</xdr:colOff>
      <xdr:row>99</xdr:row>
      <xdr:rowOff>32995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90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24122</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699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104648</xdr:rowOff>
    </xdr:from>
    <xdr:to>
      <xdr:col>67</xdr:col>
      <xdr:colOff>101600</xdr:colOff>
      <xdr:row>99</xdr:row>
      <xdr:rowOff>34798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90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25925</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428" y="1699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32106</xdr:rowOff>
    </xdr:from>
    <xdr:to>
      <xdr:col>116</xdr:col>
      <xdr:colOff>63500</xdr:colOff>
      <xdr:row>39</xdr:row>
      <xdr:rowOff>32982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323300" y="6718656"/>
          <a:ext cx="8382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48150</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91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32982</xdr:rowOff>
    </xdr:from>
    <xdr:to>
      <xdr:col>111</xdr:col>
      <xdr:colOff>177800</xdr:colOff>
      <xdr:row>39</xdr:row>
      <xdr:rowOff>33706</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0434300" y="6719532"/>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32144</xdr:rowOff>
    </xdr:from>
    <xdr:to>
      <xdr:col>107</xdr:col>
      <xdr:colOff>50800</xdr:colOff>
      <xdr:row>39</xdr:row>
      <xdr:rowOff>33706</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18694"/>
          <a:ext cx="8890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32144</xdr:rowOff>
    </xdr:from>
    <xdr:to>
      <xdr:col>102</xdr:col>
      <xdr:colOff>114300</xdr:colOff>
      <xdr:row>39</xdr:row>
      <xdr:rowOff>34506</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8656300" y="6718694"/>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152756</xdr:rowOff>
    </xdr:from>
    <xdr:to>
      <xdr:col>116</xdr:col>
      <xdr:colOff>114300</xdr:colOff>
      <xdr:row>39</xdr:row>
      <xdr:rowOff>82906</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67683</xdr:rowOff>
    </xdr:from>
    <xdr:ext cx="378565"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82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153632</xdr:rowOff>
    </xdr:from>
    <xdr:to>
      <xdr:col>112</xdr:col>
      <xdr:colOff>38100</xdr:colOff>
      <xdr:row>39</xdr:row>
      <xdr:rowOff>83782</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6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74909</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4017" y="6761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154356</xdr:rowOff>
    </xdr:from>
    <xdr:to>
      <xdr:col>107</xdr:col>
      <xdr:colOff>101600</xdr:colOff>
      <xdr:row>39</xdr:row>
      <xdr:rowOff>84506</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6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75633</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5017" y="6762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152794</xdr:rowOff>
    </xdr:from>
    <xdr:to>
      <xdr:col>102</xdr:col>
      <xdr:colOff>165100</xdr:colOff>
      <xdr:row>39</xdr:row>
      <xdr:rowOff>82944</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6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74071</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6017" y="6760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155156</xdr:rowOff>
    </xdr:from>
    <xdr:to>
      <xdr:col>98</xdr:col>
      <xdr:colOff>38100</xdr:colOff>
      <xdr:row>39</xdr:row>
      <xdr:rowOff>85306</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7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76433</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7017" y="6762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161417</xdr:rowOff>
    </xdr:from>
    <xdr:to>
      <xdr:col>116</xdr:col>
      <xdr:colOff>63500</xdr:colOff>
      <xdr:row>58</xdr:row>
      <xdr:rowOff>161493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105517"/>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165269</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76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161417</xdr:rowOff>
    </xdr:from>
    <xdr:to>
      <xdr:col>111</xdr:col>
      <xdr:colOff>177800</xdr:colOff>
      <xdr:row>58</xdr:row>
      <xdr:rowOff>162103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10105517"/>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92803</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162103</xdr:rowOff>
    </xdr:from>
    <xdr:to>
      <xdr:col>107</xdr:col>
      <xdr:colOff>50800</xdr:colOff>
      <xdr:row>58</xdr:row>
      <xdr:rowOff>162713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10106203"/>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77296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162637</xdr:rowOff>
    </xdr:from>
    <xdr:to>
      <xdr:col>102</xdr:col>
      <xdr:colOff>114300</xdr:colOff>
      <xdr:row>58</xdr:row>
      <xdr:rowOff>162713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106737"/>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70019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42778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110693</xdr:rowOff>
    </xdr:from>
    <xdr:to>
      <xdr:col>116</xdr:col>
      <xdr:colOff>114300</xdr:colOff>
      <xdr:row>59</xdr:row>
      <xdr:rowOff>40843</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05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25620</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96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110617</xdr:rowOff>
    </xdr:from>
    <xdr:to>
      <xdr:col>112</xdr:col>
      <xdr:colOff>38100</xdr:colOff>
      <xdr:row>59</xdr:row>
      <xdr:rowOff>40767</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05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31894</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1014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111303</xdr:rowOff>
    </xdr:from>
    <xdr:to>
      <xdr:col>107</xdr:col>
      <xdr:colOff>101600</xdr:colOff>
      <xdr:row>59</xdr:row>
      <xdr:rowOff>41453</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05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32580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1014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111913</xdr:rowOff>
    </xdr:from>
    <xdr:to>
      <xdr:col>102</xdr:col>
      <xdr:colOff>165100</xdr:colOff>
      <xdr:row>59</xdr:row>
      <xdr:rowOff>42063</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05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33190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1014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111837</xdr:rowOff>
    </xdr:from>
    <xdr:to>
      <xdr:col>98</xdr:col>
      <xdr:colOff>38100</xdr:colOff>
      <xdr:row>59</xdr:row>
      <xdr:rowOff>41987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05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33114</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1014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165989</xdr:rowOff>
    </xdr:from>
    <xdr:to>
      <xdr:col>116</xdr:col>
      <xdr:colOff>63500</xdr:colOff>
      <xdr:row>73</xdr:row>
      <xdr:rowOff>63381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2338939"/>
          <a:ext cx="838200" cy="24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73891</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761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165989</xdr:rowOff>
    </xdr:from>
    <xdr:to>
      <xdr:col>111</xdr:col>
      <xdr:colOff>177800</xdr:colOff>
      <xdr:row>72</xdr:row>
      <xdr:rowOff>38202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2338939"/>
          <a:ext cx="889000" cy="4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706</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268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38202</xdr:rowOff>
    </xdr:from>
    <xdr:to>
      <xdr:col>107</xdr:col>
      <xdr:colOff>50800</xdr:colOff>
      <xdr:row>72</xdr:row>
      <xdr:rowOff>79513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2382602"/>
          <a:ext cx="889000" cy="4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129147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64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79513</xdr:rowOff>
    </xdr:from>
    <xdr:to>
      <xdr:col>102</xdr:col>
      <xdr:colOff>114300</xdr:colOff>
      <xdr:row>73</xdr:row>
      <xdr:rowOff>11815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2423913"/>
          <a:ext cx="889000" cy="10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118436</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63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94335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61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12581</xdr:rowOff>
    </xdr:from>
    <xdr:to>
      <xdr:col>116</xdr:col>
      <xdr:colOff>114300</xdr:colOff>
      <xdr:row>73</xdr:row>
      <xdr:rowOff>114181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5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35458</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37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115189</xdr:rowOff>
    </xdr:from>
    <xdr:to>
      <xdr:col>112</xdr:col>
      <xdr:colOff>38100</xdr:colOff>
      <xdr:row>72</xdr:row>
      <xdr:rowOff>45339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28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61866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206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158852</xdr:rowOff>
    </xdr:from>
    <xdr:to>
      <xdr:col>107</xdr:col>
      <xdr:colOff>101600</xdr:colOff>
      <xdr:row>72</xdr:row>
      <xdr:rowOff>89002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33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105529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210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28713</xdr:rowOff>
    </xdr:from>
    <xdr:to>
      <xdr:col>102</xdr:col>
      <xdr:colOff>165100</xdr:colOff>
      <xdr:row>72</xdr:row>
      <xdr:rowOff>130313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37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146840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214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132465</xdr:rowOff>
    </xdr:from>
    <xdr:to>
      <xdr:col>98</xdr:col>
      <xdr:colOff>38100</xdr:colOff>
      <xdr:row>73</xdr:row>
      <xdr:rowOff>62615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47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79142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225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主な経費では前年度と同様に、扶助費、公債費が類似団体平均を上回っており、物件費、普通建設事業費が平均を下回っている。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扶助費の増加要因としては、自立支援給付、老人保護措置事業の増加があげられる。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公債費は、前年度と比べると減少したが、依然として類似団体平均との差が大きい。過去に実施した学校施設の耐震補強等の際の起債で、償還期間を短めに設定しているものが多いことが要因である。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また、補助費等については、新型コロナウイルス感染症対策の影響により、前年度と比べて大幅に増加している。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56,706
56,071
276.31
31,236,671
29,883,213
1,169,358
15,549,039
21,702,739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118669</xdr:rowOff>
    </xdr:from>
    <xdr:to>
      <xdr:col>24</xdr:col>
      <xdr:colOff>63500</xdr:colOff>
      <xdr:row>34</xdr:row>
      <xdr:rowOff>29515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776519"/>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54068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54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45060</xdr:rowOff>
    </xdr:from>
    <xdr:to>
      <xdr:col>19</xdr:col>
      <xdr:colOff>177800</xdr:colOff>
      <xdr:row>33</xdr:row>
      <xdr:rowOff>118669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702910"/>
          <a:ext cx="889000" cy="7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90644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159360</xdr:rowOff>
    </xdr:from>
    <xdr:to>
      <xdr:col>15</xdr:col>
      <xdr:colOff>50800</xdr:colOff>
      <xdr:row>33</xdr:row>
      <xdr:rowOff>45060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6457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89273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159360</xdr:rowOff>
    </xdr:from>
    <xdr:to>
      <xdr:col>10</xdr:col>
      <xdr:colOff>114300</xdr:colOff>
      <xdr:row>33</xdr:row>
      <xdr:rowOff>41402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645760"/>
          <a:ext cx="889000" cy="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95673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34866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3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150165</xdr:rowOff>
    </xdr:from>
    <xdr:to>
      <xdr:col>24</xdr:col>
      <xdr:colOff>114300</xdr:colOff>
      <xdr:row>34</xdr:row>
      <xdr:rowOff>80315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0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1592</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67869</xdr:rowOff>
    </xdr:from>
    <xdr:to>
      <xdr:col>20</xdr:col>
      <xdr:colOff>38100</xdr:colOff>
      <xdr:row>33</xdr:row>
      <xdr:rowOff>169469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2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14546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0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165710</xdr:rowOff>
    </xdr:from>
    <xdr:to>
      <xdr:col>15</xdr:col>
      <xdr:colOff>101600</xdr:colOff>
      <xdr:row>33</xdr:row>
      <xdr:rowOff>95860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65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112387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4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108560</xdr:rowOff>
    </xdr:from>
    <xdr:to>
      <xdr:col>10</xdr:col>
      <xdr:colOff>165100</xdr:colOff>
      <xdr:row>33</xdr:row>
      <xdr:rowOff>38710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59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55237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370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162052</xdr:rowOff>
    </xdr:from>
    <xdr:to>
      <xdr:col>6</xdr:col>
      <xdr:colOff>38100</xdr:colOff>
      <xdr:row>33</xdr:row>
      <xdr:rowOff>92202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64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108729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4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7124</xdr:rowOff>
    </xdr:from>
    <xdr:to>
      <xdr:col>24</xdr:col>
      <xdr:colOff>63500</xdr:colOff>
      <xdr:row>58</xdr:row>
      <xdr:rowOff>51620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608324"/>
          <a:ext cx="838200" cy="38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65021</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323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51620</xdr:rowOff>
    </xdr:from>
    <xdr:to>
      <xdr:col>19</xdr:col>
      <xdr:colOff>177800</xdr:colOff>
      <xdr:row>58</xdr:row>
      <xdr:rowOff>56993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995720"/>
          <a:ext cx="889000" cy="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49354</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5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56993</xdr:rowOff>
    </xdr:from>
    <xdr:to>
      <xdr:col>15</xdr:col>
      <xdr:colOff>50800</xdr:colOff>
      <xdr:row>58</xdr:row>
      <xdr:rowOff>61515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10001093"/>
          <a:ext cx="889000" cy="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54680</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6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48287</xdr:rowOff>
    </xdr:from>
    <xdr:to>
      <xdr:col>10</xdr:col>
      <xdr:colOff>114300</xdr:colOff>
      <xdr:row>58</xdr:row>
      <xdr:rowOff>61515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992387"/>
          <a:ext cx="889000" cy="1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75597</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53412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127774</xdr:rowOff>
    </xdr:from>
    <xdr:to>
      <xdr:col>24</xdr:col>
      <xdr:colOff>114300</xdr:colOff>
      <xdr:row>56</xdr:row>
      <xdr:rowOff>57924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5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42701</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7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820</xdr:rowOff>
    </xdr:from>
    <xdr:to>
      <xdr:col>20</xdr:col>
      <xdr:colOff>38100</xdr:colOff>
      <xdr:row>58</xdr:row>
      <xdr:rowOff>102420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93547</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1003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6193</xdr:rowOff>
    </xdr:from>
    <xdr:to>
      <xdr:col>15</xdr:col>
      <xdr:colOff>101600</xdr:colOff>
      <xdr:row>58</xdr:row>
      <xdr:rowOff>107793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95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98920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1004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10715</xdr:rowOff>
    </xdr:from>
    <xdr:to>
      <xdr:col>10</xdr:col>
      <xdr:colOff>165100</xdr:colOff>
      <xdr:row>58</xdr:row>
      <xdr:rowOff>112315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95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103442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1004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168937</xdr:rowOff>
    </xdr:from>
    <xdr:to>
      <xdr:col>6</xdr:col>
      <xdr:colOff>38100</xdr:colOff>
      <xdr:row>58</xdr:row>
      <xdr:rowOff>99087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94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90214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1003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55205</xdr:rowOff>
    </xdr:from>
    <xdr:to>
      <xdr:col>24</xdr:col>
      <xdr:colOff>63500</xdr:colOff>
      <xdr:row>75</xdr:row>
      <xdr:rowOff>110896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13955"/>
          <a:ext cx="838200" cy="5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55277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14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110896</xdr:rowOff>
    </xdr:from>
    <xdr:to>
      <xdr:col>19</xdr:col>
      <xdr:colOff>177800</xdr:colOff>
      <xdr:row>75</xdr:row>
      <xdr:rowOff>156964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69646"/>
          <a:ext cx="889000" cy="4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56616</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8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116775</xdr:rowOff>
    </xdr:from>
    <xdr:to>
      <xdr:col>15</xdr:col>
      <xdr:colOff>50800</xdr:colOff>
      <xdr:row>75</xdr:row>
      <xdr:rowOff>156964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975525"/>
          <a:ext cx="889000" cy="4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117423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116775</xdr:rowOff>
    </xdr:from>
    <xdr:to>
      <xdr:col>10</xdr:col>
      <xdr:colOff>114300</xdr:colOff>
      <xdr:row>76</xdr:row>
      <xdr:rowOff>32922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75525"/>
          <a:ext cx="889000" cy="8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95173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2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67254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4405</xdr:rowOff>
    </xdr:from>
    <xdr:to>
      <xdr:col>24</xdr:col>
      <xdr:colOff>114300</xdr:colOff>
      <xdr:row>75</xdr:row>
      <xdr:rowOff>106005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6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27282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1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60096</xdr:rowOff>
    </xdr:from>
    <xdr:to>
      <xdr:col>20</xdr:col>
      <xdr:colOff>38100</xdr:colOff>
      <xdr:row>75</xdr:row>
      <xdr:rowOff>161696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1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6773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94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106165</xdr:rowOff>
    </xdr:from>
    <xdr:to>
      <xdr:col>15</xdr:col>
      <xdr:colOff>101600</xdr:colOff>
      <xdr:row>76</xdr:row>
      <xdr:rowOff>36314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649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52842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40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65975</xdr:rowOff>
    </xdr:from>
    <xdr:to>
      <xdr:col>10</xdr:col>
      <xdr:colOff>165100</xdr:colOff>
      <xdr:row>75</xdr:row>
      <xdr:rowOff>167574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2472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12652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9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153572</xdr:rowOff>
    </xdr:from>
    <xdr:to>
      <xdr:col>6</xdr:col>
      <xdr:colOff>38100</xdr:colOff>
      <xdr:row>76</xdr:row>
      <xdr:rowOff>83722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74849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10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76561</xdr:rowOff>
    </xdr:from>
    <xdr:to>
      <xdr:col>24</xdr:col>
      <xdr:colOff>63500</xdr:colOff>
      <xdr:row>97</xdr:row>
      <xdr:rowOff>103612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707211"/>
          <a:ext cx="8382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28041</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87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111841</xdr:rowOff>
    </xdr:from>
    <xdr:to>
      <xdr:col>19</xdr:col>
      <xdr:colOff>177800</xdr:colOff>
      <xdr:row>97</xdr:row>
      <xdr:rowOff>103612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571041"/>
          <a:ext cx="889000" cy="16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162968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111841</xdr:rowOff>
    </xdr:from>
    <xdr:to>
      <xdr:col>15</xdr:col>
      <xdr:colOff>50800</xdr:colOff>
      <xdr:row>96</xdr:row>
      <xdr:rowOff>132797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571041"/>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140516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77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132797</xdr:rowOff>
    </xdr:from>
    <xdr:to>
      <xdr:col>10</xdr:col>
      <xdr:colOff>114300</xdr:colOff>
      <xdr:row>97</xdr:row>
      <xdr:rowOff>73033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591997"/>
          <a:ext cx="889000" cy="11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157966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78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155650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7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25761</xdr:rowOff>
    </xdr:from>
    <xdr:to>
      <xdr:col>24</xdr:col>
      <xdr:colOff>114300</xdr:colOff>
      <xdr:row>97</xdr:row>
      <xdr:rowOff>127361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65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4188</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3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52812</xdr:rowOff>
    </xdr:from>
    <xdr:to>
      <xdr:col>20</xdr:col>
      <xdr:colOff>38100</xdr:colOff>
      <xdr:row>97</xdr:row>
      <xdr:rowOff>154412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68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145539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77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61041</xdr:rowOff>
    </xdr:from>
    <xdr:to>
      <xdr:col>15</xdr:col>
      <xdr:colOff>101600</xdr:colOff>
      <xdr:row>96</xdr:row>
      <xdr:rowOff>162641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52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7718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29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81997</xdr:rowOff>
    </xdr:from>
    <xdr:to>
      <xdr:col>10</xdr:col>
      <xdr:colOff>165100</xdr:colOff>
      <xdr:row>97</xdr:row>
      <xdr:rowOff>12147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54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28674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31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22233</xdr:rowOff>
    </xdr:from>
    <xdr:to>
      <xdr:col>6</xdr:col>
      <xdr:colOff>38100</xdr:colOff>
      <xdr:row>97</xdr:row>
      <xdr:rowOff>123833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5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140360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42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167932</xdr:rowOff>
    </xdr:from>
    <xdr:to>
      <xdr:col>55</xdr:col>
      <xdr:colOff>0</xdr:colOff>
      <xdr:row>37</xdr:row>
      <xdr:rowOff>171132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511582"/>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98289</xdr:rowOff>
    </xdr:from>
    <xdr:ext cx="469744"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70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167932</xdr:rowOff>
    </xdr:from>
    <xdr:to>
      <xdr:col>50</xdr:col>
      <xdr:colOff>114300</xdr:colOff>
      <xdr:row>37</xdr:row>
      <xdr:rowOff>168504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511582"/>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14774</xdr:rowOff>
    </xdr:from>
    <xdr:ext cx="469744"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04428" y="61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168504</xdr:rowOff>
    </xdr:from>
    <xdr:to>
      <xdr:col>45</xdr:col>
      <xdr:colOff>177800</xdr:colOff>
      <xdr:row>37</xdr:row>
      <xdr:rowOff>168904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512154"/>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10488</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15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167932</xdr:rowOff>
    </xdr:from>
    <xdr:to>
      <xdr:col>41</xdr:col>
      <xdr:colOff>50800</xdr:colOff>
      <xdr:row>37</xdr:row>
      <xdr:rowOff>168904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511582"/>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1973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120333</xdr:rowOff>
    </xdr:from>
    <xdr:to>
      <xdr:col>55</xdr:col>
      <xdr:colOff>50800</xdr:colOff>
      <xdr:row>38</xdr:row>
      <xdr:rowOff>50482</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463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53840</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397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117132</xdr:rowOff>
    </xdr:from>
    <xdr:to>
      <xdr:col>50</xdr:col>
      <xdr:colOff>165100</xdr:colOff>
      <xdr:row>38</xdr:row>
      <xdr:rowOff>47282</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46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38409</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553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117704</xdr:rowOff>
    </xdr:from>
    <xdr:to>
      <xdr:col>46</xdr:col>
      <xdr:colOff>38100</xdr:colOff>
      <xdr:row>38</xdr:row>
      <xdr:rowOff>47854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46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38981</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554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118104</xdr:rowOff>
    </xdr:from>
    <xdr:to>
      <xdr:col>41</xdr:col>
      <xdr:colOff>101600</xdr:colOff>
      <xdr:row>38</xdr:row>
      <xdr:rowOff>48254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46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39381</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554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117132</xdr:rowOff>
    </xdr:from>
    <xdr:to>
      <xdr:col>36</xdr:col>
      <xdr:colOff>165100</xdr:colOff>
      <xdr:row>38</xdr:row>
      <xdr:rowOff>47282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46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38409</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553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49650</xdr:rowOff>
    </xdr:from>
    <xdr:to>
      <xdr:col>55</xdr:col>
      <xdr:colOff>0</xdr:colOff>
      <xdr:row>58</xdr:row>
      <xdr:rowOff>56297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993750"/>
          <a:ext cx="838200" cy="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166952</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6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47318</xdr:rowOff>
    </xdr:from>
    <xdr:to>
      <xdr:col>50</xdr:col>
      <xdr:colOff>114300</xdr:colOff>
      <xdr:row>58</xdr:row>
      <xdr:rowOff>56297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9991418"/>
          <a:ext cx="889000" cy="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83016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47318</xdr:rowOff>
    </xdr:from>
    <xdr:to>
      <xdr:col>45</xdr:col>
      <xdr:colOff>177800</xdr:colOff>
      <xdr:row>58</xdr:row>
      <xdr:rowOff>49156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991418"/>
          <a:ext cx="889000" cy="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90140</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49156</xdr:rowOff>
    </xdr:from>
    <xdr:to>
      <xdr:col>41</xdr:col>
      <xdr:colOff>50800</xdr:colOff>
      <xdr:row>58</xdr:row>
      <xdr:rowOff>50711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993256"/>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92132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89463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6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170300</xdr:rowOff>
    </xdr:from>
    <xdr:to>
      <xdr:col>55</xdr:col>
      <xdr:colOff>50800</xdr:colOff>
      <xdr:row>58</xdr:row>
      <xdr:rowOff>100450</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94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122502</xdr:rowOff>
    </xdr:from>
    <xdr:ext cx="469744"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89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5497</xdr:rowOff>
    </xdr:from>
    <xdr:to>
      <xdr:col>50</xdr:col>
      <xdr:colOff>165100</xdr:colOff>
      <xdr:row>58</xdr:row>
      <xdr:rowOff>107097</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94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98224</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04428" y="1004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167968</xdr:rowOff>
    </xdr:from>
    <xdr:to>
      <xdr:col>46</xdr:col>
      <xdr:colOff>38100</xdr:colOff>
      <xdr:row>58</xdr:row>
      <xdr:rowOff>98118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94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89245</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1003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169806</xdr:rowOff>
    </xdr:from>
    <xdr:to>
      <xdr:col>41</xdr:col>
      <xdr:colOff>101600</xdr:colOff>
      <xdr:row>58</xdr:row>
      <xdr:rowOff>99956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94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91083</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26428" y="1003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171361</xdr:rowOff>
    </xdr:from>
    <xdr:to>
      <xdr:col>36</xdr:col>
      <xdr:colOff>165100</xdr:colOff>
      <xdr:row>58</xdr:row>
      <xdr:rowOff>101511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94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92638</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37428" y="1003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13146</xdr:rowOff>
    </xdr:from>
    <xdr:to>
      <xdr:col>55</xdr:col>
      <xdr:colOff>0</xdr:colOff>
      <xdr:row>77</xdr:row>
      <xdr:rowOff>157485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214796"/>
          <a:ext cx="838200" cy="14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23972</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288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157485</xdr:rowOff>
    </xdr:from>
    <xdr:to>
      <xdr:col>50</xdr:col>
      <xdr:colOff>114300</xdr:colOff>
      <xdr:row>78</xdr:row>
      <xdr:rowOff>7500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359135"/>
          <a:ext cx="889000" cy="2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98854</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155085</xdr:rowOff>
    </xdr:from>
    <xdr:to>
      <xdr:col>45</xdr:col>
      <xdr:colOff>177800</xdr:colOff>
      <xdr:row>78</xdr:row>
      <xdr:rowOff>7500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3356735"/>
          <a:ext cx="889000" cy="2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113964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155085</xdr:rowOff>
    </xdr:from>
    <xdr:to>
      <xdr:col>41</xdr:col>
      <xdr:colOff>50800</xdr:colOff>
      <xdr:row>77</xdr:row>
      <xdr:rowOff>161372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356735"/>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102740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83697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133796</xdr:rowOff>
    </xdr:from>
    <xdr:to>
      <xdr:col>55</xdr:col>
      <xdr:colOff>50800</xdr:colOff>
      <xdr:row>77</xdr:row>
      <xdr:rowOff>63946</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16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112223</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14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106685</xdr:rowOff>
    </xdr:from>
    <xdr:to>
      <xdr:col>50</xdr:col>
      <xdr:colOff>165100</xdr:colOff>
      <xdr:row>78</xdr:row>
      <xdr:rowOff>36835</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30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27962</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04428" y="1340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128150</xdr:rowOff>
    </xdr:from>
    <xdr:to>
      <xdr:col>46</xdr:col>
      <xdr:colOff>38100</xdr:colOff>
      <xdr:row>78</xdr:row>
      <xdr:rowOff>58300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3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49427</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15428" y="1342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104285</xdr:rowOff>
    </xdr:from>
    <xdr:to>
      <xdr:col>41</xdr:col>
      <xdr:colOff>101600</xdr:colOff>
      <xdr:row>78</xdr:row>
      <xdr:rowOff>34435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30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25562</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39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110572</xdr:rowOff>
    </xdr:from>
    <xdr:to>
      <xdr:col>36</xdr:col>
      <xdr:colOff>165100</xdr:colOff>
      <xdr:row>78</xdr:row>
      <xdr:rowOff>40722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31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31849</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40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65649</xdr:rowOff>
    </xdr:from>
    <xdr:to>
      <xdr:col>55</xdr:col>
      <xdr:colOff>0</xdr:colOff>
      <xdr:row>98</xdr:row>
      <xdr:rowOff>70617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867749"/>
          <a:ext cx="838200" cy="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17270</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647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70617</xdr:rowOff>
    </xdr:from>
    <xdr:to>
      <xdr:col>50</xdr:col>
      <xdr:colOff>114300</xdr:colOff>
      <xdr:row>98</xdr:row>
      <xdr:rowOff>100335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872717"/>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115629</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57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94917</xdr:rowOff>
    </xdr:from>
    <xdr:to>
      <xdr:col>45</xdr:col>
      <xdr:colOff>177800</xdr:colOff>
      <xdr:row>98</xdr:row>
      <xdr:rowOff>100335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897017"/>
          <a:ext cx="889000" cy="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117267</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94917</xdr:rowOff>
    </xdr:from>
    <xdr:to>
      <xdr:col>41</xdr:col>
      <xdr:colOff>50800</xdr:colOff>
      <xdr:row>98</xdr:row>
      <xdr:rowOff>108671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897017"/>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112679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113011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14849</xdr:rowOff>
    </xdr:from>
    <xdr:to>
      <xdr:col>55</xdr:col>
      <xdr:colOff>50800</xdr:colOff>
      <xdr:row>98</xdr:row>
      <xdr:rowOff>116449</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81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144270</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7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19817</xdr:rowOff>
    </xdr:from>
    <xdr:to>
      <xdr:col>50</xdr:col>
      <xdr:colOff>165100</xdr:colOff>
      <xdr:row>98</xdr:row>
      <xdr:rowOff>121417</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82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112544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91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49535</xdr:rowOff>
    </xdr:from>
    <xdr:to>
      <xdr:col>46</xdr:col>
      <xdr:colOff>38100</xdr:colOff>
      <xdr:row>98</xdr:row>
      <xdr:rowOff>151135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85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142262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94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44117</xdr:rowOff>
    </xdr:from>
    <xdr:to>
      <xdr:col>41</xdr:col>
      <xdr:colOff>101600</xdr:colOff>
      <xdr:row>98</xdr:row>
      <xdr:rowOff>145717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84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136844</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93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57871</xdr:rowOff>
    </xdr:from>
    <xdr:to>
      <xdr:col>36</xdr:col>
      <xdr:colOff>165100</xdr:colOff>
      <xdr:row>98</xdr:row>
      <xdr:rowOff>159471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85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150598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95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20782</xdr:rowOff>
    </xdr:from>
    <xdr:to>
      <xdr:col>85</xdr:col>
      <xdr:colOff>127000</xdr:colOff>
      <xdr:row>37</xdr:row>
      <xdr:rowOff>67737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5481300" y="6364432"/>
          <a:ext cx="838200" cy="4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136877</xdr:rowOff>
    </xdr:from>
    <xdr:ext cx="534377" cy="259045"/>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13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67737</xdr:rowOff>
    </xdr:from>
    <xdr:to>
      <xdr:col>81</xdr:col>
      <xdr:colOff>50800</xdr:colOff>
      <xdr:row>37</xdr:row>
      <xdr:rowOff>90688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4592300" y="6411387"/>
          <a:ext cx="889000" cy="2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72930</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4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61290</xdr:rowOff>
    </xdr:from>
    <xdr:to>
      <xdr:col>76</xdr:col>
      <xdr:colOff>114300</xdr:colOff>
      <xdr:row>37</xdr:row>
      <xdr:rowOff>90688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3703300" y="6404940"/>
          <a:ext cx="889000" cy="2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105026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61290</xdr:rowOff>
    </xdr:from>
    <xdr:to>
      <xdr:col>71</xdr:col>
      <xdr:colOff>177800</xdr:colOff>
      <xdr:row>37</xdr:row>
      <xdr:rowOff>88036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2814300" y="6404940"/>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105346</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113575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141432</xdr:rowOff>
    </xdr:from>
    <xdr:to>
      <xdr:col>85</xdr:col>
      <xdr:colOff>177800</xdr:colOff>
      <xdr:row>37</xdr:row>
      <xdr:rowOff>71582</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31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119859</xdr:rowOff>
    </xdr:from>
    <xdr:ext cx="534377" cy="259045"/>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629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16937</xdr:rowOff>
    </xdr:from>
    <xdr:to>
      <xdr:col>81</xdr:col>
      <xdr:colOff>101600</xdr:colOff>
      <xdr:row>37</xdr:row>
      <xdr:rowOff>118537</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36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109664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45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39888</xdr:rowOff>
    </xdr:from>
    <xdr:to>
      <xdr:col>76</xdr:col>
      <xdr:colOff>165100</xdr:colOff>
      <xdr:row>37</xdr:row>
      <xdr:rowOff>141488</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38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132615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47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10490</xdr:rowOff>
    </xdr:from>
    <xdr:to>
      <xdr:col>72</xdr:col>
      <xdr:colOff>38100</xdr:colOff>
      <xdr:row>37</xdr:row>
      <xdr:rowOff>112090</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3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103217</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44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37236</xdr:rowOff>
    </xdr:from>
    <xdr:to>
      <xdr:col>67</xdr:col>
      <xdr:colOff>101600</xdr:colOff>
      <xdr:row>37</xdr:row>
      <xdr:rowOff>138836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3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129963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47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156311</xdr:rowOff>
    </xdr:from>
    <xdr:to>
      <xdr:col>85</xdr:col>
      <xdr:colOff>126364</xdr:colOff>
      <xdr:row>59</xdr:row>
      <xdr:rowOff>123793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900261"/>
          <a:ext cx="1269" cy="1339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127620</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1024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123793</xdr:rowOff>
    </xdr:from>
    <xdr:to>
      <xdr:col>86</xdr:col>
      <xdr:colOff>25400</xdr:colOff>
      <xdr:row>59</xdr:row>
      <xdr:rowOff>123793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102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102988</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67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156311</xdr:rowOff>
    </xdr:from>
    <xdr:to>
      <xdr:col>86</xdr:col>
      <xdr:colOff>25400</xdr:colOff>
      <xdr:row>51</xdr:row>
      <xdr:rowOff>156311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90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44831</xdr:rowOff>
    </xdr:from>
    <xdr:to>
      <xdr:col>85</xdr:col>
      <xdr:colOff>127000</xdr:colOff>
      <xdr:row>58</xdr:row>
      <xdr:rowOff>134214</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5481300" y="9988931"/>
          <a:ext cx="838200" cy="8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43825</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645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20948</xdr:rowOff>
    </xdr:from>
    <xdr:to>
      <xdr:col>85</xdr:col>
      <xdr:colOff>177800</xdr:colOff>
      <xdr:row>57</xdr:row>
      <xdr:rowOff>122548</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7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134214</xdr:rowOff>
    </xdr:from>
    <xdr:to>
      <xdr:col>81</xdr:col>
      <xdr:colOff>50800</xdr:colOff>
      <xdr:row>59</xdr:row>
      <xdr:rowOff>9493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592300" y="10078314"/>
          <a:ext cx="889000" cy="4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78804</xdr:rowOff>
    </xdr:from>
    <xdr:to>
      <xdr:col>81</xdr:col>
      <xdr:colOff>101600</xdr:colOff>
      <xdr:row>58</xdr:row>
      <xdr:rowOff>8954</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8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25481</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96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102800</xdr:rowOff>
    </xdr:from>
    <xdr:to>
      <xdr:col>76</xdr:col>
      <xdr:colOff>114300</xdr:colOff>
      <xdr:row>59</xdr:row>
      <xdr:rowOff>9493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3703300" y="10046900"/>
          <a:ext cx="889000" cy="7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22740</xdr:rowOff>
    </xdr:from>
    <xdr:to>
      <xdr:col>76</xdr:col>
      <xdr:colOff>165100</xdr:colOff>
      <xdr:row>58</xdr:row>
      <xdr:rowOff>124340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9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140867</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974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102800</xdr:rowOff>
    </xdr:from>
    <xdr:to>
      <xdr:col>71</xdr:col>
      <xdr:colOff>177800</xdr:colOff>
      <xdr:row>58</xdr:row>
      <xdr:rowOff>164027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2814300" y="10046900"/>
          <a:ext cx="889000" cy="6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43542</xdr:rowOff>
    </xdr:from>
    <xdr:to>
      <xdr:col>72</xdr:col>
      <xdr:colOff>38100</xdr:colOff>
      <xdr:row>58</xdr:row>
      <xdr:rowOff>145142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98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161669</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9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61258</xdr:rowOff>
    </xdr:from>
    <xdr:to>
      <xdr:col>67</xdr:col>
      <xdr:colOff>101600</xdr:colOff>
      <xdr:row>58</xdr:row>
      <xdr:rowOff>162858</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100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7935</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97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165481</xdr:rowOff>
    </xdr:from>
    <xdr:to>
      <xdr:col>85</xdr:col>
      <xdr:colOff>177800</xdr:colOff>
      <xdr:row>58</xdr:row>
      <xdr:rowOff>95631</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93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143908</xdr:rowOff>
    </xdr:from>
    <xdr:ext cx="534377"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91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83414</xdr:rowOff>
    </xdr:from>
    <xdr:to>
      <xdr:col>81</xdr:col>
      <xdr:colOff>101600</xdr:colOff>
      <xdr:row>59</xdr:row>
      <xdr:rowOff>13564</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1002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4691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1012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130143</xdr:rowOff>
    </xdr:from>
    <xdr:to>
      <xdr:col>76</xdr:col>
      <xdr:colOff>165100</xdr:colOff>
      <xdr:row>59</xdr:row>
      <xdr:rowOff>60293</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1007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51420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1016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52000</xdr:rowOff>
    </xdr:from>
    <xdr:to>
      <xdr:col>72</xdr:col>
      <xdr:colOff>38100</xdr:colOff>
      <xdr:row>58</xdr:row>
      <xdr:rowOff>153600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9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144727</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1008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113227</xdr:rowOff>
    </xdr:from>
    <xdr:to>
      <xdr:col>67</xdr:col>
      <xdr:colOff>101600</xdr:colOff>
      <xdr:row>59</xdr:row>
      <xdr:rowOff>43377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1005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34504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1015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0" name="災害復旧費最小値テキスト">
          <a:extLst>
            <a:ext uri="{FF2B5EF4-FFF2-40B4-BE49-F238E27FC236}">
              <a16:creationId xmlns:a16="http://schemas.microsoft.com/office/drawing/2014/main" id="{00000000-0008-0000-0700-00006C020000}"/>
            </a:ext>
          </a:extLst>
        </xdr:cNvPr>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2" name="災害復旧費最大値テキスト">
          <a:extLst>
            <a:ext uri="{FF2B5EF4-FFF2-40B4-BE49-F238E27FC236}">
              <a16:creationId xmlns:a16="http://schemas.microsoft.com/office/drawing/2014/main" id="{00000000-0008-0000-0700-00006E020000}"/>
            </a:ext>
          </a:extLst>
        </xdr:cNvPr>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37432</xdr:rowOff>
    </xdr:from>
    <xdr:to>
      <xdr:col>85</xdr:col>
      <xdr:colOff>127000</xdr:colOff>
      <xdr:row>79</xdr:row>
      <xdr:rowOff>41859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5481300" y="13581982"/>
          <a:ext cx="838200" cy="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5" name="災害復旧費平均値テキスト">
          <a:extLst>
            <a:ext uri="{FF2B5EF4-FFF2-40B4-BE49-F238E27FC236}">
              <a16:creationId xmlns:a16="http://schemas.microsoft.com/office/drawing/2014/main" id="{00000000-0008-0000-0700-000071020000}"/>
            </a:ext>
          </a:extLst>
        </xdr:cNvPr>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37432</xdr:rowOff>
    </xdr:from>
    <xdr:to>
      <xdr:col>81</xdr:col>
      <xdr:colOff>50800</xdr:colOff>
      <xdr:row>79</xdr:row>
      <xdr:rowOff>42667</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4592300" y="13581982"/>
          <a:ext cx="889000" cy="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42667</xdr:rowOff>
    </xdr:from>
    <xdr:to>
      <xdr:col>76</xdr:col>
      <xdr:colOff>114300</xdr:colOff>
      <xdr:row>79</xdr:row>
      <xdr:rowOff>44084</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3703300" y="13587217"/>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44084</xdr:rowOff>
    </xdr:from>
    <xdr:to>
      <xdr:col>71</xdr:col>
      <xdr:colOff>177800</xdr:colOff>
      <xdr:row>79</xdr:row>
      <xdr:rowOff>44328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2814300" y="13588634"/>
          <a:ext cx="889000" cy="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162509</xdr:rowOff>
    </xdr:from>
    <xdr:to>
      <xdr:col>85</xdr:col>
      <xdr:colOff>177800</xdr:colOff>
      <xdr:row>79</xdr:row>
      <xdr:rowOff>92659</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6268700" y="1353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110647</xdr:rowOff>
    </xdr:from>
    <xdr:ext cx="378565" cy="259045"/>
    <xdr:sp macro="" textlink="">
      <xdr:nvSpPr>
        <xdr:cNvPr id="644" name="災害復旧費該当値テキスト">
          <a:extLst>
            <a:ext uri="{FF2B5EF4-FFF2-40B4-BE49-F238E27FC236}">
              <a16:creationId xmlns:a16="http://schemas.microsoft.com/office/drawing/2014/main" id="{00000000-0008-0000-0700-000084020000}"/>
            </a:ext>
          </a:extLst>
        </xdr:cNvPr>
        <xdr:cNvSpPr txBox="1"/>
      </xdr:nvSpPr>
      <xdr:spPr>
        <a:xfrm>
          <a:off x="16370300" y="13483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158082</xdr:rowOff>
    </xdr:from>
    <xdr:to>
      <xdr:col>81</xdr:col>
      <xdr:colOff>101600</xdr:colOff>
      <xdr:row>79</xdr:row>
      <xdr:rowOff>88232</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5430500" y="1353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79359</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2017" y="13623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163317</xdr:rowOff>
    </xdr:from>
    <xdr:to>
      <xdr:col>76</xdr:col>
      <xdr:colOff>165100</xdr:colOff>
      <xdr:row>79</xdr:row>
      <xdr:rowOff>93467</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4541500" y="1353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84594</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3017" y="13629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164734</xdr:rowOff>
    </xdr:from>
    <xdr:to>
      <xdr:col>72</xdr:col>
      <xdr:colOff>38100</xdr:colOff>
      <xdr:row>79</xdr:row>
      <xdr:rowOff>94884</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3652500" y="1353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86011</xdr:rowOff>
    </xdr:from>
    <xdr:ext cx="313932"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46333" y="136305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164978</xdr:rowOff>
    </xdr:from>
    <xdr:to>
      <xdr:col>67</xdr:col>
      <xdr:colOff>101600</xdr:colOff>
      <xdr:row>79</xdr:row>
      <xdr:rowOff>95128</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2763500" y="1353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86255</xdr:rowOff>
    </xdr:from>
    <xdr:ext cx="313932"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57333" y="136308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73520</xdr:rowOff>
    </xdr:from>
    <xdr:to>
      <xdr:col>85</xdr:col>
      <xdr:colOff>127000</xdr:colOff>
      <xdr:row>93</xdr:row>
      <xdr:rowOff>87085</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5481300" y="16018370"/>
          <a:ext cx="838200" cy="1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72928</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189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73520</xdr:rowOff>
    </xdr:from>
    <xdr:to>
      <xdr:col>81</xdr:col>
      <xdr:colOff>50800</xdr:colOff>
      <xdr:row>93</xdr:row>
      <xdr:rowOff>100876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4592300" y="16018370"/>
          <a:ext cx="889000" cy="2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3357</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629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100876</xdr:rowOff>
    </xdr:from>
    <xdr:to>
      <xdr:col>76</xdr:col>
      <xdr:colOff>114300</xdr:colOff>
      <xdr:row>93</xdr:row>
      <xdr:rowOff>108114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3703300" y="16045726"/>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163377</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27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108114</xdr:rowOff>
    </xdr:from>
    <xdr:to>
      <xdr:col>71</xdr:col>
      <xdr:colOff>177800</xdr:colOff>
      <xdr:row>93</xdr:row>
      <xdr:rowOff>125927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2814300" y="16052964"/>
          <a:ext cx="889000" cy="1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166616</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28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166825</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28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36285</xdr:rowOff>
    </xdr:from>
    <xdr:to>
      <xdr:col>85</xdr:col>
      <xdr:colOff>177800</xdr:colOff>
      <xdr:row>93</xdr:row>
      <xdr:rowOff>137885</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598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59162</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583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22720</xdr:rowOff>
    </xdr:from>
    <xdr:to>
      <xdr:col>81</xdr:col>
      <xdr:colOff>101600</xdr:colOff>
      <xdr:row>93</xdr:row>
      <xdr:rowOff>124320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59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140847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574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50076</xdr:rowOff>
    </xdr:from>
    <xdr:to>
      <xdr:col>76</xdr:col>
      <xdr:colOff>165100</xdr:colOff>
      <xdr:row>93</xdr:row>
      <xdr:rowOff>151676</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599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168203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577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57314</xdr:rowOff>
    </xdr:from>
    <xdr:to>
      <xdr:col>72</xdr:col>
      <xdr:colOff>38100</xdr:colOff>
      <xdr:row>93</xdr:row>
      <xdr:rowOff>158914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00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3991</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577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75127</xdr:rowOff>
    </xdr:from>
    <xdr:to>
      <xdr:col>67</xdr:col>
      <xdr:colOff>101600</xdr:colOff>
      <xdr:row>94</xdr:row>
      <xdr:rowOff>5277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01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21804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57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37516</xdr:rowOff>
    </xdr:from>
    <xdr:to>
      <xdr:col>116</xdr:col>
      <xdr:colOff>63500</xdr:colOff>
      <xdr:row>38</xdr:row>
      <xdr:rowOff>119583</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1323300" y="6552616"/>
          <a:ext cx="838200" cy="8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50639</xdr:rowOff>
    </xdr:from>
    <xdr:ext cx="313932"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565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119583</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0434300" y="6634683"/>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158166</xdr:rowOff>
    </xdr:from>
    <xdr:to>
      <xdr:col>116</xdr:col>
      <xdr:colOff>114300</xdr:colOff>
      <xdr:row>38</xdr:row>
      <xdr:rowOff>88316</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50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117543</xdr:rowOff>
    </xdr:from>
    <xdr:ext cx="378565"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289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68783</xdr:rowOff>
    </xdr:from>
    <xdr:to>
      <xdr:col>112</xdr:col>
      <xdr:colOff>38100</xdr:colOff>
      <xdr:row>38</xdr:row>
      <xdr:rowOff>170383</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58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161510</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66333" y="6676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前年度同様に議会費、民生費、公債費で類似団体平均を超える結果となった。類似団体より手厚い分野が特定の目的に偏っている状態といえる。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民生費の増加の一因としては、子育て支援拠点施設関連事業があげられる。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公債費は前年度より減少したが、今後も耐震性の低い庁舎の建て替え等、増加が見込まれる要因は多い。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総務費は、新型コロナウイルス感染症対策の影響により前年度と比べて一人当たり約</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万円増加している。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群馬県安中市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a:t>
          </a:r>
          <a:r>
            <a:rPr kumimoji="1" lang="en-US" altLang="ja-JP" sz="1400">
              <a:latin typeface="ＭＳ ゴシック" pitchFamily="49" charset="-128"/>
              <a:ea typeface="ＭＳ ゴシック" pitchFamily="49" charset="-128"/>
            </a:rPr>
            <a:t>8.8</a:t>
          </a:r>
          <a:r>
            <a:rPr kumimoji="1" lang="ja-JP" altLang="en-US" sz="1400">
              <a:latin typeface="ＭＳ ゴシック" pitchFamily="49" charset="-128"/>
              <a:ea typeface="ＭＳ ゴシック" pitchFamily="49" charset="-128"/>
            </a:rPr>
            <a:t>億円から</a:t>
          </a:r>
          <a:r>
            <a:rPr kumimoji="1" lang="en-US" altLang="ja-JP" sz="1400">
              <a:latin typeface="ＭＳ ゴシック" pitchFamily="49" charset="-128"/>
              <a:ea typeface="ＭＳ ゴシック" pitchFamily="49" charset="-128"/>
            </a:rPr>
            <a:t>11.7</a:t>
          </a:r>
          <a:r>
            <a:rPr kumimoji="1" lang="ja-JP" altLang="en-US" sz="1400">
              <a:latin typeface="ＭＳ ゴシック" pitchFamily="49" charset="-128"/>
              <a:ea typeface="ＭＳ ゴシック" pitchFamily="49" charset="-128"/>
            </a:rPr>
            <a:t>億円に好転し、単年度収支も</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億円の黒字となった。しかし財政調整基金を</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億円取崩しているため、実質単年度収支はマイナスとなっている。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引き続き経常経費を是正し、基金の取崩しに依存した財政状況から脱却する必要がある。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群馬県安中市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前年度に引き続き、各会計とも黒字を維持しており、全体の標準財政規模比合計も増加した。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公共下水道事業が公営企業会計に移行したことにより、その他会計（黒字）が皆減、下水道事業会計が皆増となった。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なお、一般会計は、前年度は取崩しが無かったが、令和２年度は財政調整基金を</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億円取り崩している（標準財政規模比：</a:t>
          </a:r>
          <a:r>
            <a:rPr kumimoji="1" lang="en-US" altLang="ja-JP" sz="1400">
              <a:latin typeface="ＭＳ ゴシック" pitchFamily="49" charset="-128"/>
              <a:ea typeface="ＭＳ ゴシック" pitchFamily="49" charset="-128"/>
            </a:rPr>
            <a:t>1.92</a:t>
          </a:r>
          <a:r>
            <a:rPr kumimoji="1" lang="ja-JP" altLang="en-US" sz="1400">
              <a:latin typeface="ＭＳ ゴシック" pitchFamily="49" charset="-128"/>
              <a:ea typeface="ＭＳ ゴシック" pitchFamily="49" charset="-128"/>
            </a:rPr>
            <a:t>％）。</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また、病院事業会計は、依然として基準外繰入が多く、病院への基準外繰出が一般会計の財政を悪化させている要因の一つであり、収支改善や改革の取り組みが引き続き課題である。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31236671</v>
      </c>
      <c r="BO4" s="433"/>
      <c r="BP4" s="433"/>
      <c r="BQ4" s="433"/>
      <c r="BR4" s="433"/>
      <c r="BS4" s="433"/>
      <c r="BT4" s="433"/>
      <c r="BU4" s="434"/>
      <c r="BV4" s="432">
        <v>24098716</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7.5</v>
      </c>
      <c r="CU4" s="439"/>
      <c r="CV4" s="439"/>
      <c r="CW4" s="439"/>
      <c r="CX4" s="439"/>
      <c r="CY4" s="439"/>
      <c r="CZ4" s="439"/>
      <c r="DA4" s="440"/>
      <c r="DB4" s="438">
        <v>5.8</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29883213</v>
      </c>
      <c r="BO5" s="470"/>
      <c r="BP5" s="470"/>
      <c r="BQ5" s="470"/>
      <c r="BR5" s="470"/>
      <c r="BS5" s="470"/>
      <c r="BT5" s="470"/>
      <c r="BU5" s="471"/>
      <c r="BV5" s="469">
        <v>23167803</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91.8</v>
      </c>
      <c r="CU5" s="467"/>
      <c r="CV5" s="467"/>
      <c r="CW5" s="467"/>
      <c r="CX5" s="467"/>
      <c r="CY5" s="467"/>
      <c r="CZ5" s="467"/>
      <c r="DA5" s="468"/>
      <c r="DB5" s="466">
        <v>95</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101</v>
      </c>
      <c r="AV6" s="502"/>
      <c r="AW6" s="502"/>
      <c r="AX6" s="502"/>
      <c r="AY6" s="503" t="s">
        <v>102</v>
      </c>
      <c r="AZ6" s="504"/>
      <c r="BA6" s="504"/>
      <c r="BB6" s="504"/>
      <c r="BC6" s="504"/>
      <c r="BD6" s="504"/>
      <c r="BE6" s="504"/>
      <c r="BF6" s="504"/>
      <c r="BG6" s="504"/>
      <c r="BH6" s="504"/>
      <c r="BI6" s="504"/>
      <c r="BJ6" s="504"/>
      <c r="BK6" s="504"/>
      <c r="BL6" s="504"/>
      <c r="BM6" s="505"/>
      <c r="BN6" s="469">
        <v>1353458</v>
      </c>
      <c r="BO6" s="470"/>
      <c r="BP6" s="470"/>
      <c r="BQ6" s="470"/>
      <c r="BR6" s="470"/>
      <c r="BS6" s="470"/>
      <c r="BT6" s="470"/>
      <c r="BU6" s="471"/>
      <c r="BV6" s="469">
        <v>930913</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96.7</v>
      </c>
      <c r="CU6" s="507"/>
      <c r="CV6" s="507"/>
      <c r="CW6" s="507"/>
      <c r="CX6" s="507"/>
      <c r="CY6" s="507"/>
      <c r="CZ6" s="507"/>
      <c r="DA6" s="508"/>
      <c r="DB6" s="506">
        <v>100.1</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93</v>
      </c>
      <c r="AV7" s="502"/>
      <c r="AW7" s="502"/>
      <c r="AX7" s="502"/>
      <c r="AY7" s="503" t="s">
        <v>105</v>
      </c>
      <c r="AZ7" s="504"/>
      <c r="BA7" s="504"/>
      <c r="BB7" s="504"/>
      <c r="BC7" s="504"/>
      <c r="BD7" s="504"/>
      <c r="BE7" s="504"/>
      <c r="BF7" s="504"/>
      <c r="BG7" s="504"/>
      <c r="BH7" s="504"/>
      <c r="BI7" s="504"/>
      <c r="BJ7" s="504"/>
      <c r="BK7" s="504"/>
      <c r="BL7" s="504"/>
      <c r="BM7" s="505"/>
      <c r="BN7" s="469">
        <v>184100</v>
      </c>
      <c r="BO7" s="470"/>
      <c r="BP7" s="470"/>
      <c r="BQ7" s="470"/>
      <c r="BR7" s="470"/>
      <c r="BS7" s="470"/>
      <c r="BT7" s="470"/>
      <c r="BU7" s="471"/>
      <c r="BV7" s="469">
        <v>55798</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15549039</v>
      </c>
      <c r="CU7" s="470"/>
      <c r="CV7" s="470"/>
      <c r="CW7" s="470"/>
      <c r="CX7" s="470"/>
      <c r="CY7" s="470"/>
      <c r="CZ7" s="470"/>
      <c r="DA7" s="471"/>
      <c r="DB7" s="469">
        <v>15194179</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93</v>
      </c>
      <c r="AV8" s="502"/>
      <c r="AW8" s="502"/>
      <c r="AX8" s="502"/>
      <c r="AY8" s="503" t="s">
        <v>108</v>
      </c>
      <c r="AZ8" s="504"/>
      <c r="BA8" s="504"/>
      <c r="BB8" s="504"/>
      <c r="BC8" s="504"/>
      <c r="BD8" s="504"/>
      <c r="BE8" s="504"/>
      <c r="BF8" s="504"/>
      <c r="BG8" s="504"/>
      <c r="BH8" s="504"/>
      <c r="BI8" s="504"/>
      <c r="BJ8" s="504"/>
      <c r="BK8" s="504"/>
      <c r="BL8" s="504"/>
      <c r="BM8" s="505"/>
      <c r="BN8" s="469">
        <v>1169358</v>
      </c>
      <c r="BO8" s="470"/>
      <c r="BP8" s="470"/>
      <c r="BQ8" s="470"/>
      <c r="BR8" s="470"/>
      <c r="BS8" s="470"/>
      <c r="BT8" s="470"/>
      <c r="BU8" s="471"/>
      <c r="BV8" s="469">
        <v>875115</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0.79</v>
      </c>
      <c r="CU8" s="510"/>
      <c r="CV8" s="510"/>
      <c r="CW8" s="510"/>
      <c r="CX8" s="510"/>
      <c r="CY8" s="510"/>
      <c r="CZ8" s="510"/>
      <c r="DA8" s="511"/>
      <c r="DB8" s="509">
        <v>0.78</v>
      </c>
      <c r="DC8" s="510"/>
      <c r="DD8" s="510"/>
      <c r="DE8" s="510"/>
      <c r="DF8" s="510"/>
      <c r="DG8" s="510"/>
      <c r="DH8" s="510"/>
      <c r="DI8" s="511"/>
      <c r="DJ8" s="186"/>
      <c r="DK8" s="186"/>
      <c r="DL8" s="186"/>
      <c r="DM8" s="186"/>
      <c r="DN8" s="186"/>
      <c r="DO8" s="186"/>
    </row>
    <row r="9" spans="1:119" ht="18.75" customHeight="1" thickBot="1" x14ac:dyDescent="0.2">
      <c r="A9" s="187"/>
      <c r="B9" s="463" t="s">
        <v>110</v>
      </c>
      <c r="C9" s="464"/>
      <c r="D9" s="464"/>
      <c r="E9" s="464"/>
      <c r="F9" s="464"/>
      <c r="G9" s="464"/>
      <c r="H9" s="464"/>
      <c r="I9" s="464"/>
      <c r="J9" s="464"/>
      <c r="K9" s="512"/>
      <c r="L9" s="513" t="s">
        <v>111</v>
      </c>
      <c r="M9" s="514"/>
      <c r="N9" s="514"/>
      <c r="O9" s="514"/>
      <c r="P9" s="514"/>
      <c r="Q9" s="515"/>
      <c r="R9" s="516">
        <v>54907</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114</v>
      </c>
      <c r="AV9" s="502"/>
      <c r="AW9" s="502"/>
      <c r="AX9" s="502"/>
      <c r="AY9" s="503" t="s">
        <v>115</v>
      </c>
      <c r="AZ9" s="504"/>
      <c r="BA9" s="504"/>
      <c r="BB9" s="504"/>
      <c r="BC9" s="504"/>
      <c r="BD9" s="504"/>
      <c r="BE9" s="504"/>
      <c r="BF9" s="504"/>
      <c r="BG9" s="504"/>
      <c r="BH9" s="504"/>
      <c r="BI9" s="504"/>
      <c r="BJ9" s="504"/>
      <c r="BK9" s="504"/>
      <c r="BL9" s="504"/>
      <c r="BM9" s="505"/>
      <c r="BN9" s="469">
        <v>294243</v>
      </c>
      <c r="BO9" s="470"/>
      <c r="BP9" s="470"/>
      <c r="BQ9" s="470"/>
      <c r="BR9" s="470"/>
      <c r="BS9" s="470"/>
      <c r="BT9" s="470"/>
      <c r="BU9" s="471"/>
      <c r="BV9" s="469">
        <v>74985</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15.4</v>
      </c>
      <c r="CU9" s="467"/>
      <c r="CV9" s="467"/>
      <c r="CW9" s="467"/>
      <c r="CX9" s="467"/>
      <c r="CY9" s="467"/>
      <c r="CZ9" s="467"/>
      <c r="DA9" s="468"/>
      <c r="DB9" s="466">
        <v>16.899999999999999</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58531</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1023</v>
      </c>
      <c r="BO10" s="470"/>
      <c r="BP10" s="470"/>
      <c r="BQ10" s="470"/>
      <c r="BR10" s="470"/>
      <c r="BS10" s="470"/>
      <c r="BT10" s="470"/>
      <c r="BU10" s="471"/>
      <c r="BV10" s="469">
        <v>563</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125</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56706</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134</v>
      </c>
      <c r="AV12" s="502"/>
      <c r="AW12" s="502"/>
      <c r="AX12" s="502"/>
      <c r="AY12" s="503" t="s">
        <v>135</v>
      </c>
      <c r="AZ12" s="504"/>
      <c r="BA12" s="504"/>
      <c r="BB12" s="504"/>
      <c r="BC12" s="504"/>
      <c r="BD12" s="504"/>
      <c r="BE12" s="504"/>
      <c r="BF12" s="504"/>
      <c r="BG12" s="504"/>
      <c r="BH12" s="504"/>
      <c r="BI12" s="504"/>
      <c r="BJ12" s="504"/>
      <c r="BK12" s="504"/>
      <c r="BL12" s="504"/>
      <c r="BM12" s="505"/>
      <c r="BN12" s="469">
        <v>300000</v>
      </c>
      <c r="BO12" s="470"/>
      <c r="BP12" s="470"/>
      <c r="BQ12" s="470"/>
      <c r="BR12" s="470"/>
      <c r="BS12" s="470"/>
      <c r="BT12" s="470"/>
      <c r="BU12" s="471"/>
      <c r="BV12" s="469">
        <v>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128</v>
      </c>
      <c r="CU12" s="510"/>
      <c r="CV12" s="510"/>
      <c r="CW12" s="510"/>
      <c r="CX12" s="510"/>
      <c r="CY12" s="510"/>
      <c r="CZ12" s="510"/>
      <c r="DA12" s="511"/>
      <c r="DB12" s="509" t="s">
        <v>137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56071</v>
      </c>
      <c r="S13" s="554"/>
      <c r="T13" s="554"/>
      <c r="U13" s="554"/>
      <c r="V13" s="555"/>
      <c r="W13" s="485" t="s">
        <v>139</v>
      </c>
      <c r="X13" s="486"/>
      <c r="Y13" s="486"/>
      <c r="Z13" s="486"/>
      <c r="AA13" s="486"/>
      <c r="AB13" s="476"/>
      <c r="AC13" s="520">
        <v>1348</v>
      </c>
      <c r="AD13" s="521"/>
      <c r="AE13" s="521"/>
      <c r="AF13" s="521"/>
      <c r="AG13" s="563"/>
      <c r="AH13" s="520">
        <v>1569</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-4734</v>
      </c>
      <c r="BO13" s="470"/>
      <c r="BP13" s="470"/>
      <c r="BQ13" s="470"/>
      <c r="BR13" s="470"/>
      <c r="BS13" s="470"/>
      <c r="BT13" s="470"/>
      <c r="BU13" s="471"/>
      <c r="BV13" s="469">
        <v>75548</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8.4</v>
      </c>
      <c r="CU13" s="467"/>
      <c r="CV13" s="467"/>
      <c r="CW13" s="467"/>
      <c r="CX13" s="467"/>
      <c r="CY13" s="467"/>
      <c r="CZ13" s="467"/>
      <c r="DA13" s="468"/>
      <c r="DB13" s="466">
        <v>8.3000000000000007</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57382</v>
      </c>
      <c r="S14" s="554"/>
      <c r="T14" s="554"/>
      <c r="U14" s="554"/>
      <c r="V14" s="555"/>
      <c r="W14" s="459"/>
      <c r="X14" s="460"/>
      <c r="Y14" s="460"/>
      <c r="Z14" s="460"/>
      <c r="AA14" s="460"/>
      <c r="AB14" s="449"/>
      <c r="AC14" s="556">
        <v>4.9000000000000004</v>
      </c>
      <c r="AD14" s="557"/>
      <c r="AE14" s="557"/>
      <c r="AF14" s="557"/>
      <c r="AG14" s="558"/>
      <c r="AH14" s="556">
        <v>5.7</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t="s">
        <v>137</v>
      </c>
      <c r="CU14" s="568"/>
      <c r="CV14" s="568"/>
      <c r="CW14" s="568"/>
      <c r="CX14" s="568"/>
      <c r="CY14" s="568"/>
      <c r="CZ14" s="568"/>
      <c r="DA14" s="569"/>
      <c r="DB14" s="567">
        <v>2.5</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146</v>
      </c>
      <c r="N15" s="561"/>
      <c r="O15" s="561"/>
      <c r="P15" s="561"/>
      <c r="Q15" s="562"/>
      <c r="R15" s="553">
        <v>56765</v>
      </c>
      <c r="S15" s="554"/>
      <c r="T15" s="554"/>
      <c r="U15" s="554"/>
      <c r="V15" s="555"/>
      <c r="W15" s="485" t="s">
        <v>147</v>
      </c>
      <c r="X15" s="486"/>
      <c r="Y15" s="486"/>
      <c r="Z15" s="486"/>
      <c r="AA15" s="486"/>
      <c r="AB15" s="476"/>
      <c r="AC15" s="520">
        <v>9587</v>
      </c>
      <c r="AD15" s="521"/>
      <c r="AE15" s="521"/>
      <c r="AF15" s="521"/>
      <c r="AG15" s="563"/>
      <c r="AH15" s="520">
        <v>9534</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9469062</v>
      </c>
      <c r="BO15" s="433"/>
      <c r="BP15" s="433"/>
      <c r="BQ15" s="433"/>
      <c r="BR15" s="433"/>
      <c r="BS15" s="433"/>
      <c r="BT15" s="433"/>
      <c r="BU15" s="434"/>
      <c r="BV15" s="432">
        <v>9050633</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34.799999999999997</v>
      </c>
      <c r="AD16" s="557"/>
      <c r="AE16" s="557"/>
      <c r="AF16" s="557"/>
      <c r="AG16" s="558"/>
      <c r="AH16" s="556">
        <v>34.6</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12005665</v>
      </c>
      <c r="BO16" s="470"/>
      <c r="BP16" s="470"/>
      <c r="BQ16" s="470"/>
      <c r="BR16" s="470"/>
      <c r="BS16" s="470"/>
      <c r="BT16" s="470"/>
      <c r="BU16" s="471"/>
      <c r="BV16" s="469">
        <v>11612228</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151</v>
      </c>
      <c r="S17" s="574"/>
      <c r="T17" s="574"/>
      <c r="U17" s="574"/>
      <c r="V17" s="575"/>
      <c r="W17" s="485" t="s">
        <v>154</v>
      </c>
      <c r="X17" s="486"/>
      <c r="Y17" s="486"/>
      <c r="Z17" s="486"/>
      <c r="AA17" s="486"/>
      <c r="AB17" s="476"/>
      <c r="AC17" s="520">
        <v>16614</v>
      </c>
      <c r="AD17" s="521"/>
      <c r="AE17" s="521"/>
      <c r="AF17" s="521"/>
      <c r="AG17" s="563"/>
      <c r="AH17" s="520">
        <v>16464</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12109854</v>
      </c>
      <c r="BO17" s="470"/>
      <c r="BP17" s="470"/>
      <c r="BQ17" s="470"/>
      <c r="BR17" s="470"/>
      <c r="BS17" s="470"/>
      <c r="BT17" s="470"/>
      <c r="BU17" s="471"/>
      <c r="BV17" s="469">
        <v>11625889</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156</v>
      </c>
      <c r="C18" s="512"/>
      <c r="D18" s="512"/>
      <c r="E18" s="584"/>
      <c r="F18" s="584"/>
      <c r="G18" s="584"/>
      <c r="H18" s="584"/>
      <c r="I18" s="584"/>
      <c r="J18" s="584"/>
      <c r="K18" s="584"/>
      <c r="L18" s="585">
        <v>276.31</v>
      </c>
      <c r="M18" s="585"/>
      <c r="N18" s="585"/>
      <c r="O18" s="585"/>
      <c r="P18" s="585"/>
      <c r="Q18" s="585"/>
      <c r="R18" s="586"/>
      <c r="S18" s="586"/>
      <c r="T18" s="586"/>
      <c r="U18" s="586"/>
      <c r="V18" s="587"/>
      <c r="W18" s="487"/>
      <c r="X18" s="488"/>
      <c r="Y18" s="488"/>
      <c r="Z18" s="488"/>
      <c r="AA18" s="488"/>
      <c r="AB18" s="479"/>
      <c r="AC18" s="588">
        <v>60.3</v>
      </c>
      <c r="AD18" s="589"/>
      <c r="AE18" s="589"/>
      <c r="AF18" s="589"/>
      <c r="AG18" s="590"/>
      <c r="AH18" s="588">
        <v>59.7</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14630773</v>
      </c>
      <c r="BO18" s="470"/>
      <c r="BP18" s="470"/>
      <c r="BQ18" s="470"/>
      <c r="BR18" s="470"/>
      <c r="BS18" s="470"/>
      <c r="BT18" s="470"/>
      <c r="BU18" s="471"/>
      <c r="BV18" s="469">
        <v>15099430</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158</v>
      </c>
      <c r="C19" s="512"/>
      <c r="D19" s="512"/>
      <c r="E19" s="584"/>
      <c r="F19" s="584"/>
      <c r="G19" s="584"/>
      <c r="H19" s="584"/>
      <c r="I19" s="584"/>
      <c r="J19" s="584"/>
      <c r="K19" s="584"/>
      <c r="L19" s="592">
        <v>199</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18643167</v>
      </c>
      <c r="BO19" s="470"/>
      <c r="BP19" s="470"/>
      <c r="BQ19" s="470"/>
      <c r="BR19" s="470"/>
      <c r="BS19" s="470"/>
      <c r="BT19" s="470"/>
      <c r="BU19" s="471"/>
      <c r="BV19" s="469">
        <v>17543244</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160</v>
      </c>
      <c r="C20" s="512"/>
      <c r="D20" s="512"/>
      <c r="E20" s="584"/>
      <c r="F20" s="584"/>
      <c r="G20" s="584"/>
      <c r="H20" s="584"/>
      <c r="I20" s="584"/>
      <c r="J20" s="584"/>
      <c r="K20" s="584"/>
      <c r="L20" s="592">
        <v>22093</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21702739</v>
      </c>
      <c r="BO23" s="470"/>
      <c r="BP23" s="470"/>
      <c r="BQ23" s="470"/>
      <c r="BR23" s="470"/>
      <c r="BS23" s="470"/>
      <c r="BT23" s="470"/>
      <c r="BU23" s="471"/>
      <c r="BV23" s="469">
        <v>23213877</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169</v>
      </c>
      <c r="F24" s="499"/>
      <c r="G24" s="499"/>
      <c r="H24" s="499"/>
      <c r="I24" s="499"/>
      <c r="J24" s="499"/>
      <c r="K24" s="500"/>
      <c r="L24" s="520">
        <v>1</v>
      </c>
      <c r="M24" s="521"/>
      <c r="N24" s="521"/>
      <c r="O24" s="521"/>
      <c r="P24" s="563"/>
      <c r="Q24" s="520">
        <v>8900</v>
      </c>
      <c r="R24" s="521"/>
      <c r="S24" s="521"/>
      <c r="T24" s="521"/>
      <c r="U24" s="521"/>
      <c r="V24" s="563"/>
      <c r="W24" s="622"/>
      <c r="X24" s="610"/>
      <c r="Y24" s="611"/>
      <c r="Z24" s="519" t="s">
        <v>170</v>
      </c>
      <c r="AA24" s="499"/>
      <c r="AB24" s="499"/>
      <c r="AC24" s="499"/>
      <c r="AD24" s="499"/>
      <c r="AE24" s="499"/>
      <c r="AF24" s="499"/>
      <c r="AG24" s="500"/>
      <c r="AH24" s="520">
        <v>406</v>
      </c>
      <c r="AI24" s="521"/>
      <c r="AJ24" s="521"/>
      <c r="AK24" s="521"/>
      <c r="AL24" s="563"/>
      <c r="AM24" s="520">
        <v>1255352</v>
      </c>
      <c r="AN24" s="521"/>
      <c r="AO24" s="521"/>
      <c r="AP24" s="521"/>
      <c r="AQ24" s="521"/>
      <c r="AR24" s="563"/>
      <c r="AS24" s="520">
        <v>3092</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15121210</v>
      </c>
      <c r="BO24" s="470"/>
      <c r="BP24" s="470"/>
      <c r="BQ24" s="470"/>
      <c r="BR24" s="470"/>
      <c r="BS24" s="470"/>
      <c r="BT24" s="470"/>
      <c r="BU24" s="471"/>
      <c r="BV24" s="469">
        <v>15712516</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172</v>
      </c>
      <c r="F25" s="499"/>
      <c r="G25" s="499"/>
      <c r="H25" s="499"/>
      <c r="I25" s="499"/>
      <c r="J25" s="499"/>
      <c r="K25" s="500"/>
      <c r="L25" s="520">
        <v>1</v>
      </c>
      <c r="M25" s="521"/>
      <c r="N25" s="521"/>
      <c r="O25" s="521"/>
      <c r="P25" s="563"/>
      <c r="Q25" s="520">
        <v>7300</v>
      </c>
      <c r="R25" s="521"/>
      <c r="S25" s="521"/>
      <c r="T25" s="521"/>
      <c r="U25" s="521"/>
      <c r="V25" s="563"/>
      <c r="W25" s="622"/>
      <c r="X25" s="610"/>
      <c r="Y25" s="611"/>
      <c r="Z25" s="519" t="s">
        <v>173</v>
      </c>
      <c r="AA25" s="499"/>
      <c r="AB25" s="499"/>
      <c r="AC25" s="499"/>
      <c r="AD25" s="499"/>
      <c r="AE25" s="499"/>
      <c r="AF25" s="499"/>
      <c r="AG25" s="500"/>
      <c r="AH25" s="520" t="s">
        <v>137</v>
      </c>
      <c r="AI25" s="521"/>
      <c r="AJ25" s="521"/>
      <c r="AK25" s="521"/>
      <c r="AL25" s="563"/>
      <c r="AM25" s="520" t="s">
        <v>174</v>
      </c>
      <c r="AN25" s="521"/>
      <c r="AO25" s="521"/>
      <c r="AP25" s="521"/>
      <c r="AQ25" s="521"/>
      <c r="AR25" s="563"/>
      <c r="AS25" s="520" t="s">
        <v>175</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280546</v>
      </c>
      <c r="BO25" s="433"/>
      <c r="BP25" s="433"/>
      <c r="BQ25" s="433"/>
      <c r="BR25" s="433"/>
      <c r="BS25" s="433"/>
      <c r="BT25" s="433"/>
      <c r="BU25" s="434"/>
      <c r="BV25" s="432">
        <v>256450</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177</v>
      </c>
      <c r="F26" s="499"/>
      <c r="G26" s="499"/>
      <c r="H26" s="499"/>
      <c r="I26" s="499"/>
      <c r="J26" s="499"/>
      <c r="K26" s="500"/>
      <c r="L26" s="520">
        <v>1</v>
      </c>
      <c r="M26" s="521"/>
      <c r="N26" s="521"/>
      <c r="O26" s="521"/>
      <c r="P26" s="563"/>
      <c r="Q26" s="520">
        <v>6450</v>
      </c>
      <c r="R26" s="521"/>
      <c r="S26" s="521"/>
      <c r="T26" s="521"/>
      <c r="U26" s="521"/>
      <c r="V26" s="563"/>
      <c r="W26" s="622"/>
      <c r="X26" s="610"/>
      <c r="Y26" s="611"/>
      <c r="Z26" s="519" t="s">
        <v>178</v>
      </c>
      <c r="AA26" s="632"/>
      <c r="AB26" s="632"/>
      <c r="AC26" s="632"/>
      <c r="AD26" s="632"/>
      <c r="AE26" s="632"/>
      <c r="AF26" s="632"/>
      <c r="AG26" s="633"/>
      <c r="AH26" s="520">
        <v>28</v>
      </c>
      <c r="AI26" s="521"/>
      <c r="AJ26" s="521"/>
      <c r="AK26" s="521"/>
      <c r="AL26" s="563"/>
      <c r="AM26" s="520">
        <v>90524</v>
      </c>
      <c r="AN26" s="521"/>
      <c r="AO26" s="521"/>
      <c r="AP26" s="521"/>
      <c r="AQ26" s="521"/>
      <c r="AR26" s="563"/>
      <c r="AS26" s="520">
        <v>3233</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174</v>
      </c>
      <c r="BO26" s="470"/>
      <c r="BP26" s="470"/>
      <c r="BQ26" s="470"/>
      <c r="BR26" s="470"/>
      <c r="BS26" s="470"/>
      <c r="BT26" s="470"/>
      <c r="BU26" s="471"/>
      <c r="BV26" s="469" t="s">
        <v>175</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180</v>
      </c>
      <c r="F27" s="499"/>
      <c r="G27" s="499"/>
      <c r="H27" s="499"/>
      <c r="I27" s="499"/>
      <c r="J27" s="499"/>
      <c r="K27" s="500"/>
      <c r="L27" s="520">
        <v>1</v>
      </c>
      <c r="M27" s="521"/>
      <c r="N27" s="521"/>
      <c r="O27" s="521"/>
      <c r="P27" s="563"/>
      <c r="Q27" s="520">
        <v>4300</v>
      </c>
      <c r="R27" s="521"/>
      <c r="S27" s="521"/>
      <c r="T27" s="521"/>
      <c r="U27" s="521"/>
      <c r="V27" s="563"/>
      <c r="W27" s="622"/>
      <c r="X27" s="610"/>
      <c r="Y27" s="611"/>
      <c r="Z27" s="519" t="s">
        <v>181</v>
      </c>
      <c r="AA27" s="499"/>
      <c r="AB27" s="499"/>
      <c r="AC27" s="499"/>
      <c r="AD27" s="499"/>
      <c r="AE27" s="499"/>
      <c r="AF27" s="499"/>
      <c r="AG27" s="500"/>
      <c r="AH27" s="520">
        <v>5</v>
      </c>
      <c r="AI27" s="521"/>
      <c r="AJ27" s="521"/>
      <c r="AK27" s="521"/>
      <c r="AL27" s="563"/>
      <c r="AM27" s="520">
        <v>18390</v>
      </c>
      <c r="AN27" s="521"/>
      <c r="AO27" s="521"/>
      <c r="AP27" s="521"/>
      <c r="AQ27" s="521"/>
      <c r="AR27" s="563"/>
      <c r="AS27" s="520">
        <v>3678</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v>1065898</v>
      </c>
      <c r="BO27" s="646"/>
      <c r="BP27" s="646"/>
      <c r="BQ27" s="646"/>
      <c r="BR27" s="646"/>
      <c r="BS27" s="646"/>
      <c r="BT27" s="646"/>
      <c r="BU27" s="647"/>
      <c r="BV27" s="645">
        <v>1065897</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183</v>
      </c>
      <c r="F28" s="499"/>
      <c r="G28" s="499"/>
      <c r="H28" s="499"/>
      <c r="I28" s="499"/>
      <c r="J28" s="499"/>
      <c r="K28" s="500"/>
      <c r="L28" s="520">
        <v>1</v>
      </c>
      <c r="M28" s="521"/>
      <c r="N28" s="521"/>
      <c r="O28" s="521"/>
      <c r="P28" s="563"/>
      <c r="Q28" s="520">
        <v>3800</v>
      </c>
      <c r="R28" s="521"/>
      <c r="S28" s="521"/>
      <c r="T28" s="521"/>
      <c r="U28" s="521"/>
      <c r="V28" s="563"/>
      <c r="W28" s="622"/>
      <c r="X28" s="610"/>
      <c r="Y28" s="611"/>
      <c r="Z28" s="519" t="s">
        <v>184</v>
      </c>
      <c r="AA28" s="499"/>
      <c r="AB28" s="499"/>
      <c r="AC28" s="499"/>
      <c r="AD28" s="499"/>
      <c r="AE28" s="499"/>
      <c r="AF28" s="499"/>
      <c r="AG28" s="500"/>
      <c r="AH28" s="520" t="s">
        <v>174</v>
      </c>
      <c r="AI28" s="521"/>
      <c r="AJ28" s="521"/>
      <c r="AK28" s="521"/>
      <c r="AL28" s="563"/>
      <c r="AM28" s="520" t="s">
        <v>137</v>
      </c>
      <c r="AN28" s="521"/>
      <c r="AO28" s="521"/>
      <c r="AP28" s="521"/>
      <c r="AQ28" s="521"/>
      <c r="AR28" s="563"/>
      <c r="AS28" s="520" t="s">
        <v>174</v>
      </c>
      <c r="AT28" s="521"/>
      <c r="AU28" s="521"/>
      <c r="AV28" s="521"/>
      <c r="AW28" s="521"/>
      <c r="AX28" s="522"/>
      <c r="AY28" s="648" t="s">
        <v>185</v>
      </c>
      <c r="AZ28" s="649"/>
      <c r="BA28" s="649"/>
      <c r="BB28" s="650"/>
      <c r="BC28" s="429" t="s">
        <v>47</v>
      </c>
      <c r="BD28" s="430"/>
      <c r="BE28" s="430"/>
      <c r="BF28" s="430"/>
      <c r="BG28" s="430"/>
      <c r="BH28" s="430"/>
      <c r="BI28" s="430"/>
      <c r="BJ28" s="430"/>
      <c r="BK28" s="430"/>
      <c r="BL28" s="430"/>
      <c r="BM28" s="431"/>
      <c r="BN28" s="432">
        <v>5650062</v>
      </c>
      <c r="BO28" s="433"/>
      <c r="BP28" s="433"/>
      <c r="BQ28" s="433"/>
      <c r="BR28" s="433"/>
      <c r="BS28" s="433"/>
      <c r="BT28" s="433"/>
      <c r="BU28" s="434"/>
      <c r="BV28" s="432">
        <v>5509039</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186</v>
      </c>
      <c r="F29" s="499"/>
      <c r="G29" s="499"/>
      <c r="H29" s="499"/>
      <c r="I29" s="499"/>
      <c r="J29" s="499"/>
      <c r="K29" s="500"/>
      <c r="L29" s="520">
        <v>18</v>
      </c>
      <c r="M29" s="521"/>
      <c r="N29" s="521"/>
      <c r="O29" s="521"/>
      <c r="P29" s="563"/>
      <c r="Q29" s="520">
        <v>3600</v>
      </c>
      <c r="R29" s="521"/>
      <c r="S29" s="521"/>
      <c r="T29" s="521"/>
      <c r="U29" s="521"/>
      <c r="V29" s="563"/>
      <c r="W29" s="623"/>
      <c r="X29" s="624"/>
      <c r="Y29" s="625"/>
      <c r="Z29" s="519" t="s">
        <v>187</v>
      </c>
      <c r="AA29" s="499"/>
      <c r="AB29" s="499"/>
      <c r="AC29" s="499"/>
      <c r="AD29" s="499"/>
      <c r="AE29" s="499"/>
      <c r="AF29" s="499"/>
      <c r="AG29" s="500"/>
      <c r="AH29" s="520">
        <v>411</v>
      </c>
      <c r="AI29" s="521"/>
      <c r="AJ29" s="521"/>
      <c r="AK29" s="521"/>
      <c r="AL29" s="563"/>
      <c r="AM29" s="520">
        <v>1273742</v>
      </c>
      <c r="AN29" s="521"/>
      <c r="AO29" s="521"/>
      <c r="AP29" s="521"/>
      <c r="AQ29" s="521"/>
      <c r="AR29" s="563"/>
      <c r="AS29" s="520">
        <v>3099</v>
      </c>
      <c r="AT29" s="521"/>
      <c r="AU29" s="521"/>
      <c r="AV29" s="521"/>
      <c r="AW29" s="521"/>
      <c r="AX29" s="522"/>
      <c r="AY29" s="651"/>
      <c r="AZ29" s="652"/>
      <c r="BA29" s="652"/>
      <c r="BB29" s="653"/>
      <c r="BC29" s="503" t="s">
        <v>188</v>
      </c>
      <c r="BD29" s="504"/>
      <c r="BE29" s="504"/>
      <c r="BF29" s="504"/>
      <c r="BG29" s="504"/>
      <c r="BH29" s="504"/>
      <c r="BI29" s="504"/>
      <c r="BJ29" s="504"/>
      <c r="BK29" s="504"/>
      <c r="BL29" s="504"/>
      <c r="BM29" s="505"/>
      <c r="BN29" s="469">
        <v>538072</v>
      </c>
      <c r="BO29" s="470"/>
      <c r="BP29" s="470"/>
      <c r="BQ29" s="470"/>
      <c r="BR29" s="470"/>
      <c r="BS29" s="470"/>
      <c r="BT29" s="470"/>
      <c r="BU29" s="471"/>
      <c r="BV29" s="469">
        <v>538018</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189</v>
      </c>
      <c r="X30" s="630"/>
      <c r="Y30" s="630"/>
      <c r="Z30" s="630"/>
      <c r="AA30" s="630"/>
      <c r="AB30" s="630"/>
      <c r="AC30" s="630"/>
      <c r="AD30" s="630"/>
      <c r="AE30" s="630"/>
      <c r="AF30" s="630"/>
      <c r="AG30" s="631"/>
      <c r="AH30" s="588">
        <v>98.4</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3203194</v>
      </c>
      <c r="BO30" s="646"/>
      <c r="BP30" s="646"/>
      <c r="BQ30" s="646"/>
      <c r="BR30" s="646"/>
      <c r="BS30" s="646"/>
      <c r="BT30" s="646"/>
      <c r="BU30" s="647"/>
      <c r="BV30" s="645">
        <v>3066270</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196</v>
      </c>
      <c r="D33" s="493"/>
      <c r="E33" s="458" t="s">
        <v>197</v>
      </c>
      <c r="F33" s="458"/>
      <c r="G33" s="458"/>
      <c r="H33" s="458"/>
      <c r="I33" s="458"/>
      <c r="J33" s="458"/>
      <c r="K33" s="458"/>
      <c r="L33" s="458"/>
      <c r="M33" s="458"/>
      <c r="N33" s="458"/>
      <c r="O33" s="458"/>
      <c r="P33" s="458"/>
      <c r="Q33" s="458"/>
      <c r="R33" s="458"/>
      <c r="S33" s="458"/>
      <c r="T33" s="216"/>
      <c r="U33" s="493" t="s">
        <v>196</v>
      </c>
      <c r="V33" s="493"/>
      <c r="W33" s="458" t="s">
        <v>197</v>
      </c>
      <c r="X33" s="458"/>
      <c r="Y33" s="458"/>
      <c r="Z33" s="458"/>
      <c r="AA33" s="458"/>
      <c r="AB33" s="458"/>
      <c r="AC33" s="458"/>
      <c r="AD33" s="458"/>
      <c r="AE33" s="458"/>
      <c r="AF33" s="458"/>
      <c r="AG33" s="458"/>
      <c r="AH33" s="458"/>
      <c r="AI33" s="458"/>
      <c r="AJ33" s="458"/>
      <c r="AK33" s="458"/>
      <c r="AL33" s="216"/>
      <c r="AM33" s="493" t="s">
        <v>196</v>
      </c>
      <c r="AN33" s="493"/>
      <c r="AO33" s="458" t="s">
        <v>197</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196</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高崎市・安中市消防組合</v>
      </c>
      <c r="BZ34" s="659"/>
      <c r="CA34" s="659"/>
      <c r="CB34" s="659"/>
      <c r="CC34" s="659"/>
      <c r="CD34" s="659"/>
      <c r="CE34" s="659"/>
      <c r="CF34" s="659"/>
      <c r="CG34" s="659"/>
      <c r="CH34" s="659"/>
      <c r="CI34" s="659"/>
      <c r="CJ34" s="659"/>
      <c r="CK34" s="659"/>
      <c r="CL34" s="659"/>
      <c r="CM34" s="659"/>
      <c r="CN34" s="214"/>
      <c r="CO34" s="658">
        <f>IF(CQ34="","",MAX(C34:D43,U34:V43,AM34:AN43,BE34:BF43,BW34:BX43)+1)</f>
        <v>14</v>
      </c>
      <c r="CP34" s="658"/>
      <c r="CQ34" s="659" t="str">
        <f>IF('各会計、関係団体の財政状況及び健全化判断比率'!BS7="","",'各会計、関係団体の財政状況及び健全化判断比率'!BS7)</f>
        <v>安中市土地開発公社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〇</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後期高齢者医療特別会計</v>
      </c>
      <c r="X35" s="659"/>
      <c r="Y35" s="659"/>
      <c r="Z35" s="659"/>
      <c r="AA35" s="659"/>
      <c r="AB35" s="659"/>
      <c r="AC35" s="659"/>
      <c r="AD35" s="659"/>
      <c r="AE35" s="659"/>
      <c r="AF35" s="659"/>
      <c r="AG35" s="659"/>
      <c r="AH35" s="659"/>
      <c r="AI35" s="659"/>
      <c r="AJ35" s="659"/>
      <c r="AK35" s="659"/>
      <c r="AL35" s="214"/>
      <c r="AM35" s="658">
        <f t="shared" ref="AM35:AM43" si="0">IF(AO35="","",AM34+1)</f>
        <v>6</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群馬県市町村総合事務組合</v>
      </c>
      <c r="BZ35" s="659"/>
      <c r="CA35" s="659"/>
      <c r="CB35" s="659"/>
      <c r="CC35" s="659"/>
      <c r="CD35" s="659"/>
      <c r="CE35" s="659"/>
      <c r="CF35" s="659"/>
      <c r="CG35" s="659"/>
      <c r="CH35" s="659"/>
      <c r="CI35" s="659"/>
      <c r="CJ35" s="659"/>
      <c r="CK35" s="659"/>
      <c r="CL35" s="659"/>
      <c r="CM35" s="659"/>
      <c r="CN35" s="214"/>
      <c r="CO35" s="658">
        <f t="shared" ref="CO35:CO43" si="3">IF(CQ35="","",CO34+1)</f>
        <v>15</v>
      </c>
      <c r="CP35" s="658"/>
      <c r="CQ35" s="659" t="str">
        <f>IF('各会計、関係団体の財政状況及び健全化判断比率'!BS8="","",'各会計、関係団体の財政状況及び健全化判断比率'!BS8)</f>
        <v>碓氷峠交流記念財団</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介護保険特別会計</v>
      </c>
      <c r="X36" s="659"/>
      <c r="Y36" s="659"/>
      <c r="Z36" s="659"/>
      <c r="AA36" s="659"/>
      <c r="AB36" s="659"/>
      <c r="AC36" s="659"/>
      <c r="AD36" s="659"/>
      <c r="AE36" s="659"/>
      <c r="AF36" s="659"/>
      <c r="AG36" s="659"/>
      <c r="AH36" s="659"/>
      <c r="AI36" s="659"/>
      <c r="AJ36" s="659"/>
      <c r="AK36" s="659"/>
      <c r="AL36" s="214"/>
      <c r="AM36" s="658">
        <f t="shared" si="0"/>
        <v>7</v>
      </c>
      <c r="AN36" s="658"/>
      <c r="AO36" s="659" t="str">
        <f>IF('各会計、関係団体の財政状況及び健全化判断比率'!B33="","",'各会計、関係団体の財政状況及び健全化判断比率'!B33)</f>
        <v>病院事業会計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群馬県市町村会館管理組合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f t="shared" si="0"/>
        <v>8</v>
      </c>
      <c r="AN37" s="658"/>
      <c r="AO37" s="659" t="str">
        <f>IF('各会計、関係団体の財政状況及び健全化判断比率'!B34="","",'各会計、関係団体の財政状況及び健全化判断比率'!B34)</f>
        <v>介護サービス事業会計</v>
      </c>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12</v>
      </c>
      <c r="BX37" s="658"/>
      <c r="BY37" s="659" t="str">
        <f>IF('各会計、関係団体の財政状況及び健全化判断比率'!B71="","",'各会計、関係団体の財政状況及び健全化判断比率'!B71)</f>
        <v>群馬県後期高齢者医療広域連合（一般会計）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13</v>
      </c>
      <c r="BX38" s="658"/>
      <c r="BY38" s="659" t="str">
        <f>IF('各会計、関係団体の財政状況及び健全化判断比率'!B72="","",'各会計、関係団体の財政状況及び健全化判断比率'!B72)</f>
        <v>群馬県後期高齢者医療広域連合（事業会計）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B8338Ct2n+6zdyP+9tyu9hxMTb95T7g8U9v5RB0fVaSb9ibnhPKwn1T1n6Z6LWzHqaVPVWse1iyfy3qtpZ4ezw==" saltValue="2SPgP2a5cn88+q/r7/8A6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50" t="s">
        <v>557</v>
      </c>
      <c r="D34" s="1250"/>
      <c r="E34" s="1251"/>
      <c r="F34" s="32">
        <v>14.07</v>
      </c>
      <c r="G34" s="33">
        <v>14.46</v>
      </c>
      <c r="H34" s="33">
        <v>14.08</v>
      </c>
      <c r="I34" s="33">
        <v>14.14</v>
      </c>
      <c r="J34" s="34">
        <v>12.94</v>
      </c>
      <c r="K34" s="22"/>
      <c r="L34" s="22"/>
      <c r="M34" s="22"/>
      <c r="N34" s="22"/>
      <c r="O34" s="22"/>
      <c r="P34" s="22"/>
    </row>
    <row r="35" spans="1:16" ht="39" customHeight="1" x14ac:dyDescent="0.15">
      <c r="A35" s="22"/>
      <c r="B35" s="35"/>
      <c r="C35" s="1244" t="s">
        <v>558</v>
      </c>
      <c r="D35" s="1245"/>
      <c r="E35" s="1246"/>
      <c r="F35" s="36">
        <v>5.97</v>
      </c>
      <c r="G35" s="37">
        <v>5.44</v>
      </c>
      <c r="H35" s="37">
        <v>5.29</v>
      </c>
      <c r="I35" s="37">
        <v>5.75</v>
      </c>
      <c r="J35" s="38">
        <v>7.52</v>
      </c>
      <c r="K35" s="22"/>
      <c r="L35" s="22"/>
      <c r="M35" s="22"/>
      <c r="N35" s="22"/>
      <c r="O35" s="22"/>
      <c r="P35" s="22"/>
    </row>
    <row r="36" spans="1:16" ht="39" customHeight="1" x14ac:dyDescent="0.15">
      <c r="A36" s="22"/>
      <c r="B36" s="35"/>
      <c r="C36" s="1244" t="s">
        <v>559</v>
      </c>
      <c r="D36" s="1245"/>
      <c r="E36" s="1246"/>
      <c r="F36" s="36">
        <v>2.89</v>
      </c>
      <c r="G36" s="37">
        <v>2.2200000000000002</v>
      </c>
      <c r="H36" s="37">
        <v>2.14</v>
      </c>
      <c r="I36" s="37">
        <v>2.21</v>
      </c>
      <c r="J36" s="38">
        <v>3.26</v>
      </c>
      <c r="K36" s="22"/>
      <c r="L36" s="22"/>
      <c r="M36" s="22"/>
      <c r="N36" s="22"/>
      <c r="O36" s="22"/>
      <c r="P36" s="22"/>
    </row>
    <row r="37" spans="1:16" ht="39" customHeight="1" x14ac:dyDescent="0.15">
      <c r="A37" s="22"/>
      <c r="B37" s="35"/>
      <c r="C37" s="1244" t="s">
        <v>560</v>
      </c>
      <c r="D37" s="1245"/>
      <c r="E37" s="1246"/>
      <c r="F37" s="36">
        <v>0.28000000000000003</v>
      </c>
      <c r="G37" s="37">
        <v>0.86</v>
      </c>
      <c r="H37" s="37">
        <v>0.6</v>
      </c>
      <c r="I37" s="37">
        <v>0.27</v>
      </c>
      <c r="J37" s="38">
        <v>1.44</v>
      </c>
      <c r="K37" s="22"/>
      <c r="L37" s="22"/>
      <c r="M37" s="22"/>
      <c r="N37" s="22"/>
      <c r="O37" s="22"/>
      <c r="P37" s="22"/>
    </row>
    <row r="38" spans="1:16" ht="39" customHeight="1" x14ac:dyDescent="0.15">
      <c r="A38" s="22"/>
      <c r="B38" s="35"/>
      <c r="C38" s="1244" t="s">
        <v>561</v>
      </c>
      <c r="D38" s="1245"/>
      <c r="E38" s="1246"/>
      <c r="F38" s="36">
        <v>0.16</v>
      </c>
      <c r="G38" s="37">
        <v>0.14000000000000001</v>
      </c>
      <c r="H38" s="37">
        <v>0.82</v>
      </c>
      <c r="I38" s="37">
        <v>1.5</v>
      </c>
      <c r="J38" s="38">
        <v>1.22</v>
      </c>
      <c r="K38" s="22"/>
      <c r="L38" s="22"/>
      <c r="M38" s="22"/>
      <c r="N38" s="22"/>
      <c r="O38" s="22"/>
      <c r="P38" s="22"/>
    </row>
    <row r="39" spans="1:16" ht="39" customHeight="1" x14ac:dyDescent="0.15">
      <c r="A39" s="22"/>
      <c r="B39" s="35"/>
      <c r="C39" s="1244" t="s">
        <v>562</v>
      </c>
      <c r="D39" s="1245"/>
      <c r="E39" s="1246"/>
      <c r="F39" s="36" t="s">
        <v>507</v>
      </c>
      <c r="G39" s="37" t="s">
        <v>507</v>
      </c>
      <c r="H39" s="37" t="s">
        <v>507</v>
      </c>
      <c r="I39" s="37" t="s">
        <v>507</v>
      </c>
      <c r="J39" s="38">
        <v>0.59</v>
      </c>
      <c r="K39" s="22"/>
      <c r="L39" s="22"/>
      <c r="M39" s="22"/>
      <c r="N39" s="22"/>
      <c r="O39" s="22"/>
      <c r="P39" s="22"/>
    </row>
    <row r="40" spans="1:16" ht="39" customHeight="1" x14ac:dyDescent="0.15">
      <c r="A40" s="22"/>
      <c r="B40" s="35"/>
      <c r="C40" s="1244" t="s">
        <v>563</v>
      </c>
      <c r="D40" s="1245"/>
      <c r="E40" s="1246"/>
      <c r="F40" s="36">
        <v>0.23</v>
      </c>
      <c r="G40" s="37">
        <v>0.2</v>
      </c>
      <c r="H40" s="37">
        <v>0.19</v>
      </c>
      <c r="I40" s="37">
        <v>0.15</v>
      </c>
      <c r="J40" s="38">
        <v>0.09</v>
      </c>
      <c r="K40" s="22"/>
      <c r="L40" s="22"/>
      <c r="M40" s="22"/>
      <c r="N40" s="22"/>
      <c r="O40" s="22"/>
      <c r="P40" s="22"/>
    </row>
    <row r="41" spans="1:16" ht="39" customHeight="1" x14ac:dyDescent="0.15">
      <c r="A41" s="22"/>
      <c r="B41" s="35"/>
      <c r="C41" s="1244" t="s">
        <v>564</v>
      </c>
      <c r="D41" s="1245"/>
      <c r="E41" s="1246"/>
      <c r="F41" s="36">
        <v>0.09</v>
      </c>
      <c r="G41" s="37">
        <v>0.02</v>
      </c>
      <c r="H41" s="37">
        <v>0.02</v>
      </c>
      <c r="I41" s="37">
        <v>0.02</v>
      </c>
      <c r="J41" s="38">
        <v>0.02</v>
      </c>
      <c r="K41" s="22"/>
      <c r="L41" s="22"/>
      <c r="M41" s="22"/>
      <c r="N41" s="22"/>
      <c r="O41" s="22"/>
      <c r="P41" s="22"/>
    </row>
    <row r="42" spans="1:16" ht="39" customHeight="1" x14ac:dyDescent="0.15">
      <c r="A42" s="22"/>
      <c r="B42" s="39"/>
      <c r="C42" s="1244" t="s">
        <v>565</v>
      </c>
      <c r="D42" s="1245"/>
      <c r="E42" s="1246"/>
      <c r="F42" s="36" t="s">
        <v>507</v>
      </c>
      <c r="G42" s="37" t="s">
        <v>507</v>
      </c>
      <c r="H42" s="37" t="s">
        <v>507</v>
      </c>
      <c r="I42" s="37" t="s">
        <v>507</v>
      </c>
      <c r="J42" s="38" t="s">
        <v>507</v>
      </c>
      <c r="K42" s="22"/>
      <c r="L42" s="22"/>
      <c r="M42" s="22"/>
      <c r="N42" s="22"/>
      <c r="O42" s="22"/>
      <c r="P42" s="22"/>
    </row>
    <row r="43" spans="1:16" ht="39" customHeight="1" thickBot="1" x14ac:dyDescent="0.2">
      <c r="A43" s="22"/>
      <c r="B43" s="40"/>
      <c r="C43" s="1247" t="s">
        <v>566</v>
      </c>
      <c r="D43" s="1248"/>
      <c r="E43" s="1249"/>
      <c r="F43" s="41">
        <v>0.04</v>
      </c>
      <c r="G43" s="42">
        <v>0.05</v>
      </c>
      <c r="H43" s="42">
        <v>0.05</v>
      </c>
      <c r="I43" s="42">
        <v>0.27</v>
      </c>
      <c r="J43" s="43" t="s">
        <v>507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2UXaO1mlBs31QbTBB/XahrdPdoLCQ87sT3chTyCAAWSYdyN8Shxb7dhyo4fHXwUjYjWnSCRFwe+RyMF3sTYMog==" saltValue="KsiAS1hPR6yAqetuQ+X86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52" t="s">
        <v>10</v>
      </c>
      <c r="C45" s="1253"/>
      <c r="D45" s="58"/>
      <c r="E45" s="1258" t="s">
        <v>11</v>
      </c>
      <c r="F45" s="1258"/>
      <c r="G45" s="1258"/>
      <c r="H45" s="1258"/>
      <c r="I45" s="1258"/>
      <c r="J45" s="1259"/>
      <c r="K45" s="59">
        <v>2964</v>
      </c>
      <c r="L45" s="60">
        <v>2986</v>
      </c>
      <c r="M45" s="60">
        <v>2967</v>
      </c>
      <c r="N45" s="60">
        <v>3011</v>
      </c>
      <c r="O45" s="61">
        <v>2935</v>
      </c>
      <c r="P45" s="48"/>
      <c r="Q45" s="48"/>
      <c r="R45" s="48"/>
      <c r="S45" s="48"/>
      <c r="T45" s="48"/>
      <c r="U45" s="48"/>
    </row>
    <row r="46" spans="1:21" ht="30.75" customHeight="1" x14ac:dyDescent="0.15">
      <c r="A46" s="48"/>
      <c r="B46" s="1254"/>
      <c r="C46" s="1255"/>
      <c r="D46" s="62"/>
      <c r="E46" s="1260" t="s">
        <v>12</v>
      </c>
      <c r="F46" s="1260"/>
      <c r="G46" s="1260"/>
      <c r="H46" s="1260"/>
      <c r="I46" s="1260"/>
      <c r="J46" s="1261"/>
      <c r="K46" s="63" t="s">
        <v>507</v>
      </c>
      <c r="L46" s="64" t="s">
        <v>507</v>
      </c>
      <c r="M46" s="64" t="s">
        <v>507</v>
      </c>
      <c r="N46" s="64" t="s">
        <v>507</v>
      </c>
      <c r="O46" s="65" t="s">
        <v>507</v>
      </c>
      <c r="P46" s="48"/>
      <c r="Q46" s="48"/>
      <c r="R46" s="48"/>
      <c r="S46" s="48"/>
      <c r="T46" s="48"/>
      <c r="U46" s="48"/>
    </row>
    <row r="47" spans="1:21" ht="30.75" customHeight="1" x14ac:dyDescent="0.15">
      <c r="A47" s="48"/>
      <c r="B47" s="1254"/>
      <c r="C47" s="1255"/>
      <c r="D47" s="62"/>
      <c r="E47" s="1260" t="s">
        <v>13</v>
      </c>
      <c r="F47" s="1260"/>
      <c r="G47" s="1260"/>
      <c r="H47" s="1260"/>
      <c r="I47" s="1260"/>
      <c r="J47" s="1261"/>
      <c r="K47" s="63" t="s">
        <v>507</v>
      </c>
      <c r="L47" s="64" t="s">
        <v>507</v>
      </c>
      <c r="M47" s="64" t="s">
        <v>507</v>
      </c>
      <c r="N47" s="64" t="s">
        <v>507</v>
      </c>
      <c r="O47" s="65" t="s">
        <v>507</v>
      </c>
      <c r="P47" s="48"/>
      <c r="Q47" s="48"/>
      <c r="R47" s="48"/>
      <c r="S47" s="48"/>
      <c r="T47" s="48"/>
      <c r="U47" s="48"/>
    </row>
    <row r="48" spans="1:21" ht="30.75" customHeight="1" x14ac:dyDescent="0.15">
      <c r="A48" s="48"/>
      <c r="B48" s="1254"/>
      <c r="C48" s="1255"/>
      <c r="D48" s="62"/>
      <c r="E48" s="1260" t="s">
        <v>14</v>
      </c>
      <c r="F48" s="1260"/>
      <c r="G48" s="1260"/>
      <c r="H48" s="1260"/>
      <c r="I48" s="1260"/>
      <c r="J48" s="1261"/>
      <c r="K48" s="63">
        <v>606</v>
      </c>
      <c r="L48" s="64">
        <v>596</v>
      </c>
      <c r="M48" s="64">
        <v>607</v>
      </c>
      <c r="N48" s="64">
        <v>597</v>
      </c>
      <c r="O48" s="65">
        <v>576</v>
      </c>
      <c r="P48" s="48"/>
      <c r="Q48" s="48"/>
      <c r="R48" s="48"/>
      <c r="S48" s="48"/>
      <c r="T48" s="48"/>
      <c r="U48" s="48"/>
    </row>
    <row r="49" spans="1:21" ht="30.75" customHeight="1" x14ac:dyDescent="0.15">
      <c r="A49" s="48"/>
      <c r="B49" s="1254"/>
      <c r="C49" s="1255"/>
      <c r="D49" s="62"/>
      <c r="E49" s="1260" t="s">
        <v>15</v>
      </c>
      <c r="F49" s="1260"/>
      <c r="G49" s="1260"/>
      <c r="H49" s="1260"/>
      <c r="I49" s="1260"/>
      <c r="J49" s="1261"/>
      <c r="K49" s="63">
        <v>29</v>
      </c>
      <c r="L49" s="64">
        <v>36</v>
      </c>
      <c r="M49" s="64">
        <v>42</v>
      </c>
      <c r="N49" s="64">
        <v>43</v>
      </c>
      <c r="O49" s="65">
        <v>50</v>
      </c>
      <c r="P49" s="48"/>
      <c r="Q49" s="48"/>
      <c r="R49" s="48"/>
      <c r="S49" s="48"/>
      <c r="T49" s="48"/>
      <c r="U49" s="48"/>
    </row>
    <row r="50" spans="1:21" ht="30.75" customHeight="1" x14ac:dyDescent="0.15">
      <c r="A50" s="48"/>
      <c r="B50" s="1254"/>
      <c r="C50" s="1255"/>
      <c r="D50" s="62"/>
      <c r="E50" s="1260" t="s">
        <v>16</v>
      </c>
      <c r="F50" s="1260"/>
      <c r="G50" s="1260"/>
      <c r="H50" s="1260"/>
      <c r="I50" s="1260"/>
      <c r="J50" s="1261"/>
      <c r="K50" s="63">
        <v>4</v>
      </c>
      <c r="L50" s="64">
        <v>2</v>
      </c>
      <c r="M50" s="64">
        <v>1</v>
      </c>
      <c r="N50" s="64">
        <v>1</v>
      </c>
      <c r="O50" s="65">
        <v>1</v>
      </c>
      <c r="P50" s="48"/>
      <c r="Q50" s="48"/>
      <c r="R50" s="48"/>
      <c r="S50" s="48"/>
      <c r="T50" s="48"/>
      <c r="U50" s="48"/>
    </row>
    <row r="51" spans="1:21" ht="30.75" customHeight="1" x14ac:dyDescent="0.15">
      <c r="A51" s="48"/>
      <c r="B51" s="1256"/>
      <c r="C51" s="1257"/>
      <c r="D51" s="66"/>
      <c r="E51" s="1260" t="s">
        <v>17</v>
      </c>
      <c r="F51" s="1260"/>
      <c r="G51" s="1260"/>
      <c r="H51" s="1260"/>
      <c r="I51" s="1260"/>
      <c r="J51" s="1261"/>
      <c r="K51" s="63" t="s">
        <v>507</v>
      </c>
      <c r="L51" s="64" t="s">
        <v>507</v>
      </c>
      <c r="M51" s="64" t="s">
        <v>507</v>
      </c>
      <c r="N51" s="64" t="s">
        <v>507</v>
      </c>
      <c r="O51" s="65" t="s">
        <v>507</v>
      </c>
      <c r="P51" s="48"/>
      <c r="Q51" s="48"/>
      <c r="R51" s="48"/>
      <c r="S51" s="48"/>
      <c r="T51" s="48"/>
      <c r="U51" s="48"/>
    </row>
    <row r="52" spans="1:21" ht="30.75" customHeight="1" x14ac:dyDescent="0.15">
      <c r="A52" s="48"/>
      <c r="B52" s="1262" t="s">
        <v>18</v>
      </c>
      <c r="C52" s="1263"/>
      <c r="D52" s="66"/>
      <c r="E52" s="1260" t="s">
        <v>19</v>
      </c>
      <c r="F52" s="1260"/>
      <c r="G52" s="1260"/>
      <c r="H52" s="1260"/>
      <c r="I52" s="1260"/>
      <c r="J52" s="1261"/>
      <c r="K52" s="63">
        <v>2531</v>
      </c>
      <c r="L52" s="64">
        <v>2605</v>
      </c>
      <c r="M52" s="64">
        <v>2563</v>
      </c>
      <c r="N52" s="64">
        <v>2520</v>
      </c>
      <c r="O52" s="65">
        <v>2476</v>
      </c>
      <c r="P52" s="48"/>
      <c r="Q52" s="48"/>
      <c r="R52" s="48"/>
      <c r="S52" s="48"/>
      <c r="T52" s="48"/>
      <c r="U52" s="48"/>
    </row>
    <row r="53" spans="1:21" ht="30.75" customHeight="1" thickBot="1" x14ac:dyDescent="0.2">
      <c r="A53" s="48"/>
      <c r="B53" s="1264" t="s">
        <v>20</v>
      </c>
      <c r="C53" s="1265"/>
      <c r="D53" s="67"/>
      <c r="E53" s="1266" t="s">
        <v>21</v>
      </c>
      <c r="F53" s="1266"/>
      <c r="G53" s="1266"/>
      <c r="H53" s="1266"/>
      <c r="I53" s="1266"/>
      <c r="J53" s="1267"/>
      <c r="K53" s="68">
        <v>1072</v>
      </c>
      <c r="L53" s="69">
        <v>1015</v>
      </c>
      <c r="M53" s="69">
        <v>1054</v>
      </c>
      <c r="N53" s="69">
        <v>1132</v>
      </c>
      <c r="O53" s="70">
        <v>1086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68" t="s">
        <v>24</v>
      </c>
      <c r="C57" s="1269"/>
      <c r="D57" s="1272" t="s">
        <v>25</v>
      </c>
      <c r="E57" s="1273"/>
      <c r="F57" s="1273"/>
      <c r="G57" s="1273"/>
      <c r="H57" s="1273"/>
      <c r="I57" s="1273"/>
      <c r="J57" s="1274"/>
      <c r="K57" s="83"/>
      <c r="L57" s="84"/>
      <c r="M57" s="84"/>
      <c r="N57" s="84"/>
      <c r="O57" s="85"/>
    </row>
    <row r="58" spans="1:21" ht="31.5" customHeight="1" thickBot="1" x14ac:dyDescent="0.2">
      <c r="B58" s="1270"/>
      <c r="C58" s="1271"/>
      <c r="D58" s="1275" t="s">
        <v>26</v>
      </c>
      <c r="E58" s="1276"/>
      <c r="F58" s="1276"/>
      <c r="G58" s="1276"/>
      <c r="H58" s="1276"/>
      <c r="I58" s="1276"/>
      <c r="J58" s="127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nCx7pjPmUfOzbrKdZ9MK7nBlTpAIttz9rNDbqLB9vCWiZ+lqYnC/1no/W2v3L6Tw6HlxSHj5ekp3WOO/4Ch0A==" saltValue="TfKXSQ81jHnwDsCyWBPtS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548</v>
      </c>
      <c r="J40" s="100" t="s">
        <v>549</v>
      </c>
      <c r="K40" s="100" t="s">
        <v>550</v>
      </c>
      <c r="L40" s="100" t="s">
        <v>551</v>
      </c>
      <c r="M40" s="101" t="s">
        <v>552</v>
      </c>
    </row>
    <row r="41" spans="2:13" ht="27.75" customHeight="1" x14ac:dyDescent="0.15">
      <c r="B41" s="1278" t="s">
        <v>29</v>
      </c>
      <c r="C41" s="1279"/>
      <c r="D41" s="102"/>
      <c r="E41" s="1284" t="s">
        <v>30</v>
      </c>
      <c r="F41" s="1284"/>
      <c r="G41" s="1284"/>
      <c r="H41" s="1285"/>
      <c r="I41" s="103">
        <v>25780</v>
      </c>
      <c r="J41" s="104">
        <v>25492</v>
      </c>
      <c r="K41" s="104">
        <v>24792</v>
      </c>
      <c r="L41" s="104">
        <v>23214</v>
      </c>
      <c r="M41" s="105">
        <v>21703</v>
      </c>
    </row>
    <row r="42" spans="2:13" ht="27.75" customHeight="1" x14ac:dyDescent="0.15">
      <c r="B42" s="1280"/>
      <c r="C42" s="1281"/>
      <c r="D42" s="106"/>
      <c r="E42" s="1286" t="s">
        <v>31</v>
      </c>
      <c r="F42" s="1286"/>
      <c r="G42" s="1286"/>
      <c r="H42" s="1287"/>
      <c r="I42" s="107">
        <v>114</v>
      </c>
      <c r="J42" s="108">
        <v>104</v>
      </c>
      <c r="K42" s="108">
        <v>103</v>
      </c>
      <c r="L42" s="108">
        <v>88</v>
      </c>
      <c r="M42" s="109">
        <v>87</v>
      </c>
    </row>
    <row r="43" spans="2:13" ht="27.75" customHeight="1" x14ac:dyDescent="0.15">
      <c r="B43" s="1280"/>
      <c r="C43" s="1281"/>
      <c r="D43" s="106"/>
      <c r="E43" s="1286" t="s">
        <v>32</v>
      </c>
      <c r="F43" s="1286"/>
      <c r="G43" s="1286"/>
      <c r="H43" s="1287"/>
      <c r="I43" s="107">
        <v>6906</v>
      </c>
      <c r="J43" s="108">
        <v>6746</v>
      </c>
      <c r="K43" s="108">
        <v>6575</v>
      </c>
      <c r="L43" s="108">
        <v>6283</v>
      </c>
      <c r="M43" s="109">
        <v>5794</v>
      </c>
    </row>
    <row r="44" spans="2:13" ht="27.75" customHeight="1" x14ac:dyDescent="0.15">
      <c r="B44" s="1280"/>
      <c r="C44" s="1281"/>
      <c r="D44" s="106"/>
      <c r="E44" s="1286" t="s">
        <v>33</v>
      </c>
      <c r="F44" s="1286"/>
      <c r="G44" s="1286"/>
      <c r="H44" s="1287"/>
      <c r="I44" s="107">
        <v>284</v>
      </c>
      <c r="J44" s="108">
        <v>286</v>
      </c>
      <c r="K44" s="108">
        <v>272</v>
      </c>
      <c r="L44" s="108">
        <v>248</v>
      </c>
      <c r="M44" s="109">
        <v>246</v>
      </c>
    </row>
    <row r="45" spans="2:13" ht="27.75" customHeight="1" x14ac:dyDescent="0.15">
      <c r="B45" s="1280"/>
      <c r="C45" s="1281"/>
      <c r="D45" s="106"/>
      <c r="E45" s="1286" t="s">
        <v>34</v>
      </c>
      <c r="F45" s="1286"/>
      <c r="G45" s="1286"/>
      <c r="H45" s="1287"/>
      <c r="I45" s="107">
        <v>3197</v>
      </c>
      <c r="J45" s="108">
        <v>3065</v>
      </c>
      <c r="K45" s="108">
        <v>2935</v>
      </c>
      <c r="L45" s="108">
        <v>2923</v>
      </c>
      <c r="M45" s="109">
        <v>2825</v>
      </c>
    </row>
    <row r="46" spans="2:13" ht="27.75" customHeight="1" x14ac:dyDescent="0.15">
      <c r="B46" s="1280"/>
      <c r="C46" s="1281"/>
      <c r="D46" s="110"/>
      <c r="E46" s="1286" t="s">
        <v>35</v>
      </c>
      <c r="F46" s="1286"/>
      <c r="G46" s="1286"/>
      <c r="H46" s="1287"/>
      <c r="I46" s="107">
        <v>438</v>
      </c>
      <c r="J46" s="108">
        <v>451</v>
      </c>
      <c r="K46" s="108">
        <v>252</v>
      </c>
      <c r="L46" s="108">
        <v>258</v>
      </c>
      <c r="M46" s="109">
        <v>262</v>
      </c>
    </row>
    <row r="47" spans="2:13" ht="27.75" customHeight="1" x14ac:dyDescent="0.15">
      <c r="B47" s="1280"/>
      <c r="C47" s="1281"/>
      <c r="D47" s="111"/>
      <c r="E47" s="1288" t="s">
        <v>36</v>
      </c>
      <c r="F47" s="1289"/>
      <c r="G47" s="1289"/>
      <c r="H47" s="1290"/>
      <c r="I47" s="107" t="s">
        <v>507</v>
      </c>
      <c r="J47" s="108" t="s">
        <v>507</v>
      </c>
      <c r="K47" s="108" t="s">
        <v>507</v>
      </c>
      <c r="L47" s="108" t="s">
        <v>507</v>
      </c>
      <c r="M47" s="109" t="s">
        <v>507</v>
      </c>
    </row>
    <row r="48" spans="2:13" ht="27.75" customHeight="1" x14ac:dyDescent="0.15">
      <c r="B48" s="1280"/>
      <c r="C48" s="1281"/>
      <c r="D48" s="106"/>
      <c r="E48" s="1286" t="s">
        <v>37</v>
      </c>
      <c r="F48" s="1286"/>
      <c r="G48" s="1286"/>
      <c r="H48" s="1287"/>
      <c r="I48" s="107" t="s">
        <v>507</v>
      </c>
      <c r="J48" s="108" t="s">
        <v>507</v>
      </c>
      <c r="K48" s="108" t="s">
        <v>507</v>
      </c>
      <c r="L48" s="108" t="s">
        <v>507</v>
      </c>
      <c r="M48" s="109" t="s">
        <v>507</v>
      </c>
    </row>
    <row r="49" spans="2:13" ht="27.75" customHeight="1" x14ac:dyDescent="0.15">
      <c r="B49" s="1282"/>
      <c r="C49" s="1283"/>
      <c r="D49" s="106"/>
      <c r="E49" s="1286" t="s">
        <v>38</v>
      </c>
      <c r="F49" s="1286"/>
      <c r="G49" s="1286"/>
      <c r="H49" s="1287"/>
      <c r="I49" s="107" t="s">
        <v>507</v>
      </c>
      <c r="J49" s="108" t="s">
        <v>507</v>
      </c>
      <c r="K49" s="108" t="s">
        <v>507</v>
      </c>
      <c r="L49" s="108" t="s">
        <v>507</v>
      </c>
      <c r="M49" s="109" t="s">
        <v>507</v>
      </c>
    </row>
    <row r="50" spans="2:13" ht="27.75" customHeight="1" x14ac:dyDescent="0.15">
      <c r="B50" s="1291" t="s">
        <v>39</v>
      </c>
      <c r="C50" s="1292"/>
      <c r="D50" s="112"/>
      <c r="E50" s="1286" t="s">
        <v>40</v>
      </c>
      <c r="F50" s="1286"/>
      <c r="G50" s="1286"/>
      <c r="H50" s="1287"/>
      <c r="I50" s="107">
        <v>7378</v>
      </c>
      <c r="J50" s="108">
        <v>7263</v>
      </c>
      <c r="K50" s="108">
        <v>7493</v>
      </c>
      <c r="L50" s="108">
        <v>7928</v>
      </c>
      <c r="M50" s="109">
        <v>8276</v>
      </c>
    </row>
    <row r="51" spans="2:13" ht="27.75" customHeight="1" x14ac:dyDescent="0.15">
      <c r="B51" s="1280"/>
      <c r="C51" s="1281"/>
      <c r="D51" s="106"/>
      <c r="E51" s="1286" t="s">
        <v>41</v>
      </c>
      <c r="F51" s="1286"/>
      <c r="G51" s="1286"/>
      <c r="H51" s="1287"/>
      <c r="I51" s="107">
        <v>3025</v>
      </c>
      <c r="J51" s="108">
        <v>2907</v>
      </c>
      <c r="K51" s="108">
        <v>2600</v>
      </c>
      <c r="L51" s="108">
        <v>2322</v>
      </c>
      <c r="M51" s="109">
        <v>1997</v>
      </c>
    </row>
    <row r="52" spans="2:13" ht="27.75" customHeight="1" x14ac:dyDescent="0.15">
      <c r="B52" s="1282"/>
      <c r="C52" s="1283"/>
      <c r="D52" s="106"/>
      <c r="E52" s="1286" t="s">
        <v>42</v>
      </c>
      <c r="F52" s="1286"/>
      <c r="G52" s="1286"/>
      <c r="H52" s="1287"/>
      <c r="I52" s="107">
        <v>24369</v>
      </c>
      <c r="J52" s="108">
        <v>24049</v>
      </c>
      <c r="K52" s="108">
        <v>23479</v>
      </c>
      <c r="L52" s="108">
        <v>22433</v>
      </c>
      <c r="M52" s="109">
        <v>21428</v>
      </c>
    </row>
    <row r="53" spans="2:13" ht="27.75" customHeight="1" thickBot="1" x14ac:dyDescent="0.2">
      <c r="B53" s="1293" t="s">
        <v>43</v>
      </c>
      <c r="C53" s="1294"/>
      <c r="D53" s="113"/>
      <c r="E53" s="1295" t="s">
        <v>44</v>
      </c>
      <c r="F53" s="1295"/>
      <c r="G53" s="1295"/>
      <c r="H53" s="1296"/>
      <c r="I53" s="114">
        <v>1946</v>
      </c>
      <c r="J53" s="115">
        <v>1924</v>
      </c>
      <c r="K53" s="115">
        <v>1357</v>
      </c>
      <c r="L53" s="115">
        <v>331</v>
      </c>
      <c r="M53" s="116">
        <v>-784</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87pvHVk9UDptYwspe7UMqFRl3ZoAhUaVCPpcGo0+vPY778a7mRhfG4JeONoSnfMBInQQs+4mg+UrmH2m/Eq8g==" saltValue="DF8B3lLuNz8adtPSXsryr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550</v>
      </c>
      <c r="G54" s="125" t="s">
        <v>551</v>
      </c>
      <c r="H54" s="126" t="s">
        <v>552</v>
      </c>
    </row>
    <row r="55" spans="2:8" ht="52.5" customHeight="1" x14ac:dyDescent="0.15">
      <c r="B55" s="127"/>
      <c r="C55" s="1305" t="s">
        <v>47</v>
      </c>
      <c r="D55" s="1305"/>
      <c r="E55" s="1306"/>
      <c r="F55" s="128">
        <v>5108</v>
      </c>
      <c r="G55" s="128">
        <v>5509</v>
      </c>
      <c r="H55" s="129">
        <v>5650</v>
      </c>
    </row>
    <row r="56" spans="2:8" ht="52.5" customHeight="1" x14ac:dyDescent="0.15">
      <c r="B56" s="130"/>
      <c r="C56" s="1307" t="s">
        <v>48</v>
      </c>
      <c r="D56" s="1307"/>
      <c r="E56" s="1308"/>
      <c r="F56" s="131">
        <v>538</v>
      </c>
      <c r="G56" s="131">
        <v>538</v>
      </c>
      <c r="H56" s="132">
        <v>538</v>
      </c>
    </row>
    <row r="57" spans="2:8" ht="53.25" customHeight="1" x14ac:dyDescent="0.15">
      <c r="B57" s="130"/>
      <c r="C57" s="1309" t="s">
        <v>49</v>
      </c>
      <c r="D57" s="1309"/>
      <c r="E57" s="1310"/>
      <c r="F57" s="133">
        <v>2865</v>
      </c>
      <c r="G57" s="133">
        <v>3066</v>
      </c>
      <c r="H57" s="134">
        <v>3203</v>
      </c>
    </row>
    <row r="58" spans="2:8" ht="45.75" customHeight="1" x14ac:dyDescent="0.15">
      <c r="B58" s="135"/>
      <c r="C58" s="1297" t="s">
        <v>573</v>
      </c>
      <c r="D58" s="1298"/>
      <c r="E58" s="1299"/>
      <c r="F58" s="136">
        <v>1603</v>
      </c>
      <c r="G58" s="136">
        <v>1603</v>
      </c>
      <c r="H58" s="137">
        <v>1603</v>
      </c>
    </row>
    <row r="59" spans="2:8" ht="45.75" customHeight="1" x14ac:dyDescent="0.15">
      <c r="B59" s="135"/>
      <c r="C59" s="1297" t="s">
        <v>574</v>
      </c>
      <c r="D59" s="1298"/>
      <c r="E59" s="1299"/>
      <c r="F59" s="136">
        <v>521</v>
      </c>
      <c r="G59" s="136">
        <v>620</v>
      </c>
      <c r="H59" s="137">
        <v>657</v>
      </c>
    </row>
    <row r="60" spans="2:8" ht="45.75" customHeight="1" x14ac:dyDescent="0.15">
      <c r="B60" s="135"/>
      <c r="C60" s="1297" t="s">
        <v>575</v>
      </c>
      <c r="D60" s="1298"/>
      <c r="E60" s="1299"/>
      <c r="F60" s="136">
        <v>328</v>
      </c>
      <c r="G60" s="136">
        <v>428</v>
      </c>
      <c r="H60" s="137">
        <v>528</v>
      </c>
    </row>
    <row r="61" spans="2:8" ht="45.75" customHeight="1" x14ac:dyDescent="0.15">
      <c r="B61" s="135"/>
      <c r="C61" s="1297" t="s">
        <v>576</v>
      </c>
      <c r="D61" s="1298"/>
      <c r="E61" s="1299"/>
      <c r="F61" s="136">
        <v>181</v>
      </c>
      <c r="G61" s="136">
        <v>185</v>
      </c>
      <c r="H61" s="137">
        <v>174</v>
      </c>
    </row>
    <row r="62" spans="2:8" ht="45.75" customHeight="1" thickBot="1" x14ac:dyDescent="0.2">
      <c r="B62" s="138"/>
      <c r="C62" s="1300" t="s">
        <v>577</v>
      </c>
      <c r="D62" s="1301"/>
      <c r="E62" s="1302"/>
      <c r="F62" s="139">
        <v>103</v>
      </c>
      <c r="G62" s="139">
        <v>86</v>
      </c>
      <c r="H62" s="140">
        <v>87</v>
      </c>
    </row>
    <row r="63" spans="2:8" ht="52.5" customHeight="1" thickBot="1" x14ac:dyDescent="0.2">
      <c r="B63" s="141"/>
      <c r="C63" s="1303" t="s">
        <v>50</v>
      </c>
      <c r="D63" s="1303"/>
      <c r="E63" s="1304"/>
      <c r="F63" s="142">
        <v>8512</v>
      </c>
      <c r="G63" s="142">
        <v>9113</v>
      </c>
      <c r="H63" s="143">
        <v>9391</v>
      </c>
    </row>
    <row r="64" spans="2:8" ht="15" customHeight="1" x14ac:dyDescent="0.15"/>
  </sheetData>
  <sheetProtection algorithmName="SHA-512" hashValue="Ee20pF9hyViibHaiXNu6T+JNkgLMu75ourZAMMFWmu1pSFKFjt+SLtaw2ihC4CkFFmxdBpVnqum+pIyk/o4bxQ==" saltValue="7Y0P9iXFhslJi/VQbJ7SS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Normal="100" zoomScaleSheetLayoutView="55" workbookViewId="0">
      <selection activeCell="DB42" sqref="DB42"/>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588</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588</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589</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590</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599</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591</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548</v>
      </c>
      <c r="BQ50" s="1317"/>
      <c r="BR50" s="1317"/>
      <c r="BS50" s="1317"/>
      <c r="BT50" s="1317"/>
      <c r="BU50" s="1317"/>
      <c r="BV50" s="1317"/>
      <c r="BW50" s="1317"/>
      <c r="BX50" s="1317" t="s">
        <v>549</v>
      </c>
      <c r="BY50" s="1317"/>
      <c r="BZ50" s="1317"/>
      <c r="CA50" s="1317"/>
      <c r="CB50" s="1317"/>
      <c r="CC50" s="1317"/>
      <c r="CD50" s="1317"/>
      <c r="CE50" s="1317"/>
      <c r="CF50" s="1317" t="s">
        <v>550</v>
      </c>
      <c r="CG50" s="1317"/>
      <c r="CH50" s="1317"/>
      <c r="CI50" s="1317"/>
      <c r="CJ50" s="1317"/>
      <c r="CK50" s="1317"/>
      <c r="CL50" s="1317"/>
      <c r="CM50" s="1317"/>
      <c r="CN50" s="1317" t="s">
        <v>551</v>
      </c>
      <c r="CO50" s="1317"/>
      <c r="CP50" s="1317"/>
      <c r="CQ50" s="1317"/>
      <c r="CR50" s="1317"/>
      <c r="CS50" s="1317"/>
      <c r="CT50" s="1317"/>
      <c r="CU50" s="1317"/>
      <c r="CV50" s="1317" t="s">
        <v>552</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592</v>
      </c>
      <c r="AO51" s="1316"/>
      <c r="AP51" s="1316"/>
      <c r="AQ51" s="1316"/>
      <c r="AR51" s="1316"/>
      <c r="AS51" s="1316"/>
      <c r="AT51" s="1316"/>
      <c r="AU51" s="1316"/>
      <c r="AV51" s="1316"/>
      <c r="AW51" s="1316"/>
      <c r="AX51" s="1316"/>
      <c r="AY51" s="1316"/>
      <c r="AZ51" s="1316"/>
      <c r="BA51" s="1316"/>
      <c r="BB51" s="1316" t="s">
        <v>593</v>
      </c>
      <c r="BC51" s="1316"/>
      <c r="BD51" s="1316"/>
      <c r="BE51" s="1316"/>
      <c r="BF51" s="1316"/>
      <c r="BG51" s="1316"/>
      <c r="BH51" s="1316"/>
      <c r="BI51" s="1316"/>
      <c r="BJ51" s="1316"/>
      <c r="BK51" s="1316"/>
      <c r="BL51" s="1316"/>
      <c r="BM51" s="1316"/>
      <c r="BN51" s="1316"/>
      <c r="BO51" s="1316"/>
      <c r="BP51" s="1313">
        <v>15.1</v>
      </c>
      <c r="BQ51" s="1313"/>
      <c r="BR51" s="1313"/>
      <c r="BS51" s="1313"/>
      <c r="BT51" s="1313"/>
      <c r="BU51" s="1313"/>
      <c r="BV51" s="1313"/>
      <c r="BW51" s="1313"/>
      <c r="BX51" s="1313">
        <v>15.1</v>
      </c>
      <c r="BY51" s="1313"/>
      <c r="BZ51" s="1313"/>
      <c r="CA51" s="1313"/>
      <c r="CB51" s="1313"/>
      <c r="CC51" s="1313"/>
      <c r="CD51" s="1313"/>
      <c r="CE51" s="1313"/>
      <c r="CF51" s="1313">
        <v>10.6</v>
      </c>
      <c r="CG51" s="1313"/>
      <c r="CH51" s="1313"/>
      <c r="CI51" s="1313"/>
      <c r="CJ51" s="1313"/>
      <c r="CK51" s="1313"/>
      <c r="CL51" s="1313"/>
      <c r="CM51" s="1313"/>
      <c r="CN51" s="1313">
        <v>2.5</v>
      </c>
      <c r="CO51" s="1313"/>
      <c r="CP51" s="1313"/>
      <c r="CQ51" s="1313"/>
      <c r="CR51" s="1313"/>
      <c r="CS51" s="1313"/>
      <c r="CT51" s="1313"/>
      <c r="CU51" s="1313"/>
      <c r="CV51" s="1313"/>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594</v>
      </c>
      <c r="BC53" s="1316"/>
      <c r="BD53" s="1316"/>
      <c r="BE53" s="1316"/>
      <c r="BF53" s="1316"/>
      <c r="BG53" s="1316"/>
      <c r="BH53" s="1316"/>
      <c r="BI53" s="1316"/>
      <c r="BJ53" s="1316"/>
      <c r="BK53" s="1316"/>
      <c r="BL53" s="1316"/>
      <c r="BM53" s="1316"/>
      <c r="BN53" s="1316"/>
      <c r="BO53" s="1316"/>
      <c r="BP53" s="1313">
        <v>52.4</v>
      </c>
      <c r="BQ53" s="1313"/>
      <c r="BR53" s="1313"/>
      <c r="BS53" s="1313"/>
      <c r="BT53" s="1313"/>
      <c r="BU53" s="1313"/>
      <c r="BV53" s="1313"/>
      <c r="BW53" s="1313"/>
      <c r="BX53" s="1313">
        <v>52.7</v>
      </c>
      <c r="BY53" s="1313"/>
      <c r="BZ53" s="1313"/>
      <c r="CA53" s="1313"/>
      <c r="CB53" s="1313"/>
      <c r="CC53" s="1313"/>
      <c r="CD53" s="1313"/>
      <c r="CE53" s="1313"/>
      <c r="CF53" s="1313">
        <v>53.6</v>
      </c>
      <c r="CG53" s="1313"/>
      <c r="CH53" s="1313"/>
      <c r="CI53" s="1313"/>
      <c r="CJ53" s="1313"/>
      <c r="CK53" s="1313"/>
      <c r="CL53" s="1313"/>
      <c r="CM53" s="1313"/>
      <c r="CN53" s="1313">
        <v>55.4</v>
      </c>
      <c r="CO53" s="1313"/>
      <c r="CP53" s="1313"/>
      <c r="CQ53" s="1313"/>
      <c r="CR53" s="1313"/>
      <c r="CS53" s="1313"/>
      <c r="CT53" s="1313"/>
      <c r="CU53" s="1313"/>
      <c r="CV53" s="1313">
        <v>56.8</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595</v>
      </c>
      <c r="AO55" s="1317"/>
      <c r="AP55" s="1317"/>
      <c r="AQ55" s="1317"/>
      <c r="AR55" s="1317"/>
      <c r="AS55" s="1317"/>
      <c r="AT55" s="1317"/>
      <c r="AU55" s="1317"/>
      <c r="AV55" s="1317"/>
      <c r="AW55" s="1317"/>
      <c r="AX55" s="1317"/>
      <c r="AY55" s="1317"/>
      <c r="AZ55" s="1317"/>
      <c r="BA55" s="1317"/>
      <c r="BB55" s="1316" t="s">
        <v>593</v>
      </c>
      <c r="BC55" s="1316"/>
      <c r="BD55" s="1316"/>
      <c r="BE55" s="1316"/>
      <c r="BF55" s="1316"/>
      <c r="BG55" s="1316"/>
      <c r="BH55" s="1316"/>
      <c r="BI55" s="1316"/>
      <c r="BJ55" s="1316"/>
      <c r="BK55" s="1316"/>
      <c r="BL55" s="1316"/>
      <c r="BM55" s="1316"/>
      <c r="BN55" s="1316"/>
      <c r="BO55" s="1316"/>
      <c r="BP55" s="1313">
        <v>33.1</v>
      </c>
      <c r="BQ55" s="1313"/>
      <c r="BR55" s="1313"/>
      <c r="BS55" s="1313"/>
      <c r="BT55" s="1313"/>
      <c r="BU55" s="1313"/>
      <c r="BV55" s="1313"/>
      <c r="BW55" s="1313"/>
      <c r="BX55" s="1313">
        <v>31.3</v>
      </c>
      <c r="BY55" s="1313"/>
      <c r="BZ55" s="1313"/>
      <c r="CA55" s="1313"/>
      <c r="CB55" s="1313"/>
      <c r="CC55" s="1313"/>
      <c r="CD55" s="1313"/>
      <c r="CE55" s="1313"/>
      <c r="CF55" s="1313">
        <v>25.3</v>
      </c>
      <c r="CG55" s="1313"/>
      <c r="CH55" s="1313"/>
      <c r="CI55" s="1313"/>
      <c r="CJ55" s="1313"/>
      <c r="CK55" s="1313"/>
      <c r="CL55" s="1313"/>
      <c r="CM55" s="1313"/>
      <c r="CN55" s="1313">
        <v>25.5</v>
      </c>
      <c r="CO55" s="1313"/>
      <c r="CP55" s="1313"/>
      <c r="CQ55" s="1313"/>
      <c r="CR55" s="1313"/>
      <c r="CS55" s="1313"/>
      <c r="CT55" s="1313"/>
      <c r="CU55" s="1313"/>
      <c r="CV55" s="1313">
        <v>25.1</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594</v>
      </c>
      <c r="BC57" s="1316"/>
      <c r="BD57" s="1316"/>
      <c r="BE57" s="1316"/>
      <c r="BF57" s="1316"/>
      <c r="BG57" s="1316"/>
      <c r="BH57" s="1316"/>
      <c r="BI57" s="1316"/>
      <c r="BJ57" s="1316"/>
      <c r="BK57" s="1316"/>
      <c r="BL57" s="1316"/>
      <c r="BM57" s="1316"/>
      <c r="BN57" s="1316"/>
      <c r="BO57" s="1316"/>
      <c r="BP57" s="1313">
        <v>57.2</v>
      </c>
      <c r="BQ57" s="1313"/>
      <c r="BR57" s="1313"/>
      <c r="BS57" s="1313"/>
      <c r="BT57" s="1313"/>
      <c r="BU57" s="1313"/>
      <c r="BV57" s="1313"/>
      <c r="BW57" s="1313"/>
      <c r="BX57" s="1313">
        <v>58.5</v>
      </c>
      <c r="BY57" s="1313"/>
      <c r="BZ57" s="1313"/>
      <c r="CA57" s="1313"/>
      <c r="CB57" s="1313"/>
      <c r="CC57" s="1313"/>
      <c r="CD57" s="1313"/>
      <c r="CE57" s="1313"/>
      <c r="CF57" s="1313">
        <v>59.8</v>
      </c>
      <c r="CG57" s="1313"/>
      <c r="CH57" s="1313"/>
      <c r="CI57" s="1313"/>
      <c r="CJ57" s="1313"/>
      <c r="CK57" s="1313"/>
      <c r="CL57" s="1313"/>
      <c r="CM57" s="1313"/>
      <c r="CN57" s="1313">
        <v>61.1</v>
      </c>
      <c r="CO57" s="1313"/>
      <c r="CP57" s="1313"/>
      <c r="CQ57" s="1313"/>
      <c r="CR57" s="1313"/>
      <c r="CS57" s="1313"/>
      <c r="CT57" s="1313"/>
      <c r="CU57" s="1313"/>
      <c r="CV57" s="1313">
        <v>61</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596</v>
      </c>
    </row>
    <row r="64" spans="1:109" x14ac:dyDescent="0.15">
      <c r="B64" s="397"/>
      <c r="G64" s="404"/>
      <c r="I64" s="417"/>
      <c r="J64" s="417"/>
      <c r="K64" s="417"/>
      <c r="L64" s="417"/>
      <c r="M64" s="417"/>
      <c r="N64" s="418"/>
      <c r="AM64" s="404"/>
      <c r="AN64" s="404" t="s">
        <v>590</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598</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591</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548</v>
      </c>
      <c r="BQ72" s="1317"/>
      <c r="BR72" s="1317"/>
      <c r="BS72" s="1317"/>
      <c r="BT72" s="1317"/>
      <c r="BU72" s="1317"/>
      <c r="BV72" s="1317"/>
      <c r="BW72" s="1317"/>
      <c r="BX72" s="1317" t="s">
        <v>549</v>
      </c>
      <c r="BY72" s="1317"/>
      <c r="BZ72" s="1317"/>
      <c r="CA72" s="1317"/>
      <c r="CB72" s="1317"/>
      <c r="CC72" s="1317"/>
      <c r="CD72" s="1317"/>
      <c r="CE72" s="1317"/>
      <c r="CF72" s="1317" t="s">
        <v>550</v>
      </c>
      <c r="CG72" s="1317"/>
      <c r="CH72" s="1317"/>
      <c r="CI72" s="1317"/>
      <c r="CJ72" s="1317"/>
      <c r="CK72" s="1317"/>
      <c r="CL72" s="1317"/>
      <c r="CM72" s="1317"/>
      <c r="CN72" s="1317" t="s">
        <v>551</v>
      </c>
      <c r="CO72" s="1317"/>
      <c r="CP72" s="1317"/>
      <c r="CQ72" s="1317"/>
      <c r="CR72" s="1317"/>
      <c r="CS72" s="1317"/>
      <c r="CT72" s="1317"/>
      <c r="CU72" s="1317"/>
      <c r="CV72" s="1317" t="s">
        <v>552</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592</v>
      </c>
      <c r="AO73" s="1316"/>
      <c r="AP73" s="1316"/>
      <c r="AQ73" s="1316"/>
      <c r="AR73" s="1316"/>
      <c r="AS73" s="1316"/>
      <c r="AT73" s="1316"/>
      <c r="AU73" s="1316"/>
      <c r="AV73" s="1316"/>
      <c r="AW73" s="1316"/>
      <c r="AX73" s="1316"/>
      <c r="AY73" s="1316"/>
      <c r="AZ73" s="1316"/>
      <c r="BA73" s="1316"/>
      <c r="BB73" s="1316" t="s">
        <v>593</v>
      </c>
      <c r="BC73" s="1316"/>
      <c r="BD73" s="1316"/>
      <c r="BE73" s="1316"/>
      <c r="BF73" s="1316"/>
      <c r="BG73" s="1316"/>
      <c r="BH73" s="1316"/>
      <c r="BI73" s="1316"/>
      <c r="BJ73" s="1316"/>
      <c r="BK73" s="1316"/>
      <c r="BL73" s="1316"/>
      <c r="BM73" s="1316"/>
      <c r="BN73" s="1316"/>
      <c r="BO73" s="1316"/>
      <c r="BP73" s="1313">
        <v>15.1</v>
      </c>
      <c r="BQ73" s="1313"/>
      <c r="BR73" s="1313"/>
      <c r="BS73" s="1313"/>
      <c r="BT73" s="1313"/>
      <c r="BU73" s="1313"/>
      <c r="BV73" s="1313"/>
      <c r="BW73" s="1313"/>
      <c r="BX73" s="1313">
        <v>15.1</v>
      </c>
      <c r="BY73" s="1313"/>
      <c r="BZ73" s="1313"/>
      <c r="CA73" s="1313"/>
      <c r="CB73" s="1313"/>
      <c r="CC73" s="1313"/>
      <c r="CD73" s="1313"/>
      <c r="CE73" s="1313"/>
      <c r="CF73" s="1313">
        <v>10.6</v>
      </c>
      <c r="CG73" s="1313"/>
      <c r="CH73" s="1313"/>
      <c r="CI73" s="1313"/>
      <c r="CJ73" s="1313"/>
      <c r="CK73" s="1313"/>
      <c r="CL73" s="1313"/>
      <c r="CM73" s="1313"/>
      <c r="CN73" s="1313">
        <v>2.5</v>
      </c>
      <c r="CO73" s="1313"/>
      <c r="CP73" s="1313"/>
      <c r="CQ73" s="1313"/>
      <c r="CR73" s="1313"/>
      <c r="CS73" s="1313"/>
      <c r="CT73" s="1313"/>
      <c r="CU73" s="1313"/>
      <c r="CV73" s="1313"/>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597</v>
      </c>
      <c r="BC75" s="1316"/>
      <c r="BD75" s="1316"/>
      <c r="BE75" s="1316"/>
      <c r="BF75" s="1316"/>
      <c r="BG75" s="1316"/>
      <c r="BH75" s="1316"/>
      <c r="BI75" s="1316"/>
      <c r="BJ75" s="1316"/>
      <c r="BK75" s="1316"/>
      <c r="BL75" s="1316"/>
      <c r="BM75" s="1316"/>
      <c r="BN75" s="1316"/>
      <c r="BO75" s="1316"/>
      <c r="BP75" s="1313">
        <v>7.8</v>
      </c>
      <c r="BQ75" s="1313"/>
      <c r="BR75" s="1313"/>
      <c r="BS75" s="1313"/>
      <c r="BT75" s="1313"/>
      <c r="BU75" s="1313"/>
      <c r="BV75" s="1313"/>
      <c r="BW75" s="1313"/>
      <c r="BX75" s="1313">
        <v>8</v>
      </c>
      <c r="BY75" s="1313"/>
      <c r="BZ75" s="1313"/>
      <c r="CA75" s="1313"/>
      <c r="CB75" s="1313"/>
      <c r="CC75" s="1313"/>
      <c r="CD75" s="1313"/>
      <c r="CE75" s="1313"/>
      <c r="CF75" s="1313">
        <v>8.1999999999999993</v>
      </c>
      <c r="CG75" s="1313"/>
      <c r="CH75" s="1313"/>
      <c r="CI75" s="1313"/>
      <c r="CJ75" s="1313"/>
      <c r="CK75" s="1313"/>
      <c r="CL75" s="1313"/>
      <c r="CM75" s="1313"/>
      <c r="CN75" s="1313">
        <v>8.3000000000000007</v>
      </c>
      <c r="CO75" s="1313"/>
      <c r="CP75" s="1313"/>
      <c r="CQ75" s="1313"/>
      <c r="CR75" s="1313"/>
      <c r="CS75" s="1313"/>
      <c r="CT75" s="1313"/>
      <c r="CU75" s="1313"/>
      <c r="CV75" s="1313">
        <v>8.4</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595</v>
      </c>
      <c r="AO77" s="1317"/>
      <c r="AP77" s="1317"/>
      <c r="AQ77" s="1317"/>
      <c r="AR77" s="1317"/>
      <c r="AS77" s="1317"/>
      <c r="AT77" s="1317"/>
      <c r="AU77" s="1317"/>
      <c r="AV77" s="1317"/>
      <c r="AW77" s="1317"/>
      <c r="AX77" s="1317"/>
      <c r="AY77" s="1317"/>
      <c r="AZ77" s="1317"/>
      <c r="BA77" s="1317"/>
      <c r="BB77" s="1316" t="s">
        <v>593</v>
      </c>
      <c r="BC77" s="1316"/>
      <c r="BD77" s="1316"/>
      <c r="BE77" s="1316"/>
      <c r="BF77" s="1316"/>
      <c r="BG77" s="1316"/>
      <c r="BH77" s="1316"/>
      <c r="BI77" s="1316"/>
      <c r="BJ77" s="1316"/>
      <c r="BK77" s="1316"/>
      <c r="BL77" s="1316"/>
      <c r="BM77" s="1316"/>
      <c r="BN77" s="1316"/>
      <c r="BO77" s="1316"/>
      <c r="BP77" s="1313">
        <v>33.1</v>
      </c>
      <c r="BQ77" s="1313"/>
      <c r="BR77" s="1313"/>
      <c r="BS77" s="1313"/>
      <c r="BT77" s="1313"/>
      <c r="BU77" s="1313"/>
      <c r="BV77" s="1313"/>
      <c r="BW77" s="1313"/>
      <c r="BX77" s="1313">
        <v>31.3</v>
      </c>
      <c r="BY77" s="1313"/>
      <c r="BZ77" s="1313"/>
      <c r="CA77" s="1313"/>
      <c r="CB77" s="1313"/>
      <c r="CC77" s="1313"/>
      <c r="CD77" s="1313"/>
      <c r="CE77" s="1313"/>
      <c r="CF77" s="1313">
        <v>25.3</v>
      </c>
      <c r="CG77" s="1313"/>
      <c r="CH77" s="1313"/>
      <c r="CI77" s="1313"/>
      <c r="CJ77" s="1313"/>
      <c r="CK77" s="1313"/>
      <c r="CL77" s="1313"/>
      <c r="CM77" s="1313"/>
      <c r="CN77" s="1313">
        <v>25.5</v>
      </c>
      <c r="CO77" s="1313"/>
      <c r="CP77" s="1313"/>
      <c r="CQ77" s="1313"/>
      <c r="CR77" s="1313"/>
      <c r="CS77" s="1313"/>
      <c r="CT77" s="1313"/>
      <c r="CU77" s="1313"/>
      <c r="CV77" s="1313">
        <v>25.1</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597</v>
      </c>
      <c r="BC79" s="1316"/>
      <c r="BD79" s="1316"/>
      <c r="BE79" s="1316"/>
      <c r="BF79" s="1316"/>
      <c r="BG79" s="1316"/>
      <c r="BH79" s="1316"/>
      <c r="BI79" s="1316"/>
      <c r="BJ79" s="1316"/>
      <c r="BK79" s="1316"/>
      <c r="BL79" s="1316"/>
      <c r="BM79" s="1316"/>
      <c r="BN79" s="1316"/>
      <c r="BO79" s="1316"/>
      <c r="BP79" s="1313">
        <v>7.5</v>
      </c>
      <c r="BQ79" s="1313"/>
      <c r="BR79" s="1313"/>
      <c r="BS79" s="1313"/>
      <c r="BT79" s="1313"/>
      <c r="BU79" s="1313"/>
      <c r="BV79" s="1313"/>
      <c r="BW79" s="1313"/>
      <c r="BX79" s="1313">
        <v>7.2</v>
      </c>
      <c r="BY79" s="1313"/>
      <c r="BZ79" s="1313"/>
      <c r="CA79" s="1313"/>
      <c r="CB79" s="1313"/>
      <c r="CC79" s="1313"/>
      <c r="CD79" s="1313"/>
      <c r="CE79" s="1313"/>
      <c r="CF79" s="1313">
        <v>6.9</v>
      </c>
      <c r="CG79" s="1313"/>
      <c r="CH79" s="1313"/>
      <c r="CI79" s="1313"/>
      <c r="CJ79" s="1313"/>
      <c r="CK79" s="1313"/>
      <c r="CL79" s="1313"/>
      <c r="CM79" s="1313"/>
      <c r="CN79" s="1313">
        <v>6.6</v>
      </c>
      <c r="CO79" s="1313"/>
      <c r="CP79" s="1313"/>
      <c r="CQ79" s="1313"/>
      <c r="CR79" s="1313"/>
      <c r="CS79" s="1313"/>
      <c r="CT79" s="1313"/>
      <c r="CU79" s="1313"/>
      <c r="CV79" s="1313">
        <v>6.4</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nGFFFB/rTNDzlX15E26t1hHUlag6mczUvk9lvrmmoRYxH3NW/vl5i/+HWjhiF4FoY4HHWhg4uJ9S/fyPxyvdjQ==" saltValue="ICXhw0h6vr2D+0pkNLlmu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BJ94"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495</v>
      </c>
    </row>
  </sheetData>
  <sheetProtection algorithmName="SHA-512" hashValue="ppmTcAonuE/1ZYjkPrFNR87ABkkE8RqHTe7tO8hMWUSlr1HQOR7R0dc8C33QxH08x1mZaj8xQnvY1XEq7OHAdw==" saltValue="uCG+6o+ygN+ht44Cp4uIr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A82"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495</v>
      </c>
    </row>
  </sheetData>
  <sheetProtection algorithmName="SHA-512" hashValue="yKU2gEVa8f+eSIxeQCnfsrmnjXHuXlCDSrJtOlEfvdxYNRe9ynMmhVbW/7UoHEjEdqg/VczSBbV0tDsoS/fDCg==" saltValue="8DM/lgOE7cmQ3KErN2Keq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545</v>
      </c>
      <c r="G2" s="157"/>
      <c r="H2" s="158"/>
    </row>
    <row r="3" spans="1:8" x14ac:dyDescent="0.15">
      <c r="A3" s="154" t="s">
        <v>538</v>
      </c>
      <c r="B3" s="159"/>
      <c r="C3" s="160"/>
      <c r="D3" s="161">
        <v>25734</v>
      </c>
      <c r="E3" s="162"/>
      <c r="F3" s="163">
        <v>57295</v>
      </c>
      <c r="G3" s="164"/>
      <c r="H3" s="165"/>
    </row>
    <row r="4" spans="1:8" x14ac:dyDescent="0.15">
      <c r="A4" s="166"/>
      <c r="B4" s="167"/>
      <c r="C4" s="168"/>
      <c r="D4" s="169">
        <v>19177</v>
      </c>
      <c r="E4" s="170"/>
      <c r="F4" s="171">
        <v>32771</v>
      </c>
      <c r="G4" s="172"/>
      <c r="H4" s="173"/>
    </row>
    <row r="5" spans="1:8" x14ac:dyDescent="0.15">
      <c r="A5" s="154" t="s">
        <v>540</v>
      </c>
      <c r="B5" s="159"/>
      <c r="C5" s="160"/>
      <c r="D5" s="161">
        <v>53708</v>
      </c>
      <c r="E5" s="162"/>
      <c r="F5" s="163">
        <v>54110</v>
      </c>
      <c r="G5" s="164"/>
      <c r="H5" s="165"/>
    </row>
    <row r="6" spans="1:8" x14ac:dyDescent="0.15">
      <c r="A6" s="166"/>
      <c r="B6" s="167"/>
      <c r="C6" s="168"/>
      <c r="D6" s="169">
        <v>27445</v>
      </c>
      <c r="E6" s="170"/>
      <c r="F6" s="171">
        <v>30620</v>
      </c>
      <c r="G6" s="172"/>
      <c r="H6" s="173"/>
    </row>
    <row r="7" spans="1:8" x14ac:dyDescent="0.15">
      <c r="A7" s="154" t="s">
        <v>541</v>
      </c>
      <c r="B7" s="159"/>
      <c r="C7" s="160"/>
      <c r="D7" s="161">
        <v>46641</v>
      </c>
      <c r="E7" s="162"/>
      <c r="F7" s="163">
        <v>54684</v>
      </c>
      <c r="G7" s="164"/>
      <c r="H7" s="165"/>
    </row>
    <row r="8" spans="1:8" x14ac:dyDescent="0.15">
      <c r="A8" s="166"/>
      <c r="B8" s="167"/>
      <c r="C8" s="168"/>
      <c r="D8" s="169">
        <v>22111</v>
      </c>
      <c r="E8" s="170"/>
      <c r="F8" s="171">
        <v>32829</v>
      </c>
      <c r="G8" s="172"/>
      <c r="H8" s="173"/>
    </row>
    <row r="9" spans="1:8" x14ac:dyDescent="0.15">
      <c r="A9" s="154" t="s">
        <v>542</v>
      </c>
      <c r="B9" s="159"/>
      <c r="C9" s="160"/>
      <c r="D9" s="161">
        <v>31808</v>
      </c>
      <c r="E9" s="162"/>
      <c r="F9" s="163">
        <v>62383</v>
      </c>
      <c r="G9" s="164"/>
      <c r="H9" s="165"/>
    </row>
    <row r="10" spans="1:8" x14ac:dyDescent="0.15">
      <c r="A10" s="166"/>
      <c r="B10" s="167"/>
      <c r="C10" s="168"/>
      <c r="D10" s="169">
        <v>13672</v>
      </c>
      <c r="E10" s="170"/>
      <c r="F10" s="171">
        <v>35325</v>
      </c>
      <c r="G10" s="172"/>
      <c r="H10" s="173"/>
    </row>
    <row r="11" spans="1:8" x14ac:dyDescent="0.15">
      <c r="A11" s="154" t="s">
        <v>543</v>
      </c>
      <c r="B11" s="159"/>
      <c r="C11" s="160"/>
      <c r="D11" s="161">
        <v>34322</v>
      </c>
      <c r="E11" s="162"/>
      <c r="F11" s="163">
        <v>63812</v>
      </c>
      <c r="G11" s="164"/>
      <c r="H11" s="165"/>
    </row>
    <row r="12" spans="1:8" x14ac:dyDescent="0.15">
      <c r="A12" s="166"/>
      <c r="B12" s="167"/>
      <c r="C12" s="174"/>
      <c r="D12" s="169">
        <v>13648</v>
      </c>
      <c r="E12" s="170"/>
      <c r="F12" s="171">
        <v>33848</v>
      </c>
      <c r="G12" s="172"/>
      <c r="H12" s="173"/>
    </row>
    <row r="13" spans="1:8" x14ac:dyDescent="0.15">
      <c r="A13" s="154"/>
      <c r="B13" s="159"/>
      <c r="C13" s="175"/>
      <c r="D13" s="176">
        <v>38443</v>
      </c>
      <c r="E13" s="177"/>
      <c r="F13" s="178">
        <v>58457</v>
      </c>
      <c r="G13" s="179"/>
      <c r="H13" s="165"/>
    </row>
    <row r="14" spans="1:8" x14ac:dyDescent="0.15">
      <c r="A14" s="166"/>
      <c r="B14" s="167"/>
      <c r="C14" s="168"/>
      <c r="D14" s="169">
        <v>19211</v>
      </c>
      <c r="E14" s="170"/>
      <c r="F14" s="171">
        <v>33079</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5.98</v>
      </c>
      <c r="C19" s="180">
        <f>ROUND(VALUE(SUBSTITUTE(実質収支比率等に係る経年分析!G$48,"▲","-")),2)</f>
        <v>5.45</v>
      </c>
      <c r="D19" s="180">
        <f>ROUND(VALUE(SUBSTITUTE(実質収支比率等に係る経年分析!H$48,"▲","-")),2)</f>
        <v>5.32</v>
      </c>
      <c r="E19" s="180">
        <f>ROUND(VALUE(SUBSTITUTE(実質収支比率等に係る経年分析!I$48,"▲","-")),2)</f>
        <v>5.76</v>
      </c>
      <c r="F19" s="180">
        <f>ROUND(VALUE(SUBSTITUTE(実質収支比率等に係る経年分析!J$48,"▲","-")),2)</f>
        <v>7.52</v>
      </c>
    </row>
    <row r="20" spans="1:11" x14ac:dyDescent="0.15">
      <c r="A20" s="180" t="s">
        <v>54</v>
      </c>
      <c r="B20" s="180">
        <f>ROUND(VALUE(SUBSTITUTE(実質収支比率等に係る経年分析!F$47,"▲","-")),2)</f>
        <v>34.770000000000003</v>
      </c>
      <c r="C20" s="180">
        <f>ROUND(VALUE(SUBSTITUTE(実質収支比率等に係る経年分析!G$47,"▲","-")),2)</f>
        <v>33.24</v>
      </c>
      <c r="D20" s="180">
        <f>ROUND(VALUE(SUBSTITUTE(実質収支比率等に係る経年分析!H$47,"▲","-")),2)</f>
        <v>33.950000000000003</v>
      </c>
      <c r="E20" s="180">
        <f>ROUND(VALUE(SUBSTITUTE(実質収支比率等に係る経年分析!I$47,"▲","-")),2)</f>
        <v>36.26</v>
      </c>
      <c r="F20" s="180">
        <f>ROUND(VALUE(SUBSTITUTE(実質収支比率等に係る経年分析!J$47,"▲","-")),2)</f>
        <v>36.340000000000003</v>
      </c>
    </row>
    <row r="21" spans="1:11" x14ac:dyDescent="0.15">
      <c r="A21" s="180" t="s">
        <v>55</v>
      </c>
      <c r="B21" s="180">
        <f>IF(ISNUMBER(VALUE(SUBSTITUTE(実質収支比率等に係る経年分析!F$49,"▲","-"))),ROUND(VALUE(SUBSTITUTE(実質収支比率等に係る経年分析!F$49,"▲","-")),2),NA())</f>
        <v>-7.42</v>
      </c>
      <c r="C21" s="180">
        <f>IF(ISNUMBER(VALUE(SUBSTITUTE(実質収支比率等に係る経年分析!G$49,"▲","-"))),ROUND(VALUE(SUBSTITUTE(実質収支比率等に係る経年分析!G$49,"▲","-")),2),NA())</f>
        <v>-5.18</v>
      </c>
      <c r="D21" s="180">
        <f>IF(ISNUMBER(VALUE(SUBSTITUTE(実質収支比率等に係る経年分析!H$49,"▲","-"))),ROUND(VALUE(SUBSTITUTE(実質収支比率等に係る経年分析!H$49,"▲","-")),2),NA())</f>
        <v>-2.13</v>
      </c>
      <c r="E21" s="180">
        <f>IF(ISNUMBER(VALUE(SUBSTITUTE(実質収支比率等に係る経年分析!I$49,"▲","-"))),ROUND(VALUE(SUBSTITUTE(実質収支比率等に係る経年分析!I$49,"▲","-")),2),NA())</f>
        <v>0.5</v>
      </c>
      <c r="F21" s="180">
        <f>IF(ISNUMBER(VALUE(SUBSTITUTE(実質収支比率等に係る経年分析!J$49,"▲","-"))),ROUND(VALUE(SUBSTITUTE(実質収支比率等に係る経年分析!J$49,"▲","-")),2),NA())</f>
        <v>-0.03</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0.27</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0.09</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15">
      <c r="A30" s="181" t="str">
        <f>IF(連結実質赤字比率に係る赤字・黒字の構成分析!C$40="",NA(),連結実質赤字比率に係る赤字・黒字の構成分析!C$40)</f>
        <v>介護サービス事業会計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0.09</v>
      </c>
    </row>
    <row r="31" spans="1:11" x14ac:dyDescent="0.15">
      <c r="A31" s="181" t="str">
        <f>IF(連結実質赤字比率に係る赤字・黒字の構成分析!C$39="",NA(),連結実質赤字比率に係る赤字・黒字の構成分析!C$39)</f>
        <v>下水道事業会計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0.59</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0.14000000000000001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1.22</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0.28000000000000003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1.44</v>
      </c>
    </row>
    <row r="34" spans="1:16" x14ac:dyDescent="0.15">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2.89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2.2200000000000002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2.14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2.21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3.26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5.97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5.44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5.29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5.75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7.52</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14.07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14.46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14.08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14.14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12.94</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2531</v>
      </c>
      <c r="E42" s="182"/>
      <c r="F42" s="182"/>
      <c r="G42" s="182">
        <f>'実質公債費比率（分子）の構造'!L$52</f>
        <v>2605</v>
      </c>
      <c r="H42" s="182"/>
      <c r="I42" s="182"/>
      <c r="J42" s="182">
        <f>'実質公債費比率（分子）の構造'!M$52</f>
        <v>2563</v>
      </c>
      <c r="K42" s="182"/>
      <c r="L42" s="182"/>
      <c r="M42" s="182">
        <f>'実質公債費比率（分子）の構造'!N$52</f>
        <v>2520</v>
      </c>
      <c r="N42" s="182"/>
      <c r="O42" s="182"/>
      <c r="P42" s="182">
        <f>'実質公債費比率（分子）の構造'!O$52</f>
        <v>2476</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4</v>
      </c>
      <c r="C44" s="182"/>
      <c r="D44" s="182"/>
      <c r="E44" s="182">
        <f>'実質公債費比率（分子）の構造'!L$50</f>
        <v>2</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x14ac:dyDescent="0.15">
      <c r="A45" s="182" t="s">
        <v>65</v>
      </c>
      <c r="B45" s="182">
        <f>'実質公債費比率（分子）の構造'!K$49</f>
        <v>29</v>
      </c>
      <c r="C45" s="182"/>
      <c r="D45" s="182"/>
      <c r="E45" s="182">
        <f>'実質公債費比率（分子）の構造'!L$49</f>
        <v>36</v>
      </c>
      <c r="F45" s="182"/>
      <c r="G45" s="182"/>
      <c r="H45" s="182">
        <f>'実質公債費比率（分子）の構造'!M$49</f>
        <v>42</v>
      </c>
      <c r="I45" s="182"/>
      <c r="J45" s="182"/>
      <c r="K45" s="182">
        <f>'実質公債費比率（分子）の構造'!N$49</f>
        <v>43</v>
      </c>
      <c r="L45" s="182"/>
      <c r="M45" s="182"/>
      <c r="N45" s="182">
        <f>'実質公債費比率（分子）の構造'!O$49</f>
        <v>50</v>
      </c>
      <c r="O45" s="182"/>
      <c r="P45" s="182"/>
    </row>
    <row r="46" spans="1:16" x14ac:dyDescent="0.15">
      <c r="A46" s="182" t="s">
        <v>66</v>
      </c>
      <c r="B46" s="182">
        <f>'実質公債費比率（分子）の構造'!K$48</f>
        <v>606</v>
      </c>
      <c r="C46" s="182"/>
      <c r="D46" s="182"/>
      <c r="E46" s="182">
        <f>'実質公債費比率（分子）の構造'!L$48</f>
        <v>596</v>
      </c>
      <c r="F46" s="182"/>
      <c r="G46" s="182"/>
      <c r="H46" s="182">
        <f>'実質公債費比率（分子）の構造'!M$48</f>
        <v>607</v>
      </c>
      <c r="I46" s="182"/>
      <c r="J46" s="182"/>
      <c r="K46" s="182">
        <f>'実質公債費比率（分子）の構造'!N$48</f>
        <v>597</v>
      </c>
      <c r="L46" s="182"/>
      <c r="M46" s="182"/>
      <c r="N46" s="182">
        <f>'実質公債費比率（分子）の構造'!O$48</f>
        <v>576</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2964</v>
      </c>
      <c r="C49" s="182"/>
      <c r="D49" s="182"/>
      <c r="E49" s="182">
        <f>'実質公債費比率（分子）の構造'!L$45</f>
        <v>2986</v>
      </c>
      <c r="F49" s="182"/>
      <c r="G49" s="182"/>
      <c r="H49" s="182">
        <f>'実質公債費比率（分子）の構造'!M$45</f>
        <v>2967</v>
      </c>
      <c r="I49" s="182"/>
      <c r="J49" s="182"/>
      <c r="K49" s="182">
        <f>'実質公債費比率（分子）の構造'!N$45</f>
        <v>3011</v>
      </c>
      <c r="L49" s="182"/>
      <c r="M49" s="182"/>
      <c r="N49" s="182">
        <f>'実質公債費比率（分子）の構造'!O$45</f>
        <v>2935</v>
      </c>
      <c r="O49" s="182"/>
      <c r="P49" s="182"/>
    </row>
    <row r="50" spans="1:16" x14ac:dyDescent="0.15">
      <c r="A50" s="182" t="s">
        <v>70</v>
      </c>
      <c r="B50" s="182" t="e">
        <f>NA()</f>
        <v>#N/A</v>
      </c>
      <c r="C50" s="182">
        <f>IF(ISNUMBER('実質公債費比率（分子）の構造'!K$53),'実質公債費比率（分子）の構造'!K$53,NA())</f>
        <v>1072</v>
      </c>
      <c r="D50" s="182" t="e">
        <f>NA()</f>
        <v>#N/A</v>
      </c>
      <c r="E50" s="182" t="e">
        <f>NA()</f>
        <v>#N/A</v>
      </c>
      <c r="F50" s="182">
        <f>IF(ISNUMBER('実質公債費比率（分子）の構造'!L$53),'実質公債費比率（分子）の構造'!L$53,NA())</f>
        <v>1015</v>
      </c>
      <c r="G50" s="182" t="e">
        <f>NA()</f>
        <v>#N/A</v>
      </c>
      <c r="H50" s="182" t="e">
        <f>NA()</f>
        <v>#N/A</v>
      </c>
      <c r="I50" s="182">
        <f>IF(ISNUMBER('実質公債費比率（分子）の構造'!M$53),'実質公債費比率（分子）の構造'!M$53,NA())</f>
        <v>1054</v>
      </c>
      <c r="J50" s="182" t="e">
        <f>NA()</f>
        <v>#N/A</v>
      </c>
      <c r="K50" s="182" t="e">
        <f>NA()</f>
        <v>#N/A</v>
      </c>
      <c r="L50" s="182">
        <f>IF(ISNUMBER('実質公債費比率（分子）の構造'!N$53),'実質公債費比率（分子）の構造'!N$53,NA())</f>
        <v>1132</v>
      </c>
      <c r="M50" s="182" t="e">
        <f>NA()</f>
        <v>#N/A</v>
      </c>
      <c r="N50" s="182" t="e">
        <f>NA()</f>
        <v>#N/A</v>
      </c>
      <c r="O50" s="182">
        <f>IF(ISNUMBER('実質公債費比率（分子）の構造'!O$53),'実質公債費比率（分子）の構造'!O$53,NA())</f>
        <v>1086</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24369</v>
      </c>
      <c r="E56" s="181"/>
      <c r="F56" s="181"/>
      <c r="G56" s="181">
        <f>'将来負担比率（分子）の構造'!J$52</f>
        <v>24049</v>
      </c>
      <c r="H56" s="181"/>
      <c r="I56" s="181"/>
      <c r="J56" s="181">
        <f>'将来負担比率（分子）の構造'!K$52</f>
        <v>23479</v>
      </c>
      <c r="K56" s="181"/>
      <c r="L56" s="181"/>
      <c r="M56" s="181">
        <f>'将来負担比率（分子）の構造'!L$52</f>
        <v>22433</v>
      </c>
      <c r="N56" s="181"/>
      <c r="O56" s="181"/>
      <c r="P56" s="181">
        <f>'将来負担比率（分子）の構造'!M$52</f>
        <v>21428</v>
      </c>
    </row>
    <row r="57" spans="1:16" x14ac:dyDescent="0.15">
      <c r="A57" s="181" t="s">
        <v>41</v>
      </c>
      <c r="B57" s="181"/>
      <c r="C57" s="181"/>
      <c r="D57" s="181">
        <f>'将来負担比率（分子）の構造'!I$51</f>
        <v>3025</v>
      </c>
      <c r="E57" s="181"/>
      <c r="F57" s="181"/>
      <c r="G57" s="181">
        <f>'将来負担比率（分子）の構造'!J$51</f>
        <v>2907</v>
      </c>
      <c r="H57" s="181"/>
      <c r="I57" s="181"/>
      <c r="J57" s="181">
        <f>'将来負担比率（分子）の構造'!K$51</f>
        <v>2600</v>
      </c>
      <c r="K57" s="181"/>
      <c r="L57" s="181"/>
      <c r="M57" s="181">
        <f>'将来負担比率（分子）の構造'!L$51</f>
        <v>2322</v>
      </c>
      <c r="N57" s="181"/>
      <c r="O57" s="181"/>
      <c r="P57" s="181">
        <f>'将来負担比率（分子）の構造'!M$51</f>
        <v>1997</v>
      </c>
    </row>
    <row r="58" spans="1:16" x14ac:dyDescent="0.15">
      <c r="A58" s="181" t="s">
        <v>40</v>
      </c>
      <c r="B58" s="181"/>
      <c r="C58" s="181"/>
      <c r="D58" s="181">
        <f>'将来負担比率（分子）の構造'!I$50</f>
        <v>7378</v>
      </c>
      <c r="E58" s="181"/>
      <c r="F58" s="181"/>
      <c r="G58" s="181">
        <f>'将来負担比率（分子）の構造'!J$50</f>
        <v>7263</v>
      </c>
      <c r="H58" s="181"/>
      <c r="I58" s="181"/>
      <c r="J58" s="181">
        <f>'将来負担比率（分子）の構造'!K$50</f>
        <v>7493</v>
      </c>
      <c r="K58" s="181"/>
      <c r="L58" s="181"/>
      <c r="M58" s="181">
        <f>'将来負担比率（分子）の構造'!L$50</f>
        <v>7928</v>
      </c>
      <c r="N58" s="181"/>
      <c r="O58" s="181"/>
      <c r="P58" s="181">
        <f>'将来負担比率（分子）の構造'!M$50</f>
        <v>8276</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438</v>
      </c>
      <c r="C61" s="181"/>
      <c r="D61" s="181"/>
      <c r="E61" s="181">
        <f>'将来負担比率（分子）の構造'!J$46</f>
        <v>451</v>
      </c>
      <c r="F61" s="181"/>
      <c r="G61" s="181"/>
      <c r="H61" s="181">
        <f>'将来負担比率（分子）の構造'!K$46</f>
        <v>252</v>
      </c>
      <c r="I61" s="181"/>
      <c r="J61" s="181"/>
      <c r="K61" s="181">
        <f>'将来負担比率（分子）の構造'!L$46</f>
        <v>258</v>
      </c>
      <c r="L61" s="181"/>
      <c r="M61" s="181"/>
      <c r="N61" s="181">
        <f>'将来負担比率（分子）の構造'!M$46</f>
        <v>262</v>
      </c>
      <c r="O61" s="181"/>
      <c r="P61" s="181"/>
    </row>
    <row r="62" spans="1:16" x14ac:dyDescent="0.15">
      <c r="A62" s="181" t="s">
        <v>34</v>
      </c>
      <c r="B62" s="181">
        <f>'将来負担比率（分子）の構造'!I$45</f>
        <v>3197</v>
      </c>
      <c r="C62" s="181"/>
      <c r="D62" s="181"/>
      <c r="E62" s="181">
        <f>'将来負担比率（分子）の構造'!J$45</f>
        <v>3065</v>
      </c>
      <c r="F62" s="181"/>
      <c r="G62" s="181"/>
      <c r="H62" s="181">
        <f>'将来負担比率（分子）の構造'!K$45</f>
        <v>2935</v>
      </c>
      <c r="I62" s="181"/>
      <c r="J62" s="181"/>
      <c r="K62" s="181">
        <f>'将来負担比率（分子）の構造'!L$45</f>
        <v>2923</v>
      </c>
      <c r="L62" s="181"/>
      <c r="M62" s="181"/>
      <c r="N62" s="181">
        <f>'将来負担比率（分子）の構造'!M$45</f>
        <v>2825</v>
      </c>
      <c r="O62" s="181"/>
      <c r="P62" s="181"/>
    </row>
    <row r="63" spans="1:16" x14ac:dyDescent="0.15">
      <c r="A63" s="181" t="s">
        <v>33</v>
      </c>
      <c r="B63" s="181">
        <f>'将来負担比率（分子）の構造'!I$44</f>
        <v>284</v>
      </c>
      <c r="C63" s="181"/>
      <c r="D63" s="181"/>
      <c r="E63" s="181">
        <f>'将来負担比率（分子）の構造'!J$44</f>
        <v>286</v>
      </c>
      <c r="F63" s="181"/>
      <c r="G63" s="181"/>
      <c r="H63" s="181">
        <f>'将来負担比率（分子）の構造'!K$44</f>
        <v>272</v>
      </c>
      <c r="I63" s="181"/>
      <c r="J63" s="181"/>
      <c r="K63" s="181">
        <f>'将来負担比率（分子）の構造'!L$44</f>
        <v>248</v>
      </c>
      <c r="L63" s="181"/>
      <c r="M63" s="181"/>
      <c r="N63" s="181">
        <f>'将来負担比率（分子）の構造'!M$44</f>
        <v>246</v>
      </c>
      <c r="O63" s="181"/>
      <c r="P63" s="181"/>
    </row>
    <row r="64" spans="1:16" x14ac:dyDescent="0.15">
      <c r="A64" s="181" t="s">
        <v>32</v>
      </c>
      <c r="B64" s="181">
        <f>'将来負担比率（分子）の構造'!I$43</f>
        <v>6906</v>
      </c>
      <c r="C64" s="181"/>
      <c r="D64" s="181"/>
      <c r="E64" s="181">
        <f>'将来負担比率（分子）の構造'!J$43</f>
        <v>6746</v>
      </c>
      <c r="F64" s="181"/>
      <c r="G64" s="181"/>
      <c r="H64" s="181">
        <f>'将来負担比率（分子）の構造'!K$43</f>
        <v>6575</v>
      </c>
      <c r="I64" s="181"/>
      <c r="J64" s="181"/>
      <c r="K64" s="181">
        <f>'将来負担比率（分子）の構造'!L$43</f>
        <v>6283</v>
      </c>
      <c r="L64" s="181"/>
      <c r="M64" s="181"/>
      <c r="N64" s="181">
        <f>'将来負担比率（分子）の構造'!M$43</f>
        <v>5794</v>
      </c>
      <c r="O64" s="181"/>
      <c r="P64" s="181"/>
    </row>
    <row r="65" spans="1:16" x14ac:dyDescent="0.15">
      <c r="A65" s="181" t="s">
        <v>31</v>
      </c>
      <c r="B65" s="181">
        <f>'将来負担比率（分子）の構造'!I$42</f>
        <v>114</v>
      </c>
      <c r="C65" s="181"/>
      <c r="D65" s="181"/>
      <c r="E65" s="181">
        <f>'将来負担比率（分子）の構造'!J$42</f>
        <v>104</v>
      </c>
      <c r="F65" s="181"/>
      <c r="G65" s="181"/>
      <c r="H65" s="181">
        <f>'将来負担比率（分子）の構造'!K$42</f>
        <v>103</v>
      </c>
      <c r="I65" s="181"/>
      <c r="J65" s="181"/>
      <c r="K65" s="181">
        <f>'将来負担比率（分子）の構造'!L$42</f>
        <v>88</v>
      </c>
      <c r="L65" s="181"/>
      <c r="M65" s="181"/>
      <c r="N65" s="181">
        <f>'将来負担比率（分子）の構造'!M$42</f>
        <v>87</v>
      </c>
      <c r="O65" s="181"/>
      <c r="P65" s="181"/>
    </row>
    <row r="66" spans="1:16" x14ac:dyDescent="0.15">
      <c r="A66" s="181" t="s">
        <v>30</v>
      </c>
      <c r="B66" s="181">
        <f>'将来負担比率（分子）の構造'!I$41</f>
        <v>25780</v>
      </c>
      <c r="C66" s="181"/>
      <c r="D66" s="181"/>
      <c r="E66" s="181">
        <f>'将来負担比率（分子）の構造'!J$41</f>
        <v>25492</v>
      </c>
      <c r="F66" s="181"/>
      <c r="G66" s="181"/>
      <c r="H66" s="181">
        <f>'将来負担比率（分子）の構造'!K$41</f>
        <v>24792</v>
      </c>
      <c r="I66" s="181"/>
      <c r="J66" s="181"/>
      <c r="K66" s="181">
        <f>'将来負担比率（分子）の構造'!L$41</f>
        <v>23214</v>
      </c>
      <c r="L66" s="181"/>
      <c r="M66" s="181"/>
      <c r="N66" s="181">
        <f>'将来負担比率（分子）の構造'!M$41</f>
        <v>21703</v>
      </c>
      <c r="O66" s="181"/>
      <c r="P66" s="181"/>
    </row>
    <row r="67" spans="1:16" x14ac:dyDescent="0.15">
      <c r="A67" s="181" t="s">
        <v>74</v>
      </c>
      <c r="B67" s="181" t="e">
        <f>NA()</f>
        <v>#N/A</v>
      </c>
      <c r="C67" s="181">
        <f>IF(ISNUMBER('将来負担比率（分子）の構造'!I$53), IF('将来負担比率（分子）の構造'!I$53 &lt; 0, 0, '将来負担比率（分子）の構造'!I$53), NA())</f>
        <v>1946</v>
      </c>
      <c r="D67" s="181" t="e">
        <f>NA()</f>
        <v>#N/A</v>
      </c>
      <c r="E67" s="181" t="e">
        <f>NA()</f>
        <v>#N/A</v>
      </c>
      <c r="F67" s="181">
        <f>IF(ISNUMBER('将来負担比率（分子）の構造'!J$53), IF('将来負担比率（分子）の構造'!J$53 &lt; 0, 0, '将来負担比率（分子）の構造'!J$53), NA())</f>
        <v>1924</v>
      </c>
      <c r="G67" s="181" t="e">
        <f>NA()</f>
        <v>#N/A</v>
      </c>
      <c r="H67" s="181" t="e">
        <f>NA()</f>
        <v>#N/A</v>
      </c>
      <c r="I67" s="181">
        <f>IF(ISNUMBER('将来負担比率（分子）の構造'!K$53), IF('将来負担比率（分子）の構造'!K$53 &lt; 0, 0, '将来負担比率（分子）の構造'!K$53), NA())</f>
        <v>1357</v>
      </c>
      <c r="J67" s="181" t="e">
        <f>NA()</f>
        <v>#N/A</v>
      </c>
      <c r="K67" s="181" t="e">
        <f>NA()</f>
        <v>#N/A</v>
      </c>
      <c r="L67" s="181">
        <f>IF(ISNUMBER('将来負担比率（分子）の構造'!L$53), IF('将来負担比率（分子）の構造'!L$53 &lt; 0, 0, '将来負担比率（分子）の構造'!L$53), NA())</f>
        <v>331</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5108</v>
      </c>
      <c r="C72" s="185">
        <f>基金残高に係る経年分析!G55</f>
        <v>5509</v>
      </c>
      <c r="D72" s="185">
        <f>基金残高に係る経年分析!H55</f>
        <v>5650</v>
      </c>
    </row>
    <row r="73" spans="1:16" x14ac:dyDescent="0.15">
      <c r="A73" s="184" t="s">
        <v>77</v>
      </c>
      <c r="B73" s="185">
        <f>基金残高に係る経年分析!F56</f>
        <v>538</v>
      </c>
      <c r="C73" s="185">
        <f>基金残高に係る経年分析!G56</f>
        <v>538</v>
      </c>
      <c r="D73" s="185">
        <f>基金残高に係る経年分析!H56</f>
        <v>538</v>
      </c>
    </row>
    <row r="74" spans="1:16" x14ac:dyDescent="0.15">
      <c r="A74" s="184" t="s">
        <v>78</v>
      </c>
      <c r="B74" s="185">
        <f>基金残高に係る経年分析!F57</f>
        <v>2865</v>
      </c>
      <c r="C74" s="185">
        <f>基金残高に係る経年分析!G57</f>
        <v>3066</v>
      </c>
      <c r="D74" s="185">
        <f>基金残高に係る経年分析!H57</f>
        <v>3203</v>
      </c>
    </row>
  </sheetData>
  <sheetProtection algorithmName="SHA-512" hashValue="erdg+qKsOXA67Hxdt0A462IKqgom3+D+i6mGwhHkvY+6vNqyrnFOhEDokL49vYfu9bV+k0tdE2DDPsM5rsgrOg==" saltValue="gWqxxKdMD7V45SKski9qm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224</v>
      </c>
      <c r="C5" s="672"/>
      <c r="D5" s="672"/>
      <c r="E5" s="672"/>
      <c r="F5" s="672"/>
      <c r="G5" s="672"/>
      <c r="H5" s="672"/>
      <c r="I5" s="672"/>
      <c r="J5" s="672"/>
      <c r="K5" s="672"/>
      <c r="L5" s="672"/>
      <c r="M5" s="672"/>
      <c r="N5" s="672"/>
      <c r="O5" s="672"/>
      <c r="P5" s="672"/>
      <c r="Q5" s="673"/>
      <c r="R5" s="674">
        <v>10624946</v>
      </c>
      <c r="S5" s="675"/>
      <c r="T5" s="675"/>
      <c r="U5" s="675"/>
      <c r="V5" s="675"/>
      <c r="W5" s="675"/>
      <c r="X5" s="675"/>
      <c r="Y5" s="676"/>
      <c r="Z5" s="677">
        <v>34</v>
      </c>
      <c r="AA5" s="677"/>
      <c r="AB5" s="677"/>
      <c r="AC5" s="677"/>
      <c r="AD5" s="678">
        <v>10403260</v>
      </c>
      <c r="AE5" s="678"/>
      <c r="AF5" s="678"/>
      <c r="AG5" s="678"/>
      <c r="AH5" s="678"/>
      <c r="AI5" s="678"/>
      <c r="AJ5" s="678"/>
      <c r="AK5" s="678"/>
      <c r="AL5" s="679">
        <v>68.8</v>
      </c>
      <c r="AM5" s="680"/>
      <c r="AN5" s="680"/>
      <c r="AO5" s="681"/>
      <c r="AP5" s="671" t="s">
        <v>225</v>
      </c>
      <c r="AQ5" s="672"/>
      <c r="AR5" s="672"/>
      <c r="AS5" s="672"/>
      <c r="AT5" s="672"/>
      <c r="AU5" s="672"/>
      <c r="AV5" s="672"/>
      <c r="AW5" s="672"/>
      <c r="AX5" s="672"/>
      <c r="AY5" s="672"/>
      <c r="AZ5" s="672"/>
      <c r="BA5" s="672"/>
      <c r="BB5" s="672"/>
      <c r="BC5" s="672"/>
      <c r="BD5" s="672"/>
      <c r="BE5" s="672"/>
      <c r="BF5" s="673"/>
      <c r="BG5" s="685">
        <v>10396421</v>
      </c>
      <c r="BH5" s="686"/>
      <c r="BI5" s="686"/>
      <c r="BJ5" s="686"/>
      <c r="BK5" s="686"/>
      <c r="BL5" s="686"/>
      <c r="BM5" s="686"/>
      <c r="BN5" s="687"/>
      <c r="BO5" s="688">
        <v>97.8</v>
      </c>
      <c r="BP5" s="688"/>
      <c r="BQ5" s="688"/>
      <c r="BR5" s="688"/>
      <c r="BS5" s="689">
        <v>566975</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218</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x14ac:dyDescent="0.15">
      <c r="B6" s="682" t="s">
        <v>229</v>
      </c>
      <c r="C6" s="683"/>
      <c r="D6" s="683"/>
      <c r="E6" s="683"/>
      <c r="F6" s="683"/>
      <c r="G6" s="683"/>
      <c r="H6" s="683"/>
      <c r="I6" s="683"/>
      <c r="J6" s="683"/>
      <c r="K6" s="683"/>
      <c r="L6" s="683"/>
      <c r="M6" s="683"/>
      <c r="N6" s="683"/>
      <c r="O6" s="683"/>
      <c r="P6" s="683"/>
      <c r="Q6" s="684"/>
      <c r="R6" s="685">
        <v>342569</v>
      </c>
      <c r="S6" s="686"/>
      <c r="T6" s="686"/>
      <c r="U6" s="686"/>
      <c r="V6" s="686"/>
      <c r="W6" s="686"/>
      <c r="X6" s="686"/>
      <c r="Y6" s="687"/>
      <c r="Z6" s="688">
        <v>1.1000000000000001</v>
      </c>
      <c r="AA6" s="688"/>
      <c r="AB6" s="688"/>
      <c r="AC6" s="688"/>
      <c r="AD6" s="689">
        <v>342569</v>
      </c>
      <c r="AE6" s="689"/>
      <c r="AF6" s="689"/>
      <c r="AG6" s="689"/>
      <c r="AH6" s="689"/>
      <c r="AI6" s="689"/>
      <c r="AJ6" s="689"/>
      <c r="AK6" s="689"/>
      <c r="AL6" s="690">
        <v>2.2999999999999998</v>
      </c>
      <c r="AM6" s="691"/>
      <c r="AN6" s="691"/>
      <c r="AO6" s="692"/>
      <c r="AP6" s="682" t="s">
        <v>230</v>
      </c>
      <c r="AQ6" s="683"/>
      <c r="AR6" s="683"/>
      <c r="AS6" s="683"/>
      <c r="AT6" s="683"/>
      <c r="AU6" s="683"/>
      <c r="AV6" s="683"/>
      <c r="AW6" s="683"/>
      <c r="AX6" s="683"/>
      <c r="AY6" s="683"/>
      <c r="AZ6" s="683"/>
      <c r="BA6" s="683"/>
      <c r="BB6" s="683"/>
      <c r="BC6" s="683"/>
      <c r="BD6" s="683"/>
      <c r="BE6" s="683"/>
      <c r="BF6" s="684"/>
      <c r="BG6" s="685">
        <v>10396421</v>
      </c>
      <c r="BH6" s="686"/>
      <c r="BI6" s="686"/>
      <c r="BJ6" s="686"/>
      <c r="BK6" s="686"/>
      <c r="BL6" s="686"/>
      <c r="BM6" s="686"/>
      <c r="BN6" s="687"/>
      <c r="BO6" s="688">
        <v>97.8</v>
      </c>
      <c r="BP6" s="688"/>
      <c r="BQ6" s="688"/>
      <c r="BR6" s="688"/>
      <c r="BS6" s="689">
        <v>566975</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212152</v>
      </c>
      <c r="CS6" s="686"/>
      <c r="CT6" s="686"/>
      <c r="CU6" s="686"/>
      <c r="CV6" s="686"/>
      <c r="CW6" s="686"/>
      <c r="CX6" s="686"/>
      <c r="CY6" s="687"/>
      <c r="CZ6" s="679">
        <v>0.7</v>
      </c>
      <c r="DA6" s="680"/>
      <c r="DB6" s="680"/>
      <c r="DC6" s="699"/>
      <c r="DD6" s="694" t="s">
        <v>232</v>
      </c>
      <c r="DE6" s="686"/>
      <c r="DF6" s="686"/>
      <c r="DG6" s="686"/>
      <c r="DH6" s="686"/>
      <c r="DI6" s="686"/>
      <c r="DJ6" s="686"/>
      <c r="DK6" s="686"/>
      <c r="DL6" s="686"/>
      <c r="DM6" s="686"/>
      <c r="DN6" s="686"/>
      <c r="DO6" s="686"/>
      <c r="DP6" s="687"/>
      <c r="DQ6" s="694">
        <v>212140</v>
      </c>
      <c r="DR6" s="686"/>
      <c r="DS6" s="686"/>
      <c r="DT6" s="686"/>
      <c r="DU6" s="686"/>
      <c r="DV6" s="686"/>
      <c r="DW6" s="686"/>
      <c r="DX6" s="686"/>
      <c r="DY6" s="686"/>
      <c r="DZ6" s="686"/>
      <c r="EA6" s="686"/>
      <c r="EB6" s="686"/>
      <c r="EC6" s="695"/>
    </row>
    <row r="7" spans="2:143" ht="11.25" customHeight="1" x14ac:dyDescent="0.15">
      <c r="B7" s="682" t="s">
        <v>233</v>
      </c>
      <c r="C7" s="683"/>
      <c r="D7" s="683"/>
      <c r="E7" s="683"/>
      <c r="F7" s="683"/>
      <c r="G7" s="683"/>
      <c r="H7" s="683"/>
      <c r="I7" s="683"/>
      <c r="J7" s="683"/>
      <c r="K7" s="683"/>
      <c r="L7" s="683"/>
      <c r="M7" s="683"/>
      <c r="N7" s="683"/>
      <c r="O7" s="683"/>
      <c r="P7" s="683"/>
      <c r="Q7" s="684"/>
      <c r="R7" s="685">
        <v>6492</v>
      </c>
      <c r="S7" s="686"/>
      <c r="T7" s="686"/>
      <c r="U7" s="686"/>
      <c r="V7" s="686"/>
      <c r="W7" s="686"/>
      <c r="X7" s="686"/>
      <c r="Y7" s="687"/>
      <c r="Z7" s="688">
        <v>0</v>
      </c>
      <c r="AA7" s="688"/>
      <c r="AB7" s="688"/>
      <c r="AC7" s="688"/>
      <c r="AD7" s="689">
        <v>6492</v>
      </c>
      <c r="AE7" s="689"/>
      <c r="AF7" s="689"/>
      <c r="AG7" s="689"/>
      <c r="AH7" s="689"/>
      <c r="AI7" s="689"/>
      <c r="AJ7" s="689"/>
      <c r="AK7" s="689"/>
      <c r="AL7" s="690">
        <v>0</v>
      </c>
      <c r="AM7" s="691"/>
      <c r="AN7" s="691"/>
      <c r="AO7" s="692"/>
      <c r="AP7" s="682" t="s">
        <v>234</v>
      </c>
      <c r="AQ7" s="683"/>
      <c r="AR7" s="683"/>
      <c r="AS7" s="683"/>
      <c r="AT7" s="683"/>
      <c r="AU7" s="683"/>
      <c r="AV7" s="683"/>
      <c r="AW7" s="683"/>
      <c r="AX7" s="683"/>
      <c r="AY7" s="683"/>
      <c r="AZ7" s="683"/>
      <c r="BA7" s="683"/>
      <c r="BB7" s="683"/>
      <c r="BC7" s="683"/>
      <c r="BD7" s="683"/>
      <c r="BE7" s="683"/>
      <c r="BF7" s="684"/>
      <c r="BG7" s="685">
        <v>5337886</v>
      </c>
      <c r="BH7" s="686"/>
      <c r="BI7" s="686"/>
      <c r="BJ7" s="686"/>
      <c r="BK7" s="686"/>
      <c r="BL7" s="686"/>
      <c r="BM7" s="686"/>
      <c r="BN7" s="687"/>
      <c r="BO7" s="688">
        <v>50.2</v>
      </c>
      <c r="BP7" s="688"/>
      <c r="BQ7" s="688"/>
      <c r="BR7" s="688"/>
      <c r="BS7" s="689">
        <v>566975</v>
      </c>
      <c r="BT7" s="689"/>
      <c r="BU7" s="689"/>
      <c r="BV7" s="689"/>
      <c r="BW7" s="689"/>
      <c r="BX7" s="689"/>
      <c r="BY7" s="689"/>
      <c r="BZ7" s="689"/>
      <c r="CA7" s="689"/>
      <c r="CB7" s="693"/>
      <c r="CD7" s="700" t="s">
        <v>235</v>
      </c>
      <c r="CE7" s="701"/>
      <c r="CF7" s="701"/>
      <c r="CG7" s="701"/>
      <c r="CH7" s="701"/>
      <c r="CI7" s="701"/>
      <c r="CJ7" s="701"/>
      <c r="CK7" s="701"/>
      <c r="CL7" s="701"/>
      <c r="CM7" s="701"/>
      <c r="CN7" s="701"/>
      <c r="CO7" s="701"/>
      <c r="CP7" s="701"/>
      <c r="CQ7" s="702"/>
      <c r="CR7" s="685">
        <v>8210860</v>
      </c>
      <c r="CS7" s="686"/>
      <c r="CT7" s="686"/>
      <c r="CU7" s="686"/>
      <c r="CV7" s="686"/>
      <c r="CW7" s="686"/>
      <c r="CX7" s="686"/>
      <c r="CY7" s="687"/>
      <c r="CZ7" s="688">
        <v>27.5</v>
      </c>
      <c r="DA7" s="688"/>
      <c r="DB7" s="688"/>
      <c r="DC7" s="688"/>
      <c r="DD7" s="694">
        <v>29032</v>
      </c>
      <c r="DE7" s="686"/>
      <c r="DF7" s="686"/>
      <c r="DG7" s="686"/>
      <c r="DH7" s="686"/>
      <c r="DI7" s="686"/>
      <c r="DJ7" s="686"/>
      <c r="DK7" s="686"/>
      <c r="DL7" s="686"/>
      <c r="DM7" s="686"/>
      <c r="DN7" s="686"/>
      <c r="DO7" s="686"/>
      <c r="DP7" s="687"/>
      <c r="DQ7" s="694">
        <v>2252301</v>
      </c>
      <c r="DR7" s="686"/>
      <c r="DS7" s="686"/>
      <c r="DT7" s="686"/>
      <c r="DU7" s="686"/>
      <c r="DV7" s="686"/>
      <c r="DW7" s="686"/>
      <c r="DX7" s="686"/>
      <c r="DY7" s="686"/>
      <c r="DZ7" s="686"/>
      <c r="EA7" s="686"/>
      <c r="EB7" s="686"/>
      <c r="EC7" s="695"/>
    </row>
    <row r="8" spans="2:143" ht="11.25" customHeight="1" x14ac:dyDescent="0.15">
      <c r="B8" s="682" t="s">
        <v>236</v>
      </c>
      <c r="C8" s="683"/>
      <c r="D8" s="683"/>
      <c r="E8" s="683"/>
      <c r="F8" s="683"/>
      <c r="G8" s="683"/>
      <c r="H8" s="683"/>
      <c r="I8" s="683"/>
      <c r="J8" s="683"/>
      <c r="K8" s="683"/>
      <c r="L8" s="683"/>
      <c r="M8" s="683"/>
      <c r="N8" s="683"/>
      <c r="O8" s="683"/>
      <c r="P8" s="683"/>
      <c r="Q8" s="684"/>
      <c r="R8" s="685">
        <v>27872</v>
      </c>
      <c r="S8" s="686"/>
      <c r="T8" s="686"/>
      <c r="U8" s="686"/>
      <c r="V8" s="686"/>
      <c r="W8" s="686"/>
      <c r="X8" s="686"/>
      <c r="Y8" s="687"/>
      <c r="Z8" s="688">
        <v>0.1</v>
      </c>
      <c r="AA8" s="688"/>
      <c r="AB8" s="688"/>
      <c r="AC8" s="688"/>
      <c r="AD8" s="689">
        <v>27872</v>
      </c>
      <c r="AE8" s="689"/>
      <c r="AF8" s="689"/>
      <c r="AG8" s="689"/>
      <c r="AH8" s="689"/>
      <c r="AI8" s="689"/>
      <c r="AJ8" s="689"/>
      <c r="AK8" s="689"/>
      <c r="AL8" s="690">
        <v>0.2</v>
      </c>
      <c r="AM8" s="691"/>
      <c r="AN8" s="691"/>
      <c r="AO8" s="692"/>
      <c r="AP8" s="682" t="s">
        <v>237</v>
      </c>
      <c r="AQ8" s="683"/>
      <c r="AR8" s="683"/>
      <c r="AS8" s="683"/>
      <c r="AT8" s="683"/>
      <c r="AU8" s="683"/>
      <c r="AV8" s="683"/>
      <c r="AW8" s="683"/>
      <c r="AX8" s="683"/>
      <c r="AY8" s="683"/>
      <c r="AZ8" s="683"/>
      <c r="BA8" s="683"/>
      <c r="BB8" s="683"/>
      <c r="BC8" s="683"/>
      <c r="BD8" s="683"/>
      <c r="BE8" s="683"/>
      <c r="BF8" s="684"/>
      <c r="BG8" s="685">
        <v>103117</v>
      </c>
      <c r="BH8" s="686"/>
      <c r="BI8" s="686"/>
      <c r="BJ8" s="686"/>
      <c r="BK8" s="686"/>
      <c r="BL8" s="686"/>
      <c r="BM8" s="686"/>
      <c r="BN8" s="687"/>
      <c r="BO8" s="688">
        <v>1</v>
      </c>
      <c r="BP8" s="688"/>
      <c r="BQ8" s="688"/>
      <c r="BR8" s="688"/>
      <c r="BS8" s="694" t="s">
        <v>174</v>
      </c>
      <c r="BT8" s="686"/>
      <c r="BU8" s="686"/>
      <c r="BV8" s="686"/>
      <c r="BW8" s="686"/>
      <c r="BX8" s="686"/>
      <c r="BY8" s="686"/>
      <c r="BZ8" s="686"/>
      <c r="CA8" s="686"/>
      <c r="CB8" s="695"/>
      <c r="CD8" s="700" t="s">
        <v>238</v>
      </c>
      <c r="CE8" s="701"/>
      <c r="CF8" s="701"/>
      <c r="CG8" s="701"/>
      <c r="CH8" s="701"/>
      <c r="CI8" s="701"/>
      <c r="CJ8" s="701"/>
      <c r="CK8" s="701"/>
      <c r="CL8" s="701"/>
      <c r="CM8" s="701"/>
      <c r="CN8" s="701"/>
      <c r="CO8" s="701"/>
      <c r="CP8" s="701"/>
      <c r="CQ8" s="702"/>
      <c r="CR8" s="685">
        <v>8903515</v>
      </c>
      <c r="CS8" s="686"/>
      <c r="CT8" s="686"/>
      <c r="CU8" s="686"/>
      <c r="CV8" s="686"/>
      <c r="CW8" s="686"/>
      <c r="CX8" s="686"/>
      <c r="CY8" s="687"/>
      <c r="CZ8" s="688">
        <v>29.8</v>
      </c>
      <c r="DA8" s="688"/>
      <c r="DB8" s="688"/>
      <c r="DC8" s="688"/>
      <c r="DD8" s="694">
        <v>277497</v>
      </c>
      <c r="DE8" s="686"/>
      <c r="DF8" s="686"/>
      <c r="DG8" s="686"/>
      <c r="DH8" s="686"/>
      <c r="DI8" s="686"/>
      <c r="DJ8" s="686"/>
      <c r="DK8" s="686"/>
      <c r="DL8" s="686"/>
      <c r="DM8" s="686"/>
      <c r="DN8" s="686"/>
      <c r="DO8" s="686"/>
      <c r="DP8" s="687"/>
      <c r="DQ8" s="694">
        <v>4425796</v>
      </c>
      <c r="DR8" s="686"/>
      <c r="DS8" s="686"/>
      <c r="DT8" s="686"/>
      <c r="DU8" s="686"/>
      <c r="DV8" s="686"/>
      <c r="DW8" s="686"/>
      <c r="DX8" s="686"/>
      <c r="DY8" s="686"/>
      <c r="DZ8" s="686"/>
      <c r="EA8" s="686"/>
      <c r="EB8" s="686"/>
      <c r="EC8" s="695"/>
    </row>
    <row r="9" spans="2:143" ht="11.25" customHeight="1" x14ac:dyDescent="0.15">
      <c r="B9" s="682" t="s">
        <v>239</v>
      </c>
      <c r="C9" s="683"/>
      <c r="D9" s="683"/>
      <c r="E9" s="683"/>
      <c r="F9" s="683"/>
      <c r="G9" s="683"/>
      <c r="H9" s="683"/>
      <c r="I9" s="683"/>
      <c r="J9" s="683"/>
      <c r="K9" s="683"/>
      <c r="L9" s="683"/>
      <c r="M9" s="683"/>
      <c r="N9" s="683"/>
      <c r="O9" s="683"/>
      <c r="P9" s="683"/>
      <c r="Q9" s="684"/>
      <c r="R9" s="685">
        <v>33897</v>
      </c>
      <c r="S9" s="686"/>
      <c r="T9" s="686"/>
      <c r="U9" s="686"/>
      <c r="V9" s="686"/>
      <c r="W9" s="686"/>
      <c r="X9" s="686"/>
      <c r="Y9" s="687"/>
      <c r="Z9" s="688">
        <v>0.1</v>
      </c>
      <c r="AA9" s="688"/>
      <c r="AB9" s="688"/>
      <c r="AC9" s="688"/>
      <c r="AD9" s="689">
        <v>33897</v>
      </c>
      <c r="AE9" s="689"/>
      <c r="AF9" s="689"/>
      <c r="AG9" s="689"/>
      <c r="AH9" s="689"/>
      <c r="AI9" s="689"/>
      <c r="AJ9" s="689"/>
      <c r="AK9" s="689"/>
      <c r="AL9" s="690">
        <v>0.2</v>
      </c>
      <c r="AM9" s="691"/>
      <c r="AN9" s="691"/>
      <c r="AO9" s="692"/>
      <c r="AP9" s="682" t="s">
        <v>240</v>
      </c>
      <c r="AQ9" s="683"/>
      <c r="AR9" s="683"/>
      <c r="AS9" s="683"/>
      <c r="AT9" s="683"/>
      <c r="AU9" s="683"/>
      <c r="AV9" s="683"/>
      <c r="AW9" s="683"/>
      <c r="AX9" s="683"/>
      <c r="AY9" s="683"/>
      <c r="AZ9" s="683"/>
      <c r="BA9" s="683"/>
      <c r="BB9" s="683"/>
      <c r="BC9" s="683"/>
      <c r="BD9" s="683"/>
      <c r="BE9" s="683"/>
      <c r="BF9" s="684"/>
      <c r="BG9" s="685">
        <v>2706023</v>
      </c>
      <c r="BH9" s="686"/>
      <c r="BI9" s="686"/>
      <c r="BJ9" s="686"/>
      <c r="BK9" s="686"/>
      <c r="BL9" s="686"/>
      <c r="BM9" s="686"/>
      <c r="BN9" s="687"/>
      <c r="BO9" s="688">
        <v>25.5</v>
      </c>
      <c r="BP9" s="688"/>
      <c r="BQ9" s="688"/>
      <c r="BR9" s="688"/>
      <c r="BS9" s="694" t="s">
        <v>174</v>
      </c>
      <c r="BT9" s="686"/>
      <c r="BU9" s="686"/>
      <c r="BV9" s="686"/>
      <c r="BW9" s="686"/>
      <c r="BX9" s="686"/>
      <c r="BY9" s="686"/>
      <c r="BZ9" s="686"/>
      <c r="CA9" s="686"/>
      <c r="CB9" s="695"/>
      <c r="CD9" s="700" t="s">
        <v>241</v>
      </c>
      <c r="CE9" s="701"/>
      <c r="CF9" s="701"/>
      <c r="CG9" s="701"/>
      <c r="CH9" s="701"/>
      <c r="CI9" s="701"/>
      <c r="CJ9" s="701"/>
      <c r="CK9" s="701"/>
      <c r="CL9" s="701"/>
      <c r="CM9" s="701"/>
      <c r="CN9" s="701"/>
      <c r="CO9" s="701"/>
      <c r="CP9" s="701"/>
      <c r="CQ9" s="702"/>
      <c r="CR9" s="685">
        <v>2312823</v>
      </c>
      <c r="CS9" s="686"/>
      <c r="CT9" s="686"/>
      <c r="CU9" s="686"/>
      <c r="CV9" s="686"/>
      <c r="CW9" s="686"/>
      <c r="CX9" s="686"/>
      <c r="CY9" s="687"/>
      <c r="CZ9" s="688">
        <v>7.7</v>
      </c>
      <c r="DA9" s="688"/>
      <c r="DB9" s="688"/>
      <c r="DC9" s="688"/>
      <c r="DD9" s="694">
        <v>100650</v>
      </c>
      <c r="DE9" s="686"/>
      <c r="DF9" s="686"/>
      <c r="DG9" s="686"/>
      <c r="DH9" s="686"/>
      <c r="DI9" s="686"/>
      <c r="DJ9" s="686"/>
      <c r="DK9" s="686"/>
      <c r="DL9" s="686"/>
      <c r="DM9" s="686"/>
      <c r="DN9" s="686"/>
      <c r="DO9" s="686"/>
      <c r="DP9" s="687"/>
      <c r="DQ9" s="694">
        <v>2117852</v>
      </c>
      <c r="DR9" s="686"/>
      <c r="DS9" s="686"/>
      <c r="DT9" s="686"/>
      <c r="DU9" s="686"/>
      <c r="DV9" s="686"/>
      <c r="DW9" s="686"/>
      <c r="DX9" s="686"/>
      <c r="DY9" s="686"/>
      <c r="DZ9" s="686"/>
      <c r="EA9" s="686"/>
      <c r="EB9" s="686"/>
      <c r="EC9" s="695"/>
    </row>
    <row r="10" spans="2:143" ht="11.25" customHeight="1" x14ac:dyDescent="0.15">
      <c r="B10" s="682" t="s">
        <v>242</v>
      </c>
      <c r="C10" s="683"/>
      <c r="D10" s="683"/>
      <c r="E10" s="683"/>
      <c r="F10" s="683"/>
      <c r="G10" s="683"/>
      <c r="H10" s="683"/>
      <c r="I10" s="683"/>
      <c r="J10" s="683"/>
      <c r="K10" s="683"/>
      <c r="L10" s="683"/>
      <c r="M10" s="683"/>
      <c r="N10" s="683"/>
      <c r="O10" s="683"/>
      <c r="P10" s="683"/>
      <c r="Q10" s="684"/>
      <c r="R10" s="685" t="s">
        <v>232</v>
      </c>
      <c r="S10" s="686"/>
      <c r="T10" s="686"/>
      <c r="U10" s="686"/>
      <c r="V10" s="686"/>
      <c r="W10" s="686"/>
      <c r="X10" s="686"/>
      <c r="Y10" s="687"/>
      <c r="Z10" s="688" t="s">
        <v>232</v>
      </c>
      <c r="AA10" s="688"/>
      <c r="AB10" s="688"/>
      <c r="AC10" s="688"/>
      <c r="AD10" s="689" t="s">
        <v>174</v>
      </c>
      <c r="AE10" s="689"/>
      <c r="AF10" s="689"/>
      <c r="AG10" s="689"/>
      <c r="AH10" s="689"/>
      <c r="AI10" s="689"/>
      <c r="AJ10" s="689"/>
      <c r="AK10" s="689"/>
      <c r="AL10" s="690" t="s">
        <v>232</v>
      </c>
      <c r="AM10" s="691"/>
      <c r="AN10" s="691"/>
      <c r="AO10" s="692"/>
      <c r="AP10" s="682" t="s">
        <v>243</v>
      </c>
      <c r="AQ10" s="683"/>
      <c r="AR10" s="683"/>
      <c r="AS10" s="683"/>
      <c r="AT10" s="683"/>
      <c r="AU10" s="683"/>
      <c r="AV10" s="683"/>
      <c r="AW10" s="683"/>
      <c r="AX10" s="683"/>
      <c r="AY10" s="683"/>
      <c r="AZ10" s="683"/>
      <c r="BA10" s="683"/>
      <c r="BB10" s="683"/>
      <c r="BC10" s="683"/>
      <c r="BD10" s="683"/>
      <c r="BE10" s="683"/>
      <c r="BF10" s="684"/>
      <c r="BG10" s="685">
        <v>160028</v>
      </c>
      <c r="BH10" s="686"/>
      <c r="BI10" s="686"/>
      <c r="BJ10" s="686"/>
      <c r="BK10" s="686"/>
      <c r="BL10" s="686"/>
      <c r="BM10" s="686"/>
      <c r="BN10" s="687"/>
      <c r="BO10" s="688">
        <v>1.5</v>
      </c>
      <c r="BP10" s="688"/>
      <c r="BQ10" s="688"/>
      <c r="BR10" s="688"/>
      <c r="BS10" s="694">
        <v>26380</v>
      </c>
      <c r="BT10" s="686"/>
      <c r="BU10" s="686"/>
      <c r="BV10" s="686"/>
      <c r="BW10" s="686"/>
      <c r="BX10" s="686"/>
      <c r="BY10" s="686"/>
      <c r="BZ10" s="686"/>
      <c r="CA10" s="686"/>
      <c r="CB10" s="695"/>
      <c r="CD10" s="700" t="s">
        <v>244</v>
      </c>
      <c r="CE10" s="701"/>
      <c r="CF10" s="701"/>
      <c r="CG10" s="701"/>
      <c r="CH10" s="701"/>
      <c r="CI10" s="701"/>
      <c r="CJ10" s="701"/>
      <c r="CK10" s="701"/>
      <c r="CL10" s="701"/>
      <c r="CM10" s="701"/>
      <c r="CN10" s="701"/>
      <c r="CO10" s="701"/>
      <c r="CP10" s="701"/>
      <c r="CQ10" s="702"/>
      <c r="CR10" s="685">
        <v>25506</v>
      </c>
      <c r="CS10" s="686"/>
      <c r="CT10" s="686"/>
      <c r="CU10" s="686"/>
      <c r="CV10" s="686"/>
      <c r="CW10" s="686"/>
      <c r="CX10" s="686"/>
      <c r="CY10" s="687"/>
      <c r="CZ10" s="688">
        <v>0.1</v>
      </c>
      <c r="DA10" s="688"/>
      <c r="DB10" s="688"/>
      <c r="DC10" s="688"/>
      <c r="DD10" s="694" t="s">
        <v>232</v>
      </c>
      <c r="DE10" s="686"/>
      <c r="DF10" s="686"/>
      <c r="DG10" s="686"/>
      <c r="DH10" s="686"/>
      <c r="DI10" s="686"/>
      <c r="DJ10" s="686"/>
      <c r="DK10" s="686"/>
      <c r="DL10" s="686"/>
      <c r="DM10" s="686"/>
      <c r="DN10" s="686"/>
      <c r="DO10" s="686"/>
      <c r="DP10" s="687"/>
      <c r="DQ10" s="694">
        <v>24407</v>
      </c>
      <c r="DR10" s="686"/>
      <c r="DS10" s="686"/>
      <c r="DT10" s="686"/>
      <c r="DU10" s="686"/>
      <c r="DV10" s="686"/>
      <c r="DW10" s="686"/>
      <c r="DX10" s="686"/>
      <c r="DY10" s="686"/>
      <c r="DZ10" s="686"/>
      <c r="EA10" s="686"/>
      <c r="EB10" s="686"/>
      <c r="EC10" s="695"/>
    </row>
    <row r="11" spans="2:143" ht="11.25" customHeight="1" x14ac:dyDescent="0.15">
      <c r="B11" s="682" t="s">
        <v>245</v>
      </c>
      <c r="C11" s="683"/>
      <c r="D11" s="683"/>
      <c r="E11" s="683"/>
      <c r="F11" s="683"/>
      <c r="G11" s="683"/>
      <c r="H11" s="683"/>
      <c r="I11" s="683"/>
      <c r="J11" s="683"/>
      <c r="K11" s="683"/>
      <c r="L11" s="683"/>
      <c r="M11" s="683"/>
      <c r="N11" s="683"/>
      <c r="O11" s="683"/>
      <c r="P11" s="683"/>
      <c r="Q11" s="684"/>
      <c r="R11" s="685">
        <v>1283858</v>
      </c>
      <c r="S11" s="686"/>
      <c r="T11" s="686"/>
      <c r="U11" s="686"/>
      <c r="V11" s="686"/>
      <c r="W11" s="686"/>
      <c r="X11" s="686"/>
      <c r="Y11" s="687"/>
      <c r="Z11" s="690">
        <v>4.0999999999999996</v>
      </c>
      <c r="AA11" s="691"/>
      <c r="AB11" s="691"/>
      <c r="AC11" s="703"/>
      <c r="AD11" s="694">
        <v>1283858</v>
      </c>
      <c r="AE11" s="686"/>
      <c r="AF11" s="686"/>
      <c r="AG11" s="686"/>
      <c r="AH11" s="686"/>
      <c r="AI11" s="686"/>
      <c r="AJ11" s="686"/>
      <c r="AK11" s="687"/>
      <c r="AL11" s="690">
        <v>8.5</v>
      </c>
      <c r="AM11" s="691"/>
      <c r="AN11" s="691"/>
      <c r="AO11" s="692"/>
      <c r="AP11" s="682" t="s">
        <v>246</v>
      </c>
      <c r="AQ11" s="683"/>
      <c r="AR11" s="683"/>
      <c r="AS11" s="683"/>
      <c r="AT11" s="683"/>
      <c r="AU11" s="683"/>
      <c r="AV11" s="683"/>
      <c r="AW11" s="683"/>
      <c r="AX11" s="683"/>
      <c r="AY11" s="683"/>
      <c r="AZ11" s="683"/>
      <c r="BA11" s="683"/>
      <c r="BB11" s="683"/>
      <c r="BC11" s="683"/>
      <c r="BD11" s="683"/>
      <c r="BE11" s="683"/>
      <c r="BF11" s="684"/>
      <c r="BG11" s="685">
        <v>2368718</v>
      </c>
      <c r="BH11" s="686"/>
      <c r="BI11" s="686"/>
      <c r="BJ11" s="686"/>
      <c r="BK11" s="686"/>
      <c r="BL11" s="686"/>
      <c r="BM11" s="686"/>
      <c r="BN11" s="687"/>
      <c r="BO11" s="688">
        <v>22.3</v>
      </c>
      <c r="BP11" s="688"/>
      <c r="BQ11" s="688"/>
      <c r="BR11" s="688"/>
      <c r="BS11" s="694">
        <v>540595</v>
      </c>
      <c r="BT11" s="686"/>
      <c r="BU11" s="686"/>
      <c r="BV11" s="686"/>
      <c r="BW11" s="686"/>
      <c r="BX11" s="686"/>
      <c r="BY11" s="686"/>
      <c r="BZ11" s="686"/>
      <c r="CA11" s="686"/>
      <c r="CB11" s="695"/>
      <c r="CD11" s="700" t="s">
        <v>247</v>
      </c>
      <c r="CE11" s="701"/>
      <c r="CF11" s="701"/>
      <c r="CG11" s="701"/>
      <c r="CH11" s="701"/>
      <c r="CI11" s="701"/>
      <c r="CJ11" s="701"/>
      <c r="CK11" s="701"/>
      <c r="CL11" s="701"/>
      <c r="CM11" s="701"/>
      <c r="CN11" s="701"/>
      <c r="CO11" s="701"/>
      <c r="CP11" s="701"/>
      <c r="CQ11" s="702"/>
      <c r="CR11" s="685">
        <v>558426</v>
      </c>
      <c r="CS11" s="686"/>
      <c r="CT11" s="686"/>
      <c r="CU11" s="686"/>
      <c r="CV11" s="686"/>
      <c r="CW11" s="686"/>
      <c r="CX11" s="686"/>
      <c r="CY11" s="687"/>
      <c r="CZ11" s="688">
        <v>1.9</v>
      </c>
      <c r="DA11" s="688"/>
      <c r="DB11" s="688"/>
      <c r="DC11" s="688"/>
      <c r="DD11" s="694">
        <v>188841</v>
      </c>
      <c r="DE11" s="686"/>
      <c r="DF11" s="686"/>
      <c r="DG11" s="686"/>
      <c r="DH11" s="686"/>
      <c r="DI11" s="686"/>
      <c r="DJ11" s="686"/>
      <c r="DK11" s="686"/>
      <c r="DL11" s="686"/>
      <c r="DM11" s="686"/>
      <c r="DN11" s="686"/>
      <c r="DO11" s="686"/>
      <c r="DP11" s="687"/>
      <c r="DQ11" s="694">
        <v>358865</v>
      </c>
      <c r="DR11" s="686"/>
      <c r="DS11" s="686"/>
      <c r="DT11" s="686"/>
      <c r="DU11" s="686"/>
      <c r="DV11" s="686"/>
      <c r="DW11" s="686"/>
      <c r="DX11" s="686"/>
      <c r="DY11" s="686"/>
      <c r="DZ11" s="686"/>
      <c r="EA11" s="686"/>
      <c r="EB11" s="686"/>
      <c r="EC11" s="695"/>
    </row>
    <row r="12" spans="2:143" ht="11.25" customHeight="1" x14ac:dyDescent="0.15">
      <c r="B12" s="682" t="s">
        <v>248</v>
      </c>
      <c r="C12" s="683"/>
      <c r="D12" s="683"/>
      <c r="E12" s="683"/>
      <c r="F12" s="683"/>
      <c r="G12" s="683"/>
      <c r="H12" s="683"/>
      <c r="I12" s="683"/>
      <c r="J12" s="683"/>
      <c r="K12" s="683"/>
      <c r="L12" s="683"/>
      <c r="M12" s="683"/>
      <c r="N12" s="683"/>
      <c r="O12" s="683"/>
      <c r="P12" s="683"/>
      <c r="Q12" s="684"/>
      <c r="R12" s="685">
        <v>66286</v>
      </c>
      <c r="S12" s="686"/>
      <c r="T12" s="686"/>
      <c r="U12" s="686"/>
      <c r="V12" s="686"/>
      <c r="W12" s="686"/>
      <c r="X12" s="686"/>
      <c r="Y12" s="687"/>
      <c r="Z12" s="688">
        <v>0.2</v>
      </c>
      <c r="AA12" s="688"/>
      <c r="AB12" s="688"/>
      <c r="AC12" s="688"/>
      <c r="AD12" s="689">
        <v>66286</v>
      </c>
      <c r="AE12" s="689"/>
      <c r="AF12" s="689"/>
      <c r="AG12" s="689"/>
      <c r="AH12" s="689"/>
      <c r="AI12" s="689"/>
      <c r="AJ12" s="689"/>
      <c r="AK12" s="689"/>
      <c r="AL12" s="690">
        <v>0.4</v>
      </c>
      <c r="AM12" s="691"/>
      <c r="AN12" s="691"/>
      <c r="AO12" s="692"/>
      <c r="AP12" s="682" t="s">
        <v>249</v>
      </c>
      <c r="AQ12" s="683"/>
      <c r="AR12" s="683"/>
      <c r="AS12" s="683"/>
      <c r="AT12" s="683"/>
      <c r="AU12" s="683"/>
      <c r="AV12" s="683"/>
      <c r="AW12" s="683"/>
      <c r="AX12" s="683"/>
      <c r="AY12" s="683"/>
      <c r="AZ12" s="683"/>
      <c r="BA12" s="683"/>
      <c r="BB12" s="683"/>
      <c r="BC12" s="683"/>
      <c r="BD12" s="683"/>
      <c r="BE12" s="683"/>
      <c r="BF12" s="684"/>
      <c r="BG12" s="685">
        <v>4500498</v>
      </c>
      <c r="BH12" s="686"/>
      <c r="BI12" s="686"/>
      <c r="BJ12" s="686"/>
      <c r="BK12" s="686"/>
      <c r="BL12" s="686"/>
      <c r="BM12" s="686"/>
      <c r="BN12" s="687"/>
      <c r="BO12" s="688">
        <v>42.4</v>
      </c>
      <c r="BP12" s="688"/>
      <c r="BQ12" s="688"/>
      <c r="BR12" s="688"/>
      <c r="BS12" s="694" t="s">
        <v>232</v>
      </c>
      <c r="BT12" s="686"/>
      <c r="BU12" s="686"/>
      <c r="BV12" s="686"/>
      <c r="BW12" s="686"/>
      <c r="BX12" s="686"/>
      <c r="BY12" s="686"/>
      <c r="BZ12" s="686"/>
      <c r="CA12" s="686"/>
      <c r="CB12" s="695"/>
      <c r="CD12" s="700" t="s">
        <v>250</v>
      </c>
      <c r="CE12" s="701"/>
      <c r="CF12" s="701"/>
      <c r="CG12" s="701"/>
      <c r="CH12" s="701"/>
      <c r="CI12" s="701"/>
      <c r="CJ12" s="701"/>
      <c r="CK12" s="701"/>
      <c r="CL12" s="701"/>
      <c r="CM12" s="701"/>
      <c r="CN12" s="701"/>
      <c r="CO12" s="701"/>
      <c r="CP12" s="701"/>
      <c r="CQ12" s="702"/>
      <c r="CR12" s="685">
        <v>739216</v>
      </c>
      <c r="CS12" s="686"/>
      <c r="CT12" s="686"/>
      <c r="CU12" s="686"/>
      <c r="CV12" s="686"/>
      <c r="CW12" s="686"/>
      <c r="CX12" s="686"/>
      <c r="CY12" s="687"/>
      <c r="CZ12" s="688">
        <v>2.5</v>
      </c>
      <c r="DA12" s="688"/>
      <c r="DB12" s="688"/>
      <c r="DC12" s="688"/>
      <c r="DD12" s="694">
        <v>19866</v>
      </c>
      <c r="DE12" s="686"/>
      <c r="DF12" s="686"/>
      <c r="DG12" s="686"/>
      <c r="DH12" s="686"/>
      <c r="DI12" s="686"/>
      <c r="DJ12" s="686"/>
      <c r="DK12" s="686"/>
      <c r="DL12" s="686"/>
      <c r="DM12" s="686"/>
      <c r="DN12" s="686"/>
      <c r="DO12" s="686"/>
      <c r="DP12" s="687"/>
      <c r="DQ12" s="694">
        <v>620508</v>
      </c>
      <c r="DR12" s="686"/>
      <c r="DS12" s="686"/>
      <c r="DT12" s="686"/>
      <c r="DU12" s="686"/>
      <c r="DV12" s="686"/>
      <c r="DW12" s="686"/>
      <c r="DX12" s="686"/>
      <c r="DY12" s="686"/>
      <c r="DZ12" s="686"/>
      <c r="EA12" s="686"/>
      <c r="EB12" s="686"/>
      <c r="EC12" s="695"/>
    </row>
    <row r="13" spans="2:143" ht="11.25" customHeight="1" x14ac:dyDescent="0.15">
      <c r="B13" s="682" t="s">
        <v>251</v>
      </c>
      <c r="C13" s="683"/>
      <c r="D13" s="683"/>
      <c r="E13" s="683"/>
      <c r="F13" s="683"/>
      <c r="G13" s="683"/>
      <c r="H13" s="683"/>
      <c r="I13" s="683"/>
      <c r="J13" s="683"/>
      <c r="K13" s="683"/>
      <c r="L13" s="683"/>
      <c r="M13" s="683"/>
      <c r="N13" s="683"/>
      <c r="O13" s="683"/>
      <c r="P13" s="683"/>
      <c r="Q13" s="684"/>
      <c r="R13" s="685" t="s">
        <v>232</v>
      </c>
      <c r="S13" s="686"/>
      <c r="T13" s="686"/>
      <c r="U13" s="686"/>
      <c r="V13" s="686"/>
      <c r="W13" s="686"/>
      <c r="X13" s="686"/>
      <c r="Y13" s="687"/>
      <c r="Z13" s="688" t="s">
        <v>232</v>
      </c>
      <c r="AA13" s="688"/>
      <c r="AB13" s="688"/>
      <c r="AC13" s="688"/>
      <c r="AD13" s="689" t="s">
        <v>174</v>
      </c>
      <c r="AE13" s="689"/>
      <c r="AF13" s="689"/>
      <c r="AG13" s="689"/>
      <c r="AH13" s="689"/>
      <c r="AI13" s="689"/>
      <c r="AJ13" s="689"/>
      <c r="AK13" s="689"/>
      <c r="AL13" s="690" t="s">
        <v>232</v>
      </c>
      <c r="AM13" s="691"/>
      <c r="AN13" s="691"/>
      <c r="AO13" s="692"/>
      <c r="AP13" s="682" t="s">
        <v>252</v>
      </c>
      <c r="AQ13" s="683"/>
      <c r="AR13" s="683"/>
      <c r="AS13" s="683"/>
      <c r="AT13" s="683"/>
      <c r="AU13" s="683"/>
      <c r="AV13" s="683"/>
      <c r="AW13" s="683"/>
      <c r="AX13" s="683"/>
      <c r="AY13" s="683"/>
      <c r="AZ13" s="683"/>
      <c r="BA13" s="683"/>
      <c r="BB13" s="683"/>
      <c r="BC13" s="683"/>
      <c r="BD13" s="683"/>
      <c r="BE13" s="683"/>
      <c r="BF13" s="684"/>
      <c r="BG13" s="685">
        <v>4475138</v>
      </c>
      <c r="BH13" s="686"/>
      <c r="BI13" s="686"/>
      <c r="BJ13" s="686"/>
      <c r="BK13" s="686"/>
      <c r="BL13" s="686"/>
      <c r="BM13" s="686"/>
      <c r="BN13" s="687"/>
      <c r="BO13" s="688">
        <v>42.1</v>
      </c>
      <c r="BP13" s="688"/>
      <c r="BQ13" s="688"/>
      <c r="BR13" s="688"/>
      <c r="BS13" s="694" t="s">
        <v>232</v>
      </c>
      <c r="BT13" s="686"/>
      <c r="BU13" s="686"/>
      <c r="BV13" s="686"/>
      <c r="BW13" s="686"/>
      <c r="BX13" s="686"/>
      <c r="BY13" s="686"/>
      <c r="BZ13" s="686"/>
      <c r="CA13" s="686"/>
      <c r="CB13" s="695"/>
      <c r="CD13" s="700" t="s">
        <v>253</v>
      </c>
      <c r="CE13" s="701"/>
      <c r="CF13" s="701"/>
      <c r="CG13" s="701"/>
      <c r="CH13" s="701"/>
      <c r="CI13" s="701"/>
      <c r="CJ13" s="701"/>
      <c r="CK13" s="701"/>
      <c r="CL13" s="701"/>
      <c r="CM13" s="701"/>
      <c r="CN13" s="701"/>
      <c r="CO13" s="701"/>
      <c r="CP13" s="701"/>
      <c r="CQ13" s="702"/>
      <c r="CR13" s="685">
        <v>2236262</v>
      </c>
      <c r="CS13" s="686"/>
      <c r="CT13" s="686"/>
      <c r="CU13" s="686"/>
      <c r="CV13" s="686"/>
      <c r="CW13" s="686"/>
      <c r="CX13" s="686"/>
      <c r="CY13" s="687"/>
      <c r="CZ13" s="688">
        <v>7.5</v>
      </c>
      <c r="DA13" s="688"/>
      <c r="DB13" s="688"/>
      <c r="DC13" s="688"/>
      <c r="DD13" s="694">
        <v>1206277</v>
      </c>
      <c r="DE13" s="686"/>
      <c r="DF13" s="686"/>
      <c r="DG13" s="686"/>
      <c r="DH13" s="686"/>
      <c r="DI13" s="686"/>
      <c r="DJ13" s="686"/>
      <c r="DK13" s="686"/>
      <c r="DL13" s="686"/>
      <c r="DM13" s="686"/>
      <c r="DN13" s="686"/>
      <c r="DO13" s="686"/>
      <c r="DP13" s="687"/>
      <c r="DQ13" s="694">
        <v>1392916</v>
      </c>
      <c r="DR13" s="686"/>
      <c r="DS13" s="686"/>
      <c r="DT13" s="686"/>
      <c r="DU13" s="686"/>
      <c r="DV13" s="686"/>
      <c r="DW13" s="686"/>
      <c r="DX13" s="686"/>
      <c r="DY13" s="686"/>
      <c r="DZ13" s="686"/>
      <c r="EA13" s="686"/>
      <c r="EB13" s="686"/>
      <c r="EC13" s="695"/>
    </row>
    <row r="14" spans="2:143" ht="11.25" customHeight="1" x14ac:dyDescent="0.15">
      <c r="B14" s="682" t="s">
        <v>254</v>
      </c>
      <c r="C14" s="683"/>
      <c r="D14" s="683"/>
      <c r="E14" s="683"/>
      <c r="F14" s="683"/>
      <c r="G14" s="683"/>
      <c r="H14" s="683"/>
      <c r="I14" s="683"/>
      <c r="J14" s="683"/>
      <c r="K14" s="683"/>
      <c r="L14" s="683"/>
      <c r="M14" s="683"/>
      <c r="N14" s="683"/>
      <c r="O14" s="683"/>
      <c r="P14" s="683"/>
      <c r="Q14" s="684"/>
      <c r="R14" s="685" t="s">
        <v>232</v>
      </c>
      <c r="S14" s="686"/>
      <c r="T14" s="686"/>
      <c r="U14" s="686"/>
      <c r="V14" s="686"/>
      <c r="W14" s="686"/>
      <c r="X14" s="686"/>
      <c r="Y14" s="687"/>
      <c r="Z14" s="688" t="s">
        <v>232</v>
      </c>
      <c r="AA14" s="688"/>
      <c r="AB14" s="688"/>
      <c r="AC14" s="688"/>
      <c r="AD14" s="689" t="s">
        <v>232</v>
      </c>
      <c r="AE14" s="689"/>
      <c r="AF14" s="689"/>
      <c r="AG14" s="689"/>
      <c r="AH14" s="689"/>
      <c r="AI14" s="689"/>
      <c r="AJ14" s="689"/>
      <c r="AK14" s="689"/>
      <c r="AL14" s="690" t="s">
        <v>232</v>
      </c>
      <c r="AM14" s="691"/>
      <c r="AN14" s="691"/>
      <c r="AO14" s="692"/>
      <c r="AP14" s="682" t="s">
        <v>255</v>
      </c>
      <c r="AQ14" s="683"/>
      <c r="AR14" s="683"/>
      <c r="AS14" s="683"/>
      <c r="AT14" s="683"/>
      <c r="AU14" s="683"/>
      <c r="AV14" s="683"/>
      <c r="AW14" s="683"/>
      <c r="AX14" s="683"/>
      <c r="AY14" s="683"/>
      <c r="AZ14" s="683"/>
      <c r="BA14" s="683"/>
      <c r="BB14" s="683"/>
      <c r="BC14" s="683"/>
      <c r="BD14" s="683"/>
      <c r="BE14" s="683"/>
      <c r="BF14" s="684"/>
      <c r="BG14" s="685">
        <v>203825</v>
      </c>
      <c r="BH14" s="686"/>
      <c r="BI14" s="686"/>
      <c r="BJ14" s="686"/>
      <c r="BK14" s="686"/>
      <c r="BL14" s="686"/>
      <c r="BM14" s="686"/>
      <c r="BN14" s="687"/>
      <c r="BO14" s="688">
        <v>1.9</v>
      </c>
      <c r="BP14" s="688"/>
      <c r="BQ14" s="688"/>
      <c r="BR14" s="688"/>
      <c r="BS14" s="694" t="s">
        <v>232</v>
      </c>
      <c r="BT14" s="686"/>
      <c r="BU14" s="686"/>
      <c r="BV14" s="686"/>
      <c r="BW14" s="686"/>
      <c r="BX14" s="686"/>
      <c r="BY14" s="686"/>
      <c r="BZ14" s="686"/>
      <c r="CA14" s="686"/>
      <c r="CB14" s="695"/>
      <c r="CD14" s="700" t="s">
        <v>256</v>
      </c>
      <c r="CE14" s="701"/>
      <c r="CF14" s="701"/>
      <c r="CG14" s="701"/>
      <c r="CH14" s="701"/>
      <c r="CI14" s="701"/>
      <c r="CJ14" s="701"/>
      <c r="CK14" s="701"/>
      <c r="CL14" s="701"/>
      <c r="CM14" s="701"/>
      <c r="CN14" s="701"/>
      <c r="CO14" s="701"/>
      <c r="CP14" s="701"/>
      <c r="CQ14" s="702"/>
      <c r="CR14" s="685">
        <v>927183</v>
      </c>
      <c r="CS14" s="686"/>
      <c r="CT14" s="686"/>
      <c r="CU14" s="686"/>
      <c r="CV14" s="686"/>
      <c r="CW14" s="686"/>
      <c r="CX14" s="686"/>
      <c r="CY14" s="687"/>
      <c r="CZ14" s="688">
        <v>3.1</v>
      </c>
      <c r="DA14" s="688"/>
      <c r="DB14" s="688"/>
      <c r="DC14" s="688"/>
      <c r="DD14" s="694">
        <v>48758</v>
      </c>
      <c r="DE14" s="686"/>
      <c r="DF14" s="686"/>
      <c r="DG14" s="686"/>
      <c r="DH14" s="686"/>
      <c r="DI14" s="686"/>
      <c r="DJ14" s="686"/>
      <c r="DK14" s="686"/>
      <c r="DL14" s="686"/>
      <c r="DM14" s="686"/>
      <c r="DN14" s="686"/>
      <c r="DO14" s="686"/>
      <c r="DP14" s="687"/>
      <c r="DQ14" s="694">
        <v>883797</v>
      </c>
      <c r="DR14" s="686"/>
      <c r="DS14" s="686"/>
      <c r="DT14" s="686"/>
      <c r="DU14" s="686"/>
      <c r="DV14" s="686"/>
      <c r="DW14" s="686"/>
      <c r="DX14" s="686"/>
      <c r="DY14" s="686"/>
      <c r="DZ14" s="686"/>
      <c r="EA14" s="686"/>
      <c r="EB14" s="686"/>
      <c r="EC14" s="695"/>
    </row>
    <row r="15" spans="2:143" ht="11.25" customHeight="1" x14ac:dyDescent="0.15">
      <c r="B15" s="682" t="s">
        <v>257</v>
      </c>
      <c r="C15" s="683"/>
      <c r="D15" s="683"/>
      <c r="E15" s="683"/>
      <c r="F15" s="683"/>
      <c r="G15" s="683"/>
      <c r="H15" s="683"/>
      <c r="I15" s="683"/>
      <c r="J15" s="683"/>
      <c r="K15" s="683"/>
      <c r="L15" s="683"/>
      <c r="M15" s="683"/>
      <c r="N15" s="683"/>
      <c r="O15" s="683"/>
      <c r="P15" s="683"/>
      <c r="Q15" s="684"/>
      <c r="R15" s="685" t="s">
        <v>174</v>
      </c>
      <c r="S15" s="686"/>
      <c r="T15" s="686"/>
      <c r="U15" s="686"/>
      <c r="V15" s="686"/>
      <c r="W15" s="686"/>
      <c r="X15" s="686"/>
      <c r="Y15" s="687"/>
      <c r="Z15" s="688" t="s">
        <v>232</v>
      </c>
      <c r="AA15" s="688"/>
      <c r="AB15" s="688"/>
      <c r="AC15" s="688"/>
      <c r="AD15" s="689" t="s">
        <v>174</v>
      </c>
      <c r="AE15" s="689"/>
      <c r="AF15" s="689"/>
      <c r="AG15" s="689"/>
      <c r="AH15" s="689"/>
      <c r="AI15" s="689"/>
      <c r="AJ15" s="689"/>
      <c r="AK15" s="689"/>
      <c r="AL15" s="690" t="s">
        <v>174</v>
      </c>
      <c r="AM15" s="691"/>
      <c r="AN15" s="691"/>
      <c r="AO15" s="692"/>
      <c r="AP15" s="682" t="s">
        <v>258</v>
      </c>
      <c r="AQ15" s="683"/>
      <c r="AR15" s="683"/>
      <c r="AS15" s="683"/>
      <c r="AT15" s="683"/>
      <c r="AU15" s="683"/>
      <c r="AV15" s="683"/>
      <c r="AW15" s="683"/>
      <c r="AX15" s="683"/>
      <c r="AY15" s="683"/>
      <c r="AZ15" s="683"/>
      <c r="BA15" s="683"/>
      <c r="BB15" s="683"/>
      <c r="BC15" s="683"/>
      <c r="BD15" s="683"/>
      <c r="BE15" s="683"/>
      <c r="BF15" s="684"/>
      <c r="BG15" s="685">
        <v>354202</v>
      </c>
      <c r="BH15" s="686"/>
      <c r="BI15" s="686"/>
      <c r="BJ15" s="686"/>
      <c r="BK15" s="686"/>
      <c r="BL15" s="686"/>
      <c r="BM15" s="686"/>
      <c r="BN15" s="687"/>
      <c r="BO15" s="688">
        <v>3.3</v>
      </c>
      <c r="BP15" s="688"/>
      <c r="BQ15" s="688"/>
      <c r="BR15" s="688"/>
      <c r="BS15" s="694" t="s">
        <v>232</v>
      </c>
      <c r="BT15" s="686"/>
      <c r="BU15" s="686"/>
      <c r="BV15" s="686"/>
      <c r="BW15" s="686"/>
      <c r="BX15" s="686"/>
      <c r="BY15" s="686"/>
      <c r="BZ15" s="686"/>
      <c r="CA15" s="686"/>
      <c r="CB15" s="695"/>
      <c r="CD15" s="700" t="s">
        <v>259</v>
      </c>
      <c r="CE15" s="701"/>
      <c r="CF15" s="701"/>
      <c r="CG15" s="701"/>
      <c r="CH15" s="701"/>
      <c r="CI15" s="701"/>
      <c r="CJ15" s="701"/>
      <c r="CK15" s="701"/>
      <c r="CL15" s="701"/>
      <c r="CM15" s="701"/>
      <c r="CN15" s="701"/>
      <c r="CO15" s="701"/>
      <c r="CP15" s="701"/>
      <c r="CQ15" s="702"/>
      <c r="CR15" s="685">
        <v>2777456</v>
      </c>
      <c r="CS15" s="686"/>
      <c r="CT15" s="686"/>
      <c r="CU15" s="686"/>
      <c r="CV15" s="686"/>
      <c r="CW15" s="686"/>
      <c r="CX15" s="686"/>
      <c r="CY15" s="687"/>
      <c r="CZ15" s="688">
        <v>9.3000000000000007</v>
      </c>
      <c r="DA15" s="688"/>
      <c r="DB15" s="688"/>
      <c r="DC15" s="688"/>
      <c r="DD15" s="694">
        <v>49993</v>
      </c>
      <c r="DE15" s="686"/>
      <c r="DF15" s="686"/>
      <c r="DG15" s="686"/>
      <c r="DH15" s="686"/>
      <c r="DI15" s="686"/>
      <c r="DJ15" s="686"/>
      <c r="DK15" s="686"/>
      <c r="DL15" s="686"/>
      <c r="DM15" s="686"/>
      <c r="DN15" s="686"/>
      <c r="DO15" s="686"/>
      <c r="DP15" s="687"/>
      <c r="DQ15" s="694">
        <v>2113754</v>
      </c>
      <c r="DR15" s="686"/>
      <c r="DS15" s="686"/>
      <c r="DT15" s="686"/>
      <c r="DU15" s="686"/>
      <c r="DV15" s="686"/>
      <c r="DW15" s="686"/>
      <c r="DX15" s="686"/>
      <c r="DY15" s="686"/>
      <c r="DZ15" s="686"/>
      <c r="EA15" s="686"/>
      <c r="EB15" s="686"/>
      <c r="EC15" s="695"/>
    </row>
    <row r="16" spans="2:143" ht="11.25" customHeight="1" x14ac:dyDescent="0.15">
      <c r="B16" s="682" t="s">
        <v>260</v>
      </c>
      <c r="C16" s="683"/>
      <c r="D16" s="683"/>
      <c r="E16" s="683"/>
      <c r="F16" s="683"/>
      <c r="G16" s="683"/>
      <c r="H16" s="683"/>
      <c r="I16" s="683"/>
      <c r="J16" s="683"/>
      <c r="K16" s="683"/>
      <c r="L16" s="683"/>
      <c r="M16" s="683"/>
      <c r="N16" s="683"/>
      <c r="O16" s="683"/>
      <c r="P16" s="683"/>
      <c r="Q16" s="684"/>
      <c r="R16" s="685">
        <v>31386</v>
      </c>
      <c r="S16" s="686"/>
      <c r="T16" s="686"/>
      <c r="U16" s="686"/>
      <c r="V16" s="686"/>
      <c r="W16" s="686"/>
      <c r="X16" s="686"/>
      <c r="Y16" s="687"/>
      <c r="Z16" s="688">
        <v>0.1</v>
      </c>
      <c r="AA16" s="688"/>
      <c r="AB16" s="688"/>
      <c r="AC16" s="688"/>
      <c r="AD16" s="689">
        <v>31386</v>
      </c>
      <c r="AE16" s="689"/>
      <c r="AF16" s="689"/>
      <c r="AG16" s="689"/>
      <c r="AH16" s="689"/>
      <c r="AI16" s="689"/>
      <c r="AJ16" s="689"/>
      <c r="AK16" s="689"/>
      <c r="AL16" s="690">
        <v>0.2</v>
      </c>
      <c r="AM16" s="691"/>
      <c r="AN16" s="691"/>
      <c r="AO16" s="692"/>
      <c r="AP16" s="682" t="s">
        <v>261</v>
      </c>
      <c r="AQ16" s="683"/>
      <c r="AR16" s="683"/>
      <c r="AS16" s="683"/>
      <c r="AT16" s="683"/>
      <c r="AU16" s="683"/>
      <c r="AV16" s="683"/>
      <c r="AW16" s="683"/>
      <c r="AX16" s="683"/>
      <c r="AY16" s="683"/>
      <c r="AZ16" s="683"/>
      <c r="BA16" s="683"/>
      <c r="BB16" s="683"/>
      <c r="BC16" s="683"/>
      <c r="BD16" s="683"/>
      <c r="BE16" s="683"/>
      <c r="BF16" s="684"/>
      <c r="BG16" s="685" t="s">
        <v>174</v>
      </c>
      <c r="BH16" s="686"/>
      <c r="BI16" s="686"/>
      <c r="BJ16" s="686"/>
      <c r="BK16" s="686"/>
      <c r="BL16" s="686"/>
      <c r="BM16" s="686"/>
      <c r="BN16" s="687"/>
      <c r="BO16" s="688" t="s">
        <v>232</v>
      </c>
      <c r="BP16" s="688"/>
      <c r="BQ16" s="688"/>
      <c r="BR16" s="688"/>
      <c r="BS16" s="694" t="s">
        <v>174</v>
      </c>
      <c r="BT16" s="686"/>
      <c r="BU16" s="686"/>
      <c r="BV16" s="686"/>
      <c r="BW16" s="686"/>
      <c r="BX16" s="686"/>
      <c r="BY16" s="686"/>
      <c r="BZ16" s="686"/>
      <c r="CA16" s="686"/>
      <c r="CB16" s="695"/>
      <c r="CD16" s="700" t="s">
        <v>262</v>
      </c>
      <c r="CE16" s="701"/>
      <c r="CF16" s="701"/>
      <c r="CG16" s="701"/>
      <c r="CH16" s="701"/>
      <c r="CI16" s="701"/>
      <c r="CJ16" s="701"/>
      <c r="CK16" s="701"/>
      <c r="CL16" s="701"/>
      <c r="CM16" s="701"/>
      <c r="CN16" s="701"/>
      <c r="CO16" s="701"/>
      <c r="CP16" s="701"/>
      <c r="CQ16" s="702"/>
      <c r="CR16" s="685">
        <v>19255</v>
      </c>
      <c r="CS16" s="686"/>
      <c r="CT16" s="686"/>
      <c r="CU16" s="686"/>
      <c r="CV16" s="686"/>
      <c r="CW16" s="686"/>
      <c r="CX16" s="686"/>
      <c r="CY16" s="687"/>
      <c r="CZ16" s="688">
        <v>0.1</v>
      </c>
      <c r="DA16" s="688"/>
      <c r="DB16" s="688"/>
      <c r="DC16" s="688"/>
      <c r="DD16" s="694" t="s">
        <v>232</v>
      </c>
      <c r="DE16" s="686"/>
      <c r="DF16" s="686"/>
      <c r="DG16" s="686"/>
      <c r="DH16" s="686"/>
      <c r="DI16" s="686"/>
      <c r="DJ16" s="686"/>
      <c r="DK16" s="686"/>
      <c r="DL16" s="686"/>
      <c r="DM16" s="686"/>
      <c r="DN16" s="686"/>
      <c r="DO16" s="686"/>
      <c r="DP16" s="687"/>
      <c r="DQ16" s="694" t="s">
        <v>232</v>
      </c>
      <c r="DR16" s="686"/>
      <c r="DS16" s="686"/>
      <c r="DT16" s="686"/>
      <c r="DU16" s="686"/>
      <c r="DV16" s="686"/>
      <c r="DW16" s="686"/>
      <c r="DX16" s="686"/>
      <c r="DY16" s="686"/>
      <c r="DZ16" s="686"/>
      <c r="EA16" s="686"/>
      <c r="EB16" s="686"/>
      <c r="EC16" s="695"/>
    </row>
    <row r="17" spans="2:133" ht="11.25" customHeight="1" x14ac:dyDescent="0.15">
      <c r="B17" s="682" t="s">
        <v>263</v>
      </c>
      <c r="C17" s="683"/>
      <c r="D17" s="683"/>
      <c r="E17" s="683"/>
      <c r="F17" s="683"/>
      <c r="G17" s="683"/>
      <c r="H17" s="683"/>
      <c r="I17" s="683"/>
      <c r="J17" s="683"/>
      <c r="K17" s="683"/>
      <c r="L17" s="683"/>
      <c r="M17" s="683"/>
      <c r="N17" s="683"/>
      <c r="O17" s="683"/>
      <c r="P17" s="683"/>
      <c r="Q17" s="684"/>
      <c r="R17" s="685">
        <v>201126</v>
      </c>
      <c r="S17" s="686"/>
      <c r="T17" s="686"/>
      <c r="U17" s="686"/>
      <c r="V17" s="686"/>
      <c r="W17" s="686"/>
      <c r="X17" s="686"/>
      <c r="Y17" s="687"/>
      <c r="Z17" s="688">
        <v>0.6</v>
      </c>
      <c r="AA17" s="688"/>
      <c r="AB17" s="688"/>
      <c r="AC17" s="688"/>
      <c r="AD17" s="689">
        <v>201126</v>
      </c>
      <c r="AE17" s="689"/>
      <c r="AF17" s="689"/>
      <c r="AG17" s="689"/>
      <c r="AH17" s="689"/>
      <c r="AI17" s="689"/>
      <c r="AJ17" s="689"/>
      <c r="AK17" s="689"/>
      <c r="AL17" s="690">
        <v>1.3</v>
      </c>
      <c r="AM17" s="691"/>
      <c r="AN17" s="691"/>
      <c r="AO17" s="692"/>
      <c r="AP17" s="682" t="s">
        <v>264</v>
      </c>
      <c r="AQ17" s="683"/>
      <c r="AR17" s="683"/>
      <c r="AS17" s="683"/>
      <c r="AT17" s="683"/>
      <c r="AU17" s="683"/>
      <c r="AV17" s="683"/>
      <c r="AW17" s="683"/>
      <c r="AX17" s="683"/>
      <c r="AY17" s="683"/>
      <c r="AZ17" s="683"/>
      <c r="BA17" s="683"/>
      <c r="BB17" s="683"/>
      <c r="BC17" s="683"/>
      <c r="BD17" s="683"/>
      <c r="BE17" s="683"/>
      <c r="BF17" s="684"/>
      <c r="BG17" s="685">
        <v>10</v>
      </c>
      <c r="BH17" s="686"/>
      <c r="BI17" s="686"/>
      <c r="BJ17" s="686"/>
      <c r="BK17" s="686"/>
      <c r="BL17" s="686"/>
      <c r="BM17" s="686"/>
      <c r="BN17" s="687"/>
      <c r="BO17" s="688">
        <v>0</v>
      </c>
      <c r="BP17" s="688"/>
      <c r="BQ17" s="688"/>
      <c r="BR17" s="688"/>
      <c r="BS17" s="694" t="s">
        <v>232</v>
      </c>
      <c r="BT17" s="686"/>
      <c r="BU17" s="686"/>
      <c r="BV17" s="686"/>
      <c r="BW17" s="686"/>
      <c r="BX17" s="686"/>
      <c r="BY17" s="686"/>
      <c r="BZ17" s="686"/>
      <c r="CA17" s="686"/>
      <c r="CB17" s="695"/>
      <c r="CD17" s="700" t="s">
        <v>265</v>
      </c>
      <c r="CE17" s="701"/>
      <c r="CF17" s="701"/>
      <c r="CG17" s="701"/>
      <c r="CH17" s="701"/>
      <c r="CI17" s="701"/>
      <c r="CJ17" s="701"/>
      <c r="CK17" s="701"/>
      <c r="CL17" s="701"/>
      <c r="CM17" s="701"/>
      <c r="CN17" s="701"/>
      <c r="CO17" s="701"/>
      <c r="CP17" s="701"/>
      <c r="CQ17" s="702"/>
      <c r="CR17" s="685">
        <v>2935199</v>
      </c>
      <c r="CS17" s="686"/>
      <c r="CT17" s="686"/>
      <c r="CU17" s="686"/>
      <c r="CV17" s="686"/>
      <c r="CW17" s="686"/>
      <c r="CX17" s="686"/>
      <c r="CY17" s="687"/>
      <c r="CZ17" s="688">
        <v>9.8000000000000007</v>
      </c>
      <c r="DA17" s="688"/>
      <c r="DB17" s="688"/>
      <c r="DC17" s="688"/>
      <c r="DD17" s="694" t="s">
        <v>232</v>
      </c>
      <c r="DE17" s="686"/>
      <c r="DF17" s="686"/>
      <c r="DG17" s="686"/>
      <c r="DH17" s="686"/>
      <c r="DI17" s="686"/>
      <c r="DJ17" s="686"/>
      <c r="DK17" s="686"/>
      <c r="DL17" s="686"/>
      <c r="DM17" s="686"/>
      <c r="DN17" s="686"/>
      <c r="DO17" s="686"/>
      <c r="DP17" s="687"/>
      <c r="DQ17" s="694">
        <v>2862013</v>
      </c>
      <c r="DR17" s="686"/>
      <c r="DS17" s="686"/>
      <c r="DT17" s="686"/>
      <c r="DU17" s="686"/>
      <c r="DV17" s="686"/>
      <c r="DW17" s="686"/>
      <c r="DX17" s="686"/>
      <c r="DY17" s="686"/>
      <c r="DZ17" s="686"/>
      <c r="EA17" s="686"/>
      <c r="EB17" s="686"/>
      <c r="EC17" s="695"/>
    </row>
    <row r="18" spans="2:133" ht="11.25" customHeight="1" x14ac:dyDescent="0.15">
      <c r="B18" s="682" t="s">
        <v>266</v>
      </c>
      <c r="C18" s="683"/>
      <c r="D18" s="683"/>
      <c r="E18" s="683"/>
      <c r="F18" s="683"/>
      <c r="G18" s="683"/>
      <c r="H18" s="683"/>
      <c r="I18" s="683"/>
      <c r="J18" s="683"/>
      <c r="K18" s="683"/>
      <c r="L18" s="683"/>
      <c r="M18" s="683"/>
      <c r="N18" s="683"/>
      <c r="O18" s="683"/>
      <c r="P18" s="683"/>
      <c r="Q18" s="684"/>
      <c r="R18" s="685">
        <v>59721</v>
      </c>
      <c r="S18" s="686"/>
      <c r="T18" s="686"/>
      <c r="U18" s="686"/>
      <c r="V18" s="686"/>
      <c r="W18" s="686"/>
      <c r="X18" s="686"/>
      <c r="Y18" s="687"/>
      <c r="Z18" s="688">
        <v>0.2</v>
      </c>
      <c r="AA18" s="688"/>
      <c r="AB18" s="688"/>
      <c r="AC18" s="688"/>
      <c r="AD18" s="689">
        <v>59721</v>
      </c>
      <c r="AE18" s="689"/>
      <c r="AF18" s="689"/>
      <c r="AG18" s="689"/>
      <c r="AH18" s="689"/>
      <c r="AI18" s="689"/>
      <c r="AJ18" s="689"/>
      <c r="AK18" s="689"/>
      <c r="AL18" s="690">
        <v>0.4</v>
      </c>
      <c r="AM18" s="691"/>
      <c r="AN18" s="691"/>
      <c r="AO18" s="692"/>
      <c r="AP18" s="682" t="s">
        <v>267</v>
      </c>
      <c r="AQ18" s="683"/>
      <c r="AR18" s="683"/>
      <c r="AS18" s="683"/>
      <c r="AT18" s="683"/>
      <c r="AU18" s="683"/>
      <c r="AV18" s="683"/>
      <c r="AW18" s="683"/>
      <c r="AX18" s="683"/>
      <c r="AY18" s="683"/>
      <c r="AZ18" s="683"/>
      <c r="BA18" s="683"/>
      <c r="BB18" s="683"/>
      <c r="BC18" s="683"/>
      <c r="BD18" s="683"/>
      <c r="BE18" s="683"/>
      <c r="BF18" s="684"/>
      <c r="BG18" s="685" t="s">
        <v>232</v>
      </c>
      <c r="BH18" s="686"/>
      <c r="BI18" s="686"/>
      <c r="BJ18" s="686"/>
      <c r="BK18" s="686"/>
      <c r="BL18" s="686"/>
      <c r="BM18" s="686"/>
      <c r="BN18" s="687"/>
      <c r="BO18" s="688" t="s">
        <v>232</v>
      </c>
      <c r="BP18" s="688"/>
      <c r="BQ18" s="688"/>
      <c r="BR18" s="688"/>
      <c r="BS18" s="694" t="s">
        <v>232</v>
      </c>
      <c r="BT18" s="686"/>
      <c r="BU18" s="686"/>
      <c r="BV18" s="686"/>
      <c r="BW18" s="686"/>
      <c r="BX18" s="686"/>
      <c r="BY18" s="686"/>
      <c r="BZ18" s="686"/>
      <c r="CA18" s="686"/>
      <c r="CB18" s="695"/>
      <c r="CD18" s="700" t="s">
        <v>268</v>
      </c>
      <c r="CE18" s="701"/>
      <c r="CF18" s="701"/>
      <c r="CG18" s="701"/>
      <c r="CH18" s="701"/>
      <c r="CI18" s="701"/>
      <c r="CJ18" s="701"/>
      <c r="CK18" s="701"/>
      <c r="CL18" s="701"/>
      <c r="CM18" s="701"/>
      <c r="CN18" s="701"/>
      <c r="CO18" s="701"/>
      <c r="CP18" s="701"/>
      <c r="CQ18" s="702"/>
      <c r="CR18" s="685">
        <v>25360</v>
      </c>
      <c r="CS18" s="686"/>
      <c r="CT18" s="686"/>
      <c r="CU18" s="686"/>
      <c r="CV18" s="686"/>
      <c r="CW18" s="686"/>
      <c r="CX18" s="686"/>
      <c r="CY18" s="687"/>
      <c r="CZ18" s="688">
        <v>0.1</v>
      </c>
      <c r="DA18" s="688"/>
      <c r="DB18" s="688"/>
      <c r="DC18" s="688"/>
      <c r="DD18" s="694">
        <v>25360</v>
      </c>
      <c r="DE18" s="686"/>
      <c r="DF18" s="686"/>
      <c r="DG18" s="686"/>
      <c r="DH18" s="686"/>
      <c r="DI18" s="686"/>
      <c r="DJ18" s="686"/>
      <c r="DK18" s="686"/>
      <c r="DL18" s="686"/>
      <c r="DM18" s="686"/>
      <c r="DN18" s="686"/>
      <c r="DO18" s="686"/>
      <c r="DP18" s="687"/>
      <c r="DQ18" s="694">
        <v>25360</v>
      </c>
      <c r="DR18" s="686"/>
      <c r="DS18" s="686"/>
      <c r="DT18" s="686"/>
      <c r="DU18" s="686"/>
      <c r="DV18" s="686"/>
      <c r="DW18" s="686"/>
      <c r="DX18" s="686"/>
      <c r="DY18" s="686"/>
      <c r="DZ18" s="686"/>
      <c r="EA18" s="686"/>
      <c r="EB18" s="686"/>
      <c r="EC18" s="695"/>
    </row>
    <row r="19" spans="2:133" ht="11.25" customHeight="1" x14ac:dyDescent="0.15">
      <c r="B19" s="682" t="s">
        <v>269</v>
      </c>
      <c r="C19" s="683"/>
      <c r="D19" s="683"/>
      <c r="E19" s="683"/>
      <c r="F19" s="683"/>
      <c r="G19" s="683"/>
      <c r="H19" s="683"/>
      <c r="I19" s="683"/>
      <c r="J19" s="683"/>
      <c r="K19" s="683"/>
      <c r="L19" s="683"/>
      <c r="M19" s="683"/>
      <c r="N19" s="683"/>
      <c r="O19" s="683"/>
      <c r="P19" s="683"/>
      <c r="Q19" s="684"/>
      <c r="R19" s="685">
        <v>40608</v>
      </c>
      <c r="S19" s="686"/>
      <c r="T19" s="686"/>
      <c r="U19" s="686"/>
      <c r="V19" s="686"/>
      <c r="W19" s="686"/>
      <c r="X19" s="686"/>
      <c r="Y19" s="687"/>
      <c r="Z19" s="688">
        <v>0.1</v>
      </c>
      <c r="AA19" s="688"/>
      <c r="AB19" s="688"/>
      <c r="AC19" s="688"/>
      <c r="AD19" s="689">
        <v>40608</v>
      </c>
      <c r="AE19" s="689"/>
      <c r="AF19" s="689"/>
      <c r="AG19" s="689"/>
      <c r="AH19" s="689"/>
      <c r="AI19" s="689"/>
      <c r="AJ19" s="689"/>
      <c r="AK19" s="689"/>
      <c r="AL19" s="690">
        <v>0.3</v>
      </c>
      <c r="AM19" s="691"/>
      <c r="AN19" s="691"/>
      <c r="AO19" s="692"/>
      <c r="AP19" s="682" t="s">
        <v>270</v>
      </c>
      <c r="AQ19" s="683"/>
      <c r="AR19" s="683"/>
      <c r="AS19" s="683"/>
      <c r="AT19" s="683"/>
      <c r="AU19" s="683"/>
      <c r="AV19" s="683"/>
      <c r="AW19" s="683"/>
      <c r="AX19" s="683"/>
      <c r="AY19" s="683"/>
      <c r="AZ19" s="683"/>
      <c r="BA19" s="683"/>
      <c r="BB19" s="683"/>
      <c r="BC19" s="683"/>
      <c r="BD19" s="683"/>
      <c r="BE19" s="683"/>
      <c r="BF19" s="684"/>
      <c r="BG19" s="685">
        <v>228525</v>
      </c>
      <c r="BH19" s="686"/>
      <c r="BI19" s="686"/>
      <c r="BJ19" s="686"/>
      <c r="BK19" s="686"/>
      <c r="BL19" s="686"/>
      <c r="BM19" s="686"/>
      <c r="BN19" s="687"/>
      <c r="BO19" s="688">
        <v>2.2000000000000002</v>
      </c>
      <c r="BP19" s="688"/>
      <c r="BQ19" s="688"/>
      <c r="BR19" s="688"/>
      <c r="BS19" s="694" t="s">
        <v>232</v>
      </c>
      <c r="BT19" s="686"/>
      <c r="BU19" s="686"/>
      <c r="BV19" s="686"/>
      <c r="BW19" s="686"/>
      <c r="BX19" s="686"/>
      <c r="BY19" s="686"/>
      <c r="BZ19" s="686"/>
      <c r="CA19" s="686"/>
      <c r="CB19" s="695"/>
      <c r="CD19" s="700" t="s">
        <v>271</v>
      </c>
      <c r="CE19" s="701"/>
      <c r="CF19" s="701"/>
      <c r="CG19" s="701"/>
      <c r="CH19" s="701"/>
      <c r="CI19" s="701"/>
      <c r="CJ19" s="701"/>
      <c r="CK19" s="701"/>
      <c r="CL19" s="701"/>
      <c r="CM19" s="701"/>
      <c r="CN19" s="701"/>
      <c r="CO19" s="701"/>
      <c r="CP19" s="701"/>
      <c r="CQ19" s="702"/>
      <c r="CR19" s="685" t="s">
        <v>232</v>
      </c>
      <c r="CS19" s="686"/>
      <c r="CT19" s="686"/>
      <c r="CU19" s="686"/>
      <c r="CV19" s="686"/>
      <c r="CW19" s="686"/>
      <c r="CX19" s="686"/>
      <c r="CY19" s="687"/>
      <c r="CZ19" s="688" t="s">
        <v>174</v>
      </c>
      <c r="DA19" s="688"/>
      <c r="DB19" s="688"/>
      <c r="DC19" s="688"/>
      <c r="DD19" s="694" t="s">
        <v>232</v>
      </c>
      <c r="DE19" s="686"/>
      <c r="DF19" s="686"/>
      <c r="DG19" s="686"/>
      <c r="DH19" s="686"/>
      <c r="DI19" s="686"/>
      <c r="DJ19" s="686"/>
      <c r="DK19" s="686"/>
      <c r="DL19" s="686"/>
      <c r="DM19" s="686"/>
      <c r="DN19" s="686"/>
      <c r="DO19" s="686"/>
      <c r="DP19" s="687"/>
      <c r="DQ19" s="694" t="s">
        <v>232</v>
      </c>
      <c r="DR19" s="686"/>
      <c r="DS19" s="686"/>
      <c r="DT19" s="686"/>
      <c r="DU19" s="686"/>
      <c r="DV19" s="686"/>
      <c r="DW19" s="686"/>
      <c r="DX19" s="686"/>
      <c r="DY19" s="686"/>
      <c r="DZ19" s="686"/>
      <c r="EA19" s="686"/>
      <c r="EB19" s="686"/>
      <c r="EC19" s="695"/>
    </row>
    <row r="20" spans="2:133" ht="11.25" customHeight="1" x14ac:dyDescent="0.15">
      <c r="B20" s="682" t="s">
        <v>272</v>
      </c>
      <c r="C20" s="683"/>
      <c r="D20" s="683"/>
      <c r="E20" s="683"/>
      <c r="F20" s="683"/>
      <c r="G20" s="683"/>
      <c r="H20" s="683"/>
      <c r="I20" s="683"/>
      <c r="J20" s="683"/>
      <c r="K20" s="683"/>
      <c r="L20" s="683"/>
      <c r="M20" s="683"/>
      <c r="N20" s="683"/>
      <c r="O20" s="683"/>
      <c r="P20" s="683"/>
      <c r="Q20" s="684"/>
      <c r="R20" s="685">
        <v>15095</v>
      </c>
      <c r="S20" s="686"/>
      <c r="T20" s="686"/>
      <c r="U20" s="686"/>
      <c r="V20" s="686"/>
      <c r="W20" s="686"/>
      <c r="X20" s="686"/>
      <c r="Y20" s="687"/>
      <c r="Z20" s="688">
        <v>0</v>
      </c>
      <c r="AA20" s="688"/>
      <c r="AB20" s="688"/>
      <c r="AC20" s="688"/>
      <c r="AD20" s="689">
        <v>15095</v>
      </c>
      <c r="AE20" s="689"/>
      <c r="AF20" s="689"/>
      <c r="AG20" s="689"/>
      <c r="AH20" s="689"/>
      <c r="AI20" s="689"/>
      <c r="AJ20" s="689"/>
      <c r="AK20" s="689"/>
      <c r="AL20" s="690">
        <v>0.1</v>
      </c>
      <c r="AM20" s="691"/>
      <c r="AN20" s="691"/>
      <c r="AO20" s="692"/>
      <c r="AP20" s="682" t="s">
        <v>273</v>
      </c>
      <c r="AQ20" s="683"/>
      <c r="AR20" s="683"/>
      <c r="AS20" s="683"/>
      <c r="AT20" s="683"/>
      <c r="AU20" s="683"/>
      <c r="AV20" s="683"/>
      <c r="AW20" s="683"/>
      <c r="AX20" s="683"/>
      <c r="AY20" s="683"/>
      <c r="AZ20" s="683"/>
      <c r="BA20" s="683"/>
      <c r="BB20" s="683"/>
      <c r="BC20" s="683"/>
      <c r="BD20" s="683"/>
      <c r="BE20" s="683"/>
      <c r="BF20" s="684"/>
      <c r="BG20" s="685">
        <v>228525</v>
      </c>
      <c r="BH20" s="686"/>
      <c r="BI20" s="686"/>
      <c r="BJ20" s="686"/>
      <c r="BK20" s="686"/>
      <c r="BL20" s="686"/>
      <c r="BM20" s="686"/>
      <c r="BN20" s="687"/>
      <c r="BO20" s="688">
        <v>2.2000000000000002</v>
      </c>
      <c r="BP20" s="688"/>
      <c r="BQ20" s="688"/>
      <c r="BR20" s="688"/>
      <c r="BS20" s="694" t="s">
        <v>232</v>
      </c>
      <c r="BT20" s="686"/>
      <c r="BU20" s="686"/>
      <c r="BV20" s="686"/>
      <c r="BW20" s="686"/>
      <c r="BX20" s="686"/>
      <c r="BY20" s="686"/>
      <c r="BZ20" s="686"/>
      <c r="CA20" s="686"/>
      <c r="CB20" s="695"/>
      <c r="CD20" s="700" t="s">
        <v>274</v>
      </c>
      <c r="CE20" s="701"/>
      <c r="CF20" s="701"/>
      <c r="CG20" s="701"/>
      <c r="CH20" s="701"/>
      <c r="CI20" s="701"/>
      <c r="CJ20" s="701"/>
      <c r="CK20" s="701"/>
      <c r="CL20" s="701"/>
      <c r="CM20" s="701"/>
      <c r="CN20" s="701"/>
      <c r="CO20" s="701"/>
      <c r="CP20" s="701"/>
      <c r="CQ20" s="702"/>
      <c r="CR20" s="685">
        <v>29883213</v>
      </c>
      <c r="CS20" s="686"/>
      <c r="CT20" s="686"/>
      <c r="CU20" s="686"/>
      <c r="CV20" s="686"/>
      <c r="CW20" s="686"/>
      <c r="CX20" s="686"/>
      <c r="CY20" s="687"/>
      <c r="CZ20" s="688">
        <v>100</v>
      </c>
      <c r="DA20" s="688"/>
      <c r="DB20" s="688"/>
      <c r="DC20" s="688"/>
      <c r="DD20" s="694">
        <v>1946274</v>
      </c>
      <c r="DE20" s="686"/>
      <c r="DF20" s="686"/>
      <c r="DG20" s="686"/>
      <c r="DH20" s="686"/>
      <c r="DI20" s="686"/>
      <c r="DJ20" s="686"/>
      <c r="DK20" s="686"/>
      <c r="DL20" s="686"/>
      <c r="DM20" s="686"/>
      <c r="DN20" s="686"/>
      <c r="DO20" s="686"/>
      <c r="DP20" s="687"/>
      <c r="DQ20" s="694">
        <v>17289709</v>
      </c>
      <c r="DR20" s="686"/>
      <c r="DS20" s="686"/>
      <c r="DT20" s="686"/>
      <c r="DU20" s="686"/>
      <c r="DV20" s="686"/>
      <c r="DW20" s="686"/>
      <c r="DX20" s="686"/>
      <c r="DY20" s="686"/>
      <c r="DZ20" s="686"/>
      <c r="EA20" s="686"/>
      <c r="EB20" s="686"/>
      <c r="EC20" s="695"/>
    </row>
    <row r="21" spans="2:133" ht="11.25" customHeight="1" x14ac:dyDescent="0.15">
      <c r="B21" s="682" t="s">
        <v>275</v>
      </c>
      <c r="C21" s="683"/>
      <c r="D21" s="683"/>
      <c r="E21" s="683"/>
      <c r="F21" s="683"/>
      <c r="G21" s="683"/>
      <c r="H21" s="683"/>
      <c r="I21" s="683"/>
      <c r="J21" s="683"/>
      <c r="K21" s="683"/>
      <c r="L21" s="683"/>
      <c r="M21" s="683"/>
      <c r="N21" s="683"/>
      <c r="O21" s="683"/>
      <c r="P21" s="683"/>
      <c r="Q21" s="684"/>
      <c r="R21" s="685">
        <v>4018</v>
      </c>
      <c r="S21" s="686"/>
      <c r="T21" s="686"/>
      <c r="U21" s="686"/>
      <c r="V21" s="686"/>
      <c r="W21" s="686"/>
      <c r="X21" s="686"/>
      <c r="Y21" s="687"/>
      <c r="Z21" s="688">
        <v>0</v>
      </c>
      <c r="AA21" s="688"/>
      <c r="AB21" s="688"/>
      <c r="AC21" s="688"/>
      <c r="AD21" s="689">
        <v>4018</v>
      </c>
      <c r="AE21" s="689"/>
      <c r="AF21" s="689"/>
      <c r="AG21" s="689"/>
      <c r="AH21" s="689"/>
      <c r="AI21" s="689"/>
      <c r="AJ21" s="689"/>
      <c r="AK21" s="689"/>
      <c r="AL21" s="690">
        <v>0</v>
      </c>
      <c r="AM21" s="691"/>
      <c r="AN21" s="691"/>
      <c r="AO21" s="692"/>
      <c r="AP21" s="704" t="s">
        <v>276</v>
      </c>
      <c r="AQ21" s="705"/>
      <c r="AR21" s="705"/>
      <c r="AS21" s="705"/>
      <c r="AT21" s="705"/>
      <c r="AU21" s="705"/>
      <c r="AV21" s="705"/>
      <c r="AW21" s="705"/>
      <c r="AX21" s="705"/>
      <c r="AY21" s="705"/>
      <c r="AZ21" s="705"/>
      <c r="BA21" s="705"/>
      <c r="BB21" s="705"/>
      <c r="BC21" s="705"/>
      <c r="BD21" s="705"/>
      <c r="BE21" s="705"/>
      <c r="BF21" s="706"/>
      <c r="BG21" s="685">
        <v>6839</v>
      </c>
      <c r="BH21" s="686"/>
      <c r="BI21" s="686"/>
      <c r="BJ21" s="686"/>
      <c r="BK21" s="686"/>
      <c r="BL21" s="686"/>
      <c r="BM21" s="686"/>
      <c r="BN21" s="687"/>
      <c r="BO21" s="688">
        <v>0.1</v>
      </c>
      <c r="BP21" s="688"/>
      <c r="BQ21" s="688"/>
      <c r="BR21" s="688"/>
      <c r="BS21" s="694" t="s">
        <v>232</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277</v>
      </c>
      <c r="C22" s="683"/>
      <c r="D22" s="683"/>
      <c r="E22" s="683"/>
      <c r="F22" s="683"/>
      <c r="G22" s="683"/>
      <c r="H22" s="683"/>
      <c r="I22" s="683"/>
      <c r="J22" s="683"/>
      <c r="K22" s="683"/>
      <c r="L22" s="683"/>
      <c r="M22" s="683"/>
      <c r="N22" s="683"/>
      <c r="O22" s="683"/>
      <c r="P22" s="683"/>
      <c r="Q22" s="684"/>
      <c r="R22" s="685">
        <v>3185170</v>
      </c>
      <c r="S22" s="686"/>
      <c r="T22" s="686"/>
      <c r="U22" s="686"/>
      <c r="V22" s="686"/>
      <c r="W22" s="686"/>
      <c r="X22" s="686"/>
      <c r="Y22" s="687"/>
      <c r="Z22" s="688">
        <v>10.199999999999999</v>
      </c>
      <c r="AA22" s="688"/>
      <c r="AB22" s="688"/>
      <c r="AC22" s="688"/>
      <c r="AD22" s="689">
        <v>2628882</v>
      </c>
      <c r="AE22" s="689"/>
      <c r="AF22" s="689"/>
      <c r="AG22" s="689"/>
      <c r="AH22" s="689"/>
      <c r="AI22" s="689"/>
      <c r="AJ22" s="689"/>
      <c r="AK22" s="689"/>
      <c r="AL22" s="690">
        <v>17.399999999999999</v>
      </c>
      <c r="AM22" s="691"/>
      <c r="AN22" s="691"/>
      <c r="AO22" s="692"/>
      <c r="AP22" s="704" t="s">
        <v>278</v>
      </c>
      <c r="AQ22" s="705"/>
      <c r="AR22" s="705"/>
      <c r="AS22" s="705"/>
      <c r="AT22" s="705"/>
      <c r="AU22" s="705"/>
      <c r="AV22" s="705"/>
      <c r="AW22" s="705"/>
      <c r="AX22" s="705"/>
      <c r="AY22" s="705"/>
      <c r="AZ22" s="705"/>
      <c r="BA22" s="705"/>
      <c r="BB22" s="705"/>
      <c r="BC22" s="705"/>
      <c r="BD22" s="705"/>
      <c r="BE22" s="705"/>
      <c r="BF22" s="706"/>
      <c r="BG22" s="685" t="s">
        <v>174</v>
      </c>
      <c r="BH22" s="686"/>
      <c r="BI22" s="686"/>
      <c r="BJ22" s="686"/>
      <c r="BK22" s="686"/>
      <c r="BL22" s="686"/>
      <c r="BM22" s="686"/>
      <c r="BN22" s="687"/>
      <c r="BO22" s="688" t="s">
        <v>232</v>
      </c>
      <c r="BP22" s="688"/>
      <c r="BQ22" s="688"/>
      <c r="BR22" s="688"/>
      <c r="BS22" s="694" t="s">
        <v>174</v>
      </c>
      <c r="BT22" s="686"/>
      <c r="BU22" s="686"/>
      <c r="BV22" s="686"/>
      <c r="BW22" s="686"/>
      <c r="BX22" s="686"/>
      <c r="BY22" s="686"/>
      <c r="BZ22" s="686"/>
      <c r="CA22" s="686"/>
      <c r="CB22" s="695"/>
      <c r="CD22" s="667" t="s">
        <v>279</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280</v>
      </c>
      <c r="C23" s="683"/>
      <c r="D23" s="683"/>
      <c r="E23" s="683"/>
      <c r="F23" s="683"/>
      <c r="G23" s="683"/>
      <c r="H23" s="683"/>
      <c r="I23" s="683"/>
      <c r="J23" s="683"/>
      <c r="K23" s="683"/>
      <c r="L23" s="683"/>
      <c r="M23" s="683"/>
      <c r="N23" s="683"/>
      <c r="O23" s="683"/>
      <c r="P23" s="683"/>
      <c r="Q23" s="684"/>
      <c r="R23" s="685">
        <v>2628882</v>
      </c>
      <c r="S23" s="686"/>
      <c r="T23" s="686"/>
      <c r="U23" s="686"/>
      <c r="V23" s="686"/>
      <c r="W23" s="686"/>
      <c r="X23" s="686"/>
      <c r="Y23" s="687"/>
      <c r="Z23" s="688">
        <v>8.4</v>
      </c>
      <c r="AA23" s="688"/>
      <c r="AB23" s="688"/>
      <c r="AC23" s="688"/>
      <c r="AD23" s="689">
        <v>2628882</v>
      </c>
      <c r="AE23" s="689"/>
      <c r="AF23" s="689"/>
      <c r="AG23" s="689"/>
      <c r="AH23" s="689"/>
      <c r="AI23" s="689"/>
      <c r="AJ23" s="689"/>
      <c r="AK23" s="689"/>
      <c r="AL23" s="690">
        <v>17.399999999999999</v>
      </c>
      <c r="AM23" s="691"/>
      <c r="AN23" s="691"/>
      <c r="AO23" s="692"/>
      <c r="AP23" s="704" t="s">
        <v>281</v>
      </c>
      <c r="AQ23" s="705"/>
      <c r="AR23" s="705"/>
      <c r="AS23" s="705"/>
      <c r="AT23" s="705"/>
      <c r="AU23" s="705"/>
      <c r="AV23" s="705"/>
      <c r="AW23" s="705"/>
      <c r="AX23" s="705"/>
      <c r="AY23" s="705"/>
      <c r="AZ23" s="705"/>
      <c r="BA23" s="705"/>
      <c r="BB23" s="705"/>
      <c r="BC23" s="705"/>
      <c r="BD23" s="705"/>
      <c r="BE23" s="705"/>
      <c r="BF23" s="706"/>
      <c r="BG23" s="685">
        <v>221686</v>
      </c>
      <c r="BH23" s="686"/>
      <c r="BI23" s="686"/>
      <c r="BJ23" s="686"/>
      <c r="BK23" s="686"/>
      <c r="BL23" s="686"/>
      <c r="BM23" s="686"/>
      <c r="BN23" s="687"/>
      <c r="BO23" s="688">
        <v>2.1</v>
      </c>
      <c r="BP23" s="688"/>
      <c r="BQ23" s="688"/>
      <c r="BR23" s="688"/>
      <c r="BS23" s="694" t="s">
        <v>232</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282</v>
      </c>
      <c r="CS23" s="668"/>
      <c r="CT23" s="668"/>
      <c r="CU23" s="668"/>
      <c r="CV23" s="668"/>
      <c r="CW23" s="668"/>
      <c r="CX23" s="668"/>
      <c r="CY23" s="669"/>
      <c r="CZ23" s="667" t="s">
        <v>283</v>
      </c>
      <c r="DA23" s="668"/>
      <c r="DB23" s="668"/>
      <c r="DC23" s="669"/>
      <c r="DD23" s="667" t="s">
        <v>284</v>
      </c>
      <c r="DE23" s="668"/>
      <c r="DF23" s="668"/>
      <c r="DG23" s="668"/>
      <c r="DH23" s="668"/>
      <c r="DI23" s="668"/>
      <c r="DJ23" s="668"/>
      <c r="DK23" s="669"/>
      <c r="DL23" s="716" t="s">
        <v>285</v>
      </c>
      <c r="DM23" s="717"/>
      <c r="DN23" s="717"/>
      <c r="DO23" s="717"/>
      <c r="DP23" s="717"/>
      <c r="DQ23" s="717"/>
      <c r="DR23" s="717"/>
      <c r="DS23" s="717"/>
      <c r="DT23" s="717"/>
      <c r="DU23" s="717"/>
      <c r="DV23" s="718"/>
      <c r="DW23" s="667" t="s">
        <v>286</v>
      </c>
      <c r="DX23" s="668"/>
      <c r="DY23" s="668"/>
      <c r="DZ23" s="668"/>
      <c r="EA23" s="668"/>
      <c r="EB23" s="668"/>
      <c r="EC23" s="669"/>
    </row>
    <row r="24" spans="2:133" ht="11.25" customHeight="1" x14ac:dyDescent="0.15">
      <c r="B24" s="682" t="s">
        <v>287</v>
      </c>
      <c r="C24" s="683"/>
      <c r="D24" s="683"/>
      <c r="E24" s="683"/>
      <c r="F24" s="683"/>
      <c r="G24" s="683"/>
      <c r="H24" s="683"/>
      <c r="I24" s="683"/>
      <c r="J24" s="683"/>
      <c r="K24" s="683"/>
      <c r="L24" s="683"/>
      <c r="M24" s="683"/>
      <c r="N24" s="683"/>
      <c r="O24" s="683"/>
      <c r="P24" s="683"/>
      <c r="Q24" s="684"/>
      <c r="R24" s="685">
        <v>556288</v>
      </c>
      <c r="S24" s="686"/>
      <c r="T24" s="686"/>
      <c r="U24" s="686"/>
      <c r="V24" s="686"/>
      <c r="W24" s="686"/>
      <c r="X24" s="686"/>
      <c r="Y24" s="687"/>
      <c r="Z24" s="688">
        <v>1.8</v>
      </c>
      <c r="AA24" s="688"/>
      <c r="AB24" s="688"/>
      <c r="AC24" s="688"/>
      <c r="AD24" s="689" t="s">
        <v>232</v>
      </c>
      <c r="AE24" s="689"/>
      <c r="AF24" s="689"/>
      <c r="AG24" s="689"/>
      <c r="AH24" s="689"/>
      <c r="AI24" s="689"/>
      <c r="AJ24" s="689"/>
      <c r="AK24" s="689"/>
      <c r="AL24" s="690" t="s">
        <v>232</v>
      </c>
      <c r="AM24" s="691"/>
      <c r="AN24" s="691"/>
      <c r="AO24" s="692"/>
      <c r="AP24" s="704" t="s">
        <v>288</v>
      </c>
      <c r="AQ24" s="705"/>
      <c r="AR24" s="705"/>
      <c r="AS24" s="705"/>
      <c r="AT24" s="705"/>
      <c r="AU24" s="705"/>
      <c r="AV24" s="705"/>
      <c r="AW24" s="705"/>
      <c r="AX24" s="705"/>
      <c r="AY24" s="705"/>
      <c r="AZ24" s="705"/>
      <c r="BA24" s="705"/>
      <c r="BB24" s="705"/>
      <c r="BC24" s="705"/>
      <c r="BD24" s="705"/>
      <c r="BE24" s="705"/>
      <c r="BF24" s="706"/>
      <c r="BG24" s="685" t="s">
        <v>174</v>
      </c>
      <c r="BH24" s="686"/>
      <c r="BI24" s="686"/>
      <c r="BJ24" s="686"/>
      <c r="BK24" s="686"/>
      <c r="BL24" s="686"/>
      <c r="BM24" s="686"/>
      <c r="BN24" s="687"/>
      <c r="BO24" s="688" t="s">
        <v>232</v>
      </c>
      <c r="BP24" s="688"/>
      <c r="BQ24" s="688"/>
      <c r="BR24" s="688"/>
      <c r="BS24" s="694" t="s">
        <v>174</v>
      </c>
      <c r="BT24" s="686"/>
      <c r="BU24" s="686"/>
      <c r="BV24" s="686"/>
      <c r="BW24" s="686"/>
      <c r="BX24" s="686"/>
      <c r="BY24" s="686"/>
      <c r="BZ24" s="686"/>
      <c r="CA24" s="686"/>
      <c r="CB24" s="695"/>
      <c r="CD24" s="696" t="s">
        <v>289</v>
      </c>
      <c r="CE24" s="697"/>
      <c r="CF24" s="697"/>
      <c r="CG24" s="697"/>
      <c r="CH24" s="697"/>
      <c r="CI24" s="697"/>
      <c r="CJ24" s="697"/>
      <c r="CK24" s="697"/>
      <c r="CL24" s="697"/>
      <c r="CM24" s="697"/>
      <c r="CN24" s="697"/>
      <c r="CO24" s="697"/>
      <c r="CP24" s="697"/>
      <c r="CQ24" s="698"/>
      <c r="CR24" s="674">
        <v>12340270</v>
      </c>
      <c r="CS24" s="675"/>
      <c r="CT24" s="675"/>
      <c r="CU24" s="675"/>
      <c r="CV24" s="675"/>
      <c r="CW24" s="675"/>
      <c r="CX24" s="675"/>
      <c r="CY24" s="676"/>
      <c r="CZ24" s="679">
        <v>41.3</v>
      </c>
      <c r="DA24" s="680"/>
      <c r="DB24" s="680"/>
      <c r="DC24" s="699"/>
      <c r="DD24" s="724">
        <v>8279285</v>
      </c>
      <c r="DE24" s="675"/>
      <c r="DF24" s="675"/>
      <c r="DG24" s="675"/>
      <c r="DH24" s="675"/>
      <c r="DI24" s="675"/>
      <c r="DJ24" s="675"/>
      <c r="DK24" s="676"/>
      <c r="DL24" s="724">
        <v>8198391</v>
      </c>
      <c r="DM24" s="675"/>
      <c r="DN24" s="675"/>
      <c r="DO24" s="675"/>
      <c r="DP24" s="675"/>
      <c r="DQ24" s="675"/>
      <c r="DR24" s="675"/>
      <c r="DS24" s="675"/>
      <c r="DT24" s="675"/>
      <c r="DU24" s="675"/>
      <c r="DV24" s="676"/>
      <c r="DW24" s="679">
        <v>51.4</v>
      </c>
      <c r="DX24" s="680"/>
      <c r="DY24" s="680"/>
      <c r="DZ24" s="680"/>
      <c r="EA24" s="680"/>
      <c r="EB24" s="680"/>
      <c r="EC24" s="681"/>
    </row>
    <row r="25" spans="2:133" ht="11.25" customHeight="1" x14ac:dyDescent="0.15">
      <c r="B25" s="682" t="s">
        <v>290</v>
      </c>
      <c r="C25" s="683"/>
      <c r="D25" s="683"/>
      <c r="E25" s="683"/>
      <c r="F25" s="683"/>
      <c r="G25" s="683"/>
      <c r="H25" s="683"/>
      <c r="I25" s="683"/>
      <c r="J25" s="683"/>
      <c r="K25" s="683"/>
      <c r="L25" s="683"/>
      <c r="M25" s="683"/>
      <c r="N25" s="683"/>
      <c r="O25" s="683"/>
      <c r="P25" s="683"/>
      <c r="Q25" s="684"/>
      <c r="R25" s="685" t="s">
        <v>232</v>
      </c>
      <c r="S25" s="686"/>
      <c r="T25" s="686"/>
      <c r="U25" s="686"/>
      <c r="V25" s="686"/>
      <c r="W25" s="686"/>
      <c r="X25" s="686"/>
      <c r="Y25" s="687"/>
      <c r="Z25" s="688" t="s">
        <v>174</v>
      </c>
      <c r="AA25" s="688"/>
      <c r="AB25" s="688"/>
      <c r="AC25" s="688"/>
      <c r="AD25" s="689" t="s">
        <v>232</v>
      </c>
      <c r="AE25" s="689"/>
      <c r="AF25" s="689"/>
      <c r="AG25" s="689"/>
      <c r="AH25" s="689"/>
      <c r="AI25" s="689"/>
      <c r="AJ25" s="689"/>
      <c r="AK25" s="689"/>
      <c r="AL25" s="690" t="s">
        <v>232</v>
      </c>
      <c r="AM25" s="691"/>
      <c r="AN25" s="691"/>
      <c r="AO25" s="692"/>
      <c r="AP25" s="704" t="s">
        <v>291</v>
      </c>
      <c r="AQ25" s="705"/>
      <c r="AR25" s="705"/>
      <c r="AS25" s="705"/>
      <c r="AT25" s="705"/>
      <c r="AU25" s="705"/>
      <c r="AV25" s="705"/>
      <c r="AW25" s="705"/>
      <c r="AX25" s="705"/>
      <c r="AY25" s="705"/>
      <c r="AZ25" s="705"/>
      <c r="BA25" s="705"/>
      <c r="BB25" s="705"/>
      <c r="BC25" s="705"/>
      <c r="BD25" s="705"/>
      <c r="BE25" s="705"/>
      <c r="BF25" s="706"/>
      <c r="BG25" s="685" t="s">
        <v>174</v>
      </c>
      <c r="BH25" s="686"/>
      <c r="BI25" s="686"/>
      <c r="BJ25" s="686"/>
      <c r="BK25" s="686"/>
      <c r="BL25" s="686"/>
      <c r="BM25" s="686"/>
      <c r="BN25" s="687"/>
      <c r="BO25" s="688" t="s">
        <v>174</v>
      </c>
      <c r="BP25" s="688"/>
      <c r="BQ25" s="688"/>
      <c r="BR25" s="688"/>
      <c r="BS25" s="694" t="s">
        <v>232</v>
      </c>
      <c r="BT25" s="686"/>
      <c r="BU25" s="686"/>
      <c r="BV25" s="686"/>
      <c r="BW25" s="686"/>
      <c r="BX25" s="686"/>
      <c r="BY25" s="686"/>
      <c r="BZ25" s="686"/>
      <c r="CA25" s="686"/>
      <c r="CB25" s="695"/>
      <c r="CD25" s="700" t="s">
        <v>292</v>
      </c>
      <c r="CE25" s="701"/>
      <c r="CF25" s="701"/>
      <c r="CG25" s="701"/>
      <c r="CH25" s="701"/>
      <c r="CI25" s="701"/>
      <c r="CJ25" s="701"/>
      <c r="CK25" s="701"/>
      <c r="CL25" s="701"/>
      <c r="CM25" s="701"/>
      <c r="CN25" s="701"/>
      <c r="CO25" s="701"/>
      <c r="CP25" s="701"/>
      <c r="CQ25" s="702"/>
      <c r="CR25" s="685">
        <v>3948993</v>
      </c>
      <c r="CS25" s="721"/>
      <c r="CT25" s="721"/>
      <c r="CU25" s="721"/>
      <c r="CV25" s="721"/>
      <c r="CW25" s="721"/>
      <c r="CX25" s="721"/>
      <c r="CY25" s="722"/>
      <c r="CZ25" s="690">
        <v>13.2</v>
      </c>
      <c r="DA25" s="719"/>
      <c r="DB25" s="719"/>
      <c r="DC25" s="723"/>
      <c r="DD25" s="694">
        <v>3778807</v>
      </c>
      <c r="DE25" s="721"/>
      <c r="DF25" s="721"/>
      <c r="DG25" s="721"/>
      <c r="DH25" s="721"/>
      <c r="DI25" s="721"/>
      <c r="DJ25" s="721"/>
      <c r="DK25" s="722"/>
      <c r="DL25" s="694">
        <v>3765052</v>
      </c>
      <c r="DM25" s="721"/>
      <c r="DN25" s="721"/>
      <c r="DO25" s="721"/>
      <c r="DP25" s="721"/>
      <c r="DQ25" s="721"/>
      <c r="DR25" s="721"/>
      <c r="DS25" s="721"/>
      <c r="DT25" s="721"/>
      <c r="DU25" s="721"/>
      <c r="DV25" s="722"/>
      <c r="DW25" s="690">
        <v>23.6</v>
      </c>
      <c r="DX25" s="719"/>
      <c r="DY25" s="719"/>
      <c r="DZ25" s="719"/>
      <c r="EA25" s="719"/>
      <c r="EB25" s="719"/>
      <c r="EC25" s="720"/>
    </row>
    <row r="26" spans="2:133" ht="11.25" customHeight="1" x14ac:dyDescent="0.15">
      <c r="B26" s="682" t="s">
        <v>293</v>
      </c>
      <c r="C26" s="683"/>
      <c r="D26" s="683"/>
      <c r="E26" s="683"/>
      <c r="F26" s="683"/>
      <c r="G26" s="683"/>
      <c r="H26" s="683"/>
      <c r="I26" s="683"/>
      <c r="J26" s="683"/>
      <c r="K26" s="683"/>
      <c r="L26" s="683"/>
      <c r="M26" s="683"/>
      <c r="N26" s="683"/>
      <c r="O26" s="683"/>
      <c r="P26" s="683"/>
      <c r="Q26" s="684"/>
      <c r="R26" s="685">
        <v>15863323</v>
      </c>
      <c r="S26" s="686"/>
      <c r="T26" s="686"/>
      <c r="U26" s="686"/>
      <c r="V26" s="686"/>
      <c r="W26" s="686"/>
      <c r="X26" s="686"/>
      <c r="Y26" s="687"/>
      <c r="Z26" s="688">
        <v>50.8</v>
      </c>
      <c r="AA26" s="688"/>
      <c r="AB26" s="688"/>
      <c r="AC26" s="688"/>
      <c r="AD26" s="689">
        <v>15085349</v>
      </c>
      <c r="AE26" s="689"/>
      <c r="AF26" s="689"/>
      <c r="AG26" s="689"/>
      <c r="AH26" s="689"/>
      <c r="AI26" s="689"/>
      <c r="AJ26" s="689"/>
      <c r="AK26" s="689"/>
      <c r="AL26" s="690">
        <v>99.7</v>
      </c>
      <c r="AM26" s="691"/>
      <c r="AN26" s="691"/>
      <c r="AO26" s="692"/>
      <c r="AP26" s="704" t="s">
        <v>294</v>
      </c>
      <c r="AQ26" s="734"/>
      <c r="AR26" s="734"/>
      <c r="AS26" s="734"/>
      <c r="AT26" s="734"/>
      <c r="AU26" s="734"/>
      <c r="AV26" s="734"/>
      <c r="AW26" s="734"/>
      <c r="AX26" s="734"/>
      <c r="AY26" s="734"/>
      <c r="AZ26" s="734"/>
      <c r="BA26" s="734"/>
      <c r="BB26" s="734"/>
      <c r="BC26" s="734"/>
      <c r="BD26" s="734"/>
      <c r="BE26" s="734"/>
      <c r="BF26" s="706"/>
      <c r="BG26" s="685" t="s">
        <v>174</v>
      </c>
      <c r="BH26" s="686"/>
      <c r="BI26" s="686"/>
      <c r="BJ26" s="686"/>
      <c r="BK26" s="686"/>
      <c r="BL26" s="686"/>
      <c r="BM26" s="686"/>
      <c r="BN26" s="687"/>
      <c r="BO26" s="688" t="s">
        <v>232</v>
      </c>
      <c r="BP26" s="688"/>
      <c r="BQ26" s="688"/>
      <c r="BR26" s="688"/>
      <c r="BS26" s="694" t="s">
        <v>232</v>
      </c>
      <c r="BT26" s="686"/>
      <c r="BU26" s="686"/>
      <c r="BV26" s="686"/>
      <c r="BW26" s="686"/>
      <c r="BX26" s="686"/>
      <c r="BY26" s="686"/>
      <c r="BZ26" s="686"/>
      <c r="CA26" s="686"/>
      <c r="CB26" s="695"/>
      <c r="CD26" s="700" t="s">
        <v>295</v>
      </c>
      <c r="CE26" s="701"/>
      <c r="CF26" s="701"/>
      <c r="CG26" s="701"/>
      <c r="CH26" s="701"/>
      <c r="CI26" s="701"/>
      <c r="CJ26" s="701"/>
      <c r="CK26" s="701"/>
      <c r="CL26" s="701"/>
      <c r="CM26" s="701"/>
      <c r="CN26" s="701"/>
      <c r="CO26" s="701"/>
      <c r="CP26" s="701"/>
      <c r="CQ26" s="702"/>
      <c r="CR26" s="685">
        <v>2302508</v>
      </c>
      <c r="CS26" s="686"/>
      <c r="CT26" s="686"/>
      <c r="CU26" s="686"/>
      <c r="CV26" s="686"/>
      <c r="CW26" s="686"/>
      <c r="CX26" s="686"/>
      <c r="CY26" s="687"/>
      <c r="CZ26" s="690">
        <v>7.7</v>
      </c>
      <c r="DA26" s="719"/>
      <c r="DB26" s="719"/>
      <c r="DC26" s="723"/>
      <c r="DD26" s="694">
        <v>2200846</v>
      </c>
      <c r="DE26" s="686"/>
      <c r="DF26" s="686"/>
      <c r="DG26" s="686"/>
      <c r="DH26" s="686"/>
      <c r="DI26" s="686"/>
      <c r="DJ26" s="686"/>
      <c r="DK26" s="687"/>
      <c r="DL26" s="694" t="s">
        <v>232</v>
      </c>
      <c r="DM26" s="686"/>
      <c r="DN26" s="686"/>
      <c r="DO26" s="686"/>
      <c r="DP26" s="686"/>
      <c r="DQ26" s="686"/>
      <c r="DR26" s="686"/>
      <c r="DS26" s="686"/>
      <c r="DT26" s="686"/>
      <c r="DU26" s="686"/>
      <c r="DV26" s="687"/>
      <c r="DW26" s="690" t="s">
        <v>232</v>
      </c>
      <c r="DX26" s="719"/>
      <c r="DY26" s="719"/>
      <c r="DZ26" s="719"/>
      <c r="EA26" s="719"/>
      <c r="EB26" s="719"/>
      <c r="EC26" s="720"/>
    </row>
    <row r="27" spans="2:133" ht="11.25" customHeight="1" x14ac:dyDescent="0.15">
      <c r="B27" s="682" t="s">
        <v>296</v>
      </c>
      <c r="C27" s="683"/>
      <c r="D27" s="683"/>
      <c r="E27" s="683"/>
      <c r="F27" s="683"/>
      <c r="G27" s="683"/>
      <c r="H27" s="683"/>
      <c r="I27" s="683"/>
      <c r="J27" s="683"/>
      <c r="K27" s="683"/>
      <c r="L27" s="683"/>
      <c r="M27" s="683"/>
      <c r="N27" s="683"/>
      <c r="O27" s="683"/>
      <c r="P27" s="683"/>
      <c r="Q27" s="684"/>
      <c r="R27" s="685">
        <v>8902</v>
      </c>
      <c r="S27" s="686"/>
      <c r="T27" s="686"/>
      <c r="U27" s="686"/>
      <c r="V27" s="686"/>
      <c r="W27" s="686"/>
      <c r="X27" s="686"/>
      <c r="Y27" s="687"/>
      <c r="Z27" s="688">
        <v>0</v>
      </c>
      <c r="AA27" s="688"/>
      <c r="AB27" s="688"/>
      <c r="AC27" s="688"/>
      <c r="AD27" s="689">
        <v>8902</v>
      </c>
      <c r="AE27" s="689"/>
      <c r="AF27" s="689"/>
      <c r="AG27" s="689"/>
      <c r="AH27" s="689"/>
      <c r="AI27" s="689"/>
      <c r="AJ27" s="689"/>
      <c r="AK27" s="689"/>
      <c r="AL27" s="690">
        <v>0.1</v>
      </c>
      <c r="AM27" s="691"/>
      <c r="AN27" s="691"/>
      <c r="AO27" s="692"/>
      <c r="AP27" s="682" t="s">
        <v>297</v>
      </c>
      <c r="AQ27" s="683"/>
      <c r="AR27" s="683"/>
      <c r="AS27" s="683"/>
      <c r="AT27" s="683"/>
      <c r="AU27" s="683"/>
      <c r="AV27" s="683"/>
      <c r="AW27" s="683"/>
      <c r="AX27" s="683"/>
      <c r="AY27" s="683"/>
      <c r="AZ27" s="683"/>
      <c r="BA27" s="683"/>
      <c r="BB27" s="683"/>
      <c r="BC27" s="683"/>
      <c r="BD27" s="683"/>
      <c r="BE27" s="683"/>
      <c r="BF27" s="684"/>
      <c r="BG27" s="685">
        <v>10624946</v>
      </c>
      <c r="BH27" s="686"/>
      <c r="BI27" s="686"/>
      <c r="BJ27" s="686"/>
      <c r="BK27" s="686"/>
      <c r="BL27" s="686"/>
      <c r="BM27" s="686"/>
      <c r="BN27" s="687"/>
      <c r="BO27" s="688">
        <v>100</v>
      </c>
      <c r="BP27" s="688"/>
      <c r="BQ27" s="688"/>
      <c r="BR27" s="688"/>
      <c r="BS27" s="694">
        <v>566975</v>
      </c>
      <c r="BT27" s="686"/>
      <c r="BU27" s="686"/>
      <c r="BV27" s="686"/>
      <c r="BW27" s="686"/>
      <c r="BX27" s="686"/>
      <c r="BY27" s="686"/>
      <c r="BZ27" s="686"/>
      <c r="CA27" s="686"/>
      <c r="CB27" s="695"/>
      <c r="CD27" s="700" t="s">
        <v>298</v>
      </c>
      <c r="CE27" s="701"/>
      <c r="CF27" s="701"/>
      <c r="CG27" s="701"/>
      <c r="CH27" s="701"/>
      <c r="CI27" s="701"/>
      <c r="CJ27" s="701"/>
      <c r="CK27" s="701"/>
      <c r="CL27" s="701"/>
      <c r="CM27" s="701"/>
      <c r="CN27" s="701"/>
      <c r="CO27" s="701"/>
      <c r="CP27" s="701"/>
      <c r="CQ27" s="702"/>
      <c r="CR27" s="685">
        <v>5456084</v>
      </c>
      <c r="CS27" s="721"/>
      <c r="CT27" s="721"/>
      <c r="CU27" s="721"/>
      <c r="CV27" s="721"/>
      <c r="CW27" s="721"/>
      <c r="CX27" s="721"/>
      <c r="CY27" s="722"/>
      <c r="CZ27" s="690">
        <v>18.3</v>
      </c>
      <c r="DA27" s="719"/>
      <c r="DB27" s="719"/>
      <c r="DC27" s="723"/>
      <c r="DD27" s="694">
        <v>1638471</v>
      </c>
      <c r="DE27" s="721"/>
      <c r="DF27" s="721"/>
      <c r="DG27" s="721"/>
      <c r="DH27" s="721"/>
      <c r="DI27" s="721"/>
      <c r="DJ27" s="721"/>
      <c r="DK27" s="722"/>
      <c r="DL27" s="694">
        <v>1571332</v>
      </c>
      <c r="DM27" s="721"/>
      <c r="DN27" s="721"/>
      <c r="DO27" s="721"/>
      <c r="DP27" s="721"/>
      <c r="DQ27" s="721"/>
      <c r="DR27" s="721"/>
      <c r="DS27" s="721"/>
      <c r="DT27" s="721"/>
      <c r="DU27" s="721"/>
      <c r="DV27" s="722"/>
      <c r="DW27" s="690">
        <v>9.9</v>
      </c>
      <c r="DX27" s="719"/>
      <c r="DY27" s="719"/>
      <c r="DZ27" s="719"/>
      <c r="EA27" s="719"/>
      <c r="EB27" s="719"/>
      <c r="EC27" s="720"/>
    </row>
    <row r="28" spans="2:133" ht="11.25" customHeight="1" x14ac:dyDescent="0.15">
      <c r="B28" s="682" t="s">
        <v>299</v>
      </c>
      <c r="C28" s="683"/>
      <c r="D28" s="683"/>
      <c r="E28" s="683"/>
      <c r="F28" s="683"/>
      <c r="G28" s="683"/>
      <c r="H28" s="683"/>
      <c r="I28" s="683"/>
      <c r="J28" s="683"/>
      <c r="K28" s="683"/>
      <c r="L28" s="683"/>
      <c r="M28" s="683"/>
      <c r="N28" s="683"/>
      <c r="O28" s="683"/>
      <c r="P28" s="683"/>
      <c r="Q28" s="684"/>
      <c r="R28" s="685">
        <v>42288</v>
      </c>
      <c r="S28" s="686"/>
      <c r="T28" s="686"/>
      <c r="U28" s="686"/>
      <c r="V28" s="686"/>
      <c r="W28" s="686"/>
      <c r="X28" s="686"/>
      <c r="Y28" s="687"/>
      <c r="Z28" s="688">
        <v>0.1</v>
      </c>
      <c r="AA28" s="688"/>
      <c r="AB28" s="688"/>
      <c r="AC28" s="688"/>
      <c r="AD28" s="689" t="s">
        <v>174</v>
      </c>
      <c r="AE28" s="689"/>
      <c r="AF28" s="689"/>
      <c r="AG28" s="689"/>
      <c r="AH28" s="689"/>
      <c r="AI28" s="689"/>
      <c r="AJ28" s="689"/>
      <c r="AK28" s="689"/>
      <c r="AL28" s="690" t="s">
        <v>232</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300</v>
      </c>
      <c r="CE28" s="701"/>
      <c r="CF28" s="701"/>
      <c r="CG28" s="701"/>
      <c r="CH28" s="701"/>
      <c r="CI28" s="701"/>
      <c r="CJ28" s="701"/>
      <c r="CK28" s="701"/>
      <c r="CL28" s="701"/>
      <c r="CM28" s="701"/>
      <c r="CN28" s="701"/>
      <c r="CO28" s="701"/>
      <c r="CP28" s="701"/>
      <c r="CQ28" s="702"/>
      <c r="CR28" s="685">
        <v>2935193</v>
      </c>
      <c r="CS28" s="686"/>
      <c r="CT28" s="686"/>
      <c r="CU28" s="686"/>
      <c r="CV28" s="686"/>
      <c r="CW28" s="686"/>
      <c r="CX28" s="686"/>
      <c r="CY28" s="687"/>
      <c r="CZ28" s="690">
        <v>9.8000000000000007</v>
      </c>
      <c r="DA28" s="719"/>
      <c r="DB28" s="719"/>
      <c r="DC28" s="723"/>
      <c r="DD28" s="694">
        <v>2862007</v>
      </c>
      <c r="DE28" s="686"/>
      <c r="DF28" s="686"/>
      <c r="DG28" s="686"/>
      <c r="DH28" s="686"/>
      <c r="DI28" s="686"/>
      <c r="DJ28" s="686"/>
      <c r="DK28" s="687"/>
      <c r="DL28" s="694">
        <v>2862007</v>
      </c>
      <c r="DM28" s="686"/>
      <c r="DN28" s="686"/>
      <c r="DO28" s="686"/>
      <c r="DP28" s="686"/>
      <c r="DQ28" s="686"/>
      <c r="DR28" s="686"/>
      <c r="DS28" s="686"/>
      <c r="DT28" s="686"/>
      <c r="DU28" s="686"/>
      <c r="DV28" s="687"/>
      <c r="DW28" s="690">
        <v>18</v>
      </c>
      <c r="DX28" s="719"/>
      <c r="DY28" s="719"/>
      <c r="DZ28" s="719"/>
      <c r="EA28" s="719"/>
      <c r="EB28" s="719"/>
      <c r="EC28" s="720"/>
    </row>
    <row r="29" spans="2:133" ht="11.25" customHeight="1" x14ac:dyDescent="0.15">
      <c r="B29" s="682" t="s">
        <v>301</v>
      </c>
      <c r="C29" s="683"/>
      <c r="D29" s="683"/>
      <c r="E29" s="683"/>
      <c r="F29" s="683"/>
      <c r="G29" s="683"/>
      <c r="H29" s="683"/>
      <c r="I29" s="683"/>
      <c r="J29" s="683"/>
      <c r="K29" s="683"/>
      <c r="L29" s="683"/>
      <c r="M29" s="683"/>
      <c r="N29" s="683"/>
      <c r="O29" s="683"/>
      <c r="P29" s="683"/>
      <c r="Q29" s="684"/>
      <c r="R29" s="685">
        <v>238368</v>
      </c>
      <c r="S29" s="686"/>
      <c r="T29" s="686"/>
      <c r="U29" s="686"/>
      <c r="V29" s="686"/>
      <c r="W29" s="686"/>
      <c r="X29" s="686"/>
      <c r="Y29" s="687"/>
      <c r="Z29" s="688">
        <v>0.8</v>
      </c>
      <c r="AA29" s="688"/>
      <c r="AB29" s="688"/>
      <c r="AC29" s="688"/>
      <c r="AD29" s="689">
        <v>24549</v>
      </c>
      <c r="AE29" s="689"/>
      <c r="AF29" s="689"/>
      <c r="AG29" s="689"/>
      <c r="AH29" s="689"/>
      <c r="AI29" s="689"/>
      <c r="AJ29" s="689"/>
      <c r="AK29" s="689"/>
      <c r="AL29" s="690">
        <v>0.2</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302</v>
      </c>
      <c r="CE29" s="726"/>
      <c r="CF29" s="700" t="s">
        <v>69</v>
      </c>
      <c r="CG29" s="701"/>
      <c r="CH29" s="701"/>
      <c r="CI29" s="701"/>
      <c r="CJ29" s="701"/>
      <c r="CK29" s="701"/>
      <c r="CL29" s="701"/>
      <c r="CM29" s="701"/>
      <c r="CN29" s="701"/>
      <c r="CO29" s="701"/>
      <c r="CP29" s="701"/>
      <c r="CQ29" s="702"/>
      <c r="CR29" s="685">
        <v>2935193</v>
      </c>
      <c r="CS29" s="721"/>
      <c r="CT29" s="721"/>
      <c r="CU29" s="721"/>
      <c r="CV29" s="721"/>
      <c r="CW29" s="721"/>
      <c r="CX29" s="721"/>
      <c r="CY29" s="722"/>
      <c r="CZ29" s="690">
        <v>9.8000000000000007</v>
      </c>
      <c r="DA29" s="719"/>
      <c r="DB29" s="719"/>
      <c r="DC29" s="723"/>
      <c r="DD29" s="694">
        <v>2862007</v>
      </c>
      <c r="DE29" s="721"/>
      <c r="DF29" s="721"/>
      <c r="DG29" s="721"/>
      <c r="DH29" s="721"/>
      <c r="DI29" s="721"/>
      <c r="DJ29" s="721"/>
      <c r="DK29" s="722"/>
      <c r="DL29" s="694">
        <v>2862007</v>
      </c>
      <c r="DM29" s="721"/>
      <c r="DN29" s="721"/>
      <c r="DO29" s="721"/>
      <c r="DP29" s="721"/>
      <c r="DQ29" s="721"/>
      <c r="DR29" s="721"/>
      <c r="DS29" s="721"/>
      <c r="DT29" s="721"/>
      <c r="DU29" s="721"/>
      <c r="DV29" s="722"/>
      <c r="DW29" s="690">
        <v>18</v>
      </c>
      <c r="DX29" s="719"/>
      <c r="DY29" s="719"/>
      <c r="DZ29" s="719"/>
      <c r="EA29" s="719"/>
      <c r="EB29" s="719"/>
      <c r="EC29" s="720"/>
    </row>
    <row r="30" spans="2:133" ht="11.25" customHeight="1" x14ac:dyDescent="0.15">
      <c r="B30" s="682" t="s">
        <v>303</v>
      </c>
      <c r="C30" s="683"/>
      <c r="D30" s="683"/>
      <c r="E30" s="683"/>
      <c r="F30" s="683"/>
      <c r="G30" s="683"/>
      <c r="H30" s="683"/>
      <c r="I30" s="683"/>
      <c r="J30" s="683"/>
      <c r="K30" s="683"/>
      <c r="L30" s="683"/>
      <c r="M30" s="683"/>
      <c r="N30" s="683"/>
      <c r="O30" s="683"/>
      <c r="P30" s="683"/>
      <c r="Q30" s="684"/>
      <c r="R30" s="685">
        <v>132438</v>
      </c>
      <c r="S30" s="686"/>
      <c r="T30" s="686"/>
      <c r="U30" s="686"/>
      <c r="V30" s="686"/>
      <c r="W30" s="686"/>
      <c r="X30" s="686"/>
      <c r="Y30" s="687"/>
      <c r="Z30" s="688">
        <v>0.4</v>
      </c>
      <c r="AA30" s="688"/>
      <c r="AB30" s="688"/>
      <c r="AC30" s="688"/>
      <c r="AD30" s="689" t="s">
        <v>232</v>
      </c>
      <c r="AE30" s="689"/>
      <c r="AF30" s="689"/>
      <c r="AG30" s="689"/>
      <c r="AH30" s="689"/>
      <c r="AI30" s="689"/>
      <c r="AJ30" s="689"/>
      <c r="AK30" s="689"/>
      <c r="AL30" s="690" t="s">
        <v>174</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304</v>
      </c>
      <c r="BH30" s="738"/>
      <c r="BI30" s="738"/>
      <c r="BJ30" s="738"/>
      <c r="BK30" s="738"/>
      <c r="BL30" s="738"/>
      <c r="BM30" s="738"/>
      <c r="BN30" s="738"/>
      <c r="BO30" s="738"/>
      <c r="BP30" s="738"/>
      <c r="BQ30" s="739"/>
      <c r="BR30" s="664" t="s">
        <v>305</v>
      </c>
      <c r="BS30" s="738"/>
      <c r="BT30" s="738"/>
      <c r="BU30" s="738"/>
      <c r="BV30" s="738"/>
      <c r="BW30" s="738"/>
      <c r="BX30" s="738"/>
      <c r="BY30" s="738"/>
      <c r="BZ30" s="738"/>
      <c r="CA30" s="738"/>
      <c r="CB30" s="739"/>
      <c r="CD30" s="727"/>
      <c r="CE30" s="728"/>
      <c r="CF30" s="700" t="s">
        <v>306</v>
      </c>
      <c r="CG30" s="701"/>
      <c r="CH30" s="701"/>
      <c r="CI30" s="701"/>
      <c r="CJ30" s="701"/>
      <c r="CK30" s="701"/>
      <c r="CL30" s="701"/>
      <c r="CM30" s="701"/>
      <c r="CN30" s="701"/>
      <c r="CO30" s="701"/>
      <c r="CP30" s="701"/>
      <c r="CQ30" s="702"/>
      <c r="CR30" s="685">
        <v>2836638</v>
      </c>
      <c r="CS30" s="686"/>
      <c r="CT30" s="686"/>
      <c r="CU30" s="686"/>
      <c r="CV30" s="686"/>
      <c r="CW30" s="686"/>
      <c r="CX30" s="686"/>
      <c r="CY30" s="687"/>
      <c r="CZ30" s="690">
        <v>9.5</v>
      </c>
      <c r="DA30" s="719"/>
      <c r="DB30" s="719"/>
      <c r="DC30" s="723"/>
      <c r="DD30" s="694">
        <v>2763452</v>
      </c>
      <c r="DE30" s="686"/>
      <c r="DF30" s="686"/>
      <c r="DG30" s="686"/>
      <c r="DH30" s="686"/>
      <c r="DI30" s="686"/>
      <c r="DJ30" s="686"/>
      <c r="DK30" s="687"/>
      <c r="DL30" s="694">
        <v>2763452</v>
      </c>
      <c r="DM30" s="686"/>
      <c r="DN30" s="686"/>
      <c r="DO30" s="686"/>
      <c r="DP30" s="686"/>
      <c r="DQ30" s="686"/>
      <c r="DR30" s="686"/>
      <c r="DS30" s="686"/>
      <c r="DT30" s="686"/>
      <c r="DU30" s="686"/>
      <c r="DV30" s="687"/>
      <c r="DW30" s="690">
        <v>17.3</v>
      </c>
      <c r="DX30" s="719"/>
      <c r="DY30" s="719"/>
      <c r="DZ30" s="719"/>
      <c r="EA30" s="719"/>
      <c r="EB30" s="719"/>
      <c r="EC30" s="720"/>
    </row>
    <row r="31" spans="2:133" ht="11.25" customHeight="1" x14ac:dyDescent="0.15">
      <c r="B31" s="682" t="s">
        <v>307</v>
      </c>
      <c r="C31" s="683"/>
      <c r="D31" s="683"/>
      <c r="E31" s="683"/>
      <c r="F31" s="683"/>
      <c r="G31" s="683"/>
      <c r="H31" s="683"/>
      <c r="I31" s="683"/>
      <c r="J31" s="683"/>
      <c r="K31" s="683"/>
      <c r="L31" s="683"/>
      <c r="M31" s="683"/>
      <c r="N31" s="683"/>
      <c r="O31" s="683"/>
      <c r="P31" s="683"/>
      <c r="Q31" s="684"/>
      <c r="R31" s="685">
        <v>9791796</v>
      </c>
      <c r="S31" s="686"/>
      <c r="T31" s="686"/>
      <c r="U31" s="686"/>
      <c r="V31" s="686"/>
      <c r="W31" s="686"/>
      <c r="X31" s="686"/>
      <c r="Y31" s="687"/>
      <c r="Z31" s="688">
        <v>31.3</v>
      </c>
      <c r="AA31" s="688"/>
      <c r="AB31" s="688"/>
      <c r="AC31" s="688"/>
      <c r="AD31" s="689" t="s">
        <v>174</v>
      </c>
      <c r="AE31" s="689"/>
      <c r="AF31" s="689"/>
      <c r="AG31" s="689"/>
      <c r="AH31" s="689"/>
      <c r="AI31" s="689"/>
      <c r="AJ31" s="689"/>
      <c r="AK31" s="689"/>
      <c r="AL31" s="690" t="s">
        <v>232</v>
      </c>
      <c r="AM31" s="691"/>
      <c r="AN31" s="691"/>
      <c r="AO31" s="692"/>
      <c r="AP31" s="742" t="s">
        <v>308</v>
      </c>
      <c r="AQ31" s="743"/>
      <c r="AR31" s="743"/>
      <c r="AS31" s="743"/>
      <c r="AT31" s="748" t="s">
        <v>309</v>
      </c>
      <c r="AU31" s="231"/>
      <c r="AV31" s="231"/>
      <c r="AW31" s="231"/>
      <c r="AX31" s="671" t="s">
        <v>187</v>
      </c>
      <c r="AY31" s="672"/>
      <c r="AZ31" s="672"/>
      <c r="BA31" s="672"/>
      <c r="BB31" s="672"/>
      <c r="BC31" s="672"/>
      <c r="BD31" s="672"/>
      <c r="BE31" s="672"/>
      <c r="BF31" s="673"/>
      <c r="BG31" s="753">
        <v>98.6</v>
      </c>
      <c r="BH31" s="740"/>
      <c r="BI31" s="740"/>
      <c r="BJ31" s="740"/>
      <c r="BK31" s="740"/>
      <c r="BL31" s="740"/>
      <c r="BM31" s="680">
        <v>95</v>
      </c>
      <c r="BN31" s="740"/>
      <c r="BO31" s="740"/>
      <c r="BP31" s="740"/>
      <c r="BQ31" s="741"/>
      <c r="BR31" s="753">
        <v>99.3</v>
      </c>
      <c r="BS31" s="740"/>
      <c r="BT31" s="740"/>
      <c r="BU31" s="740"/>
      <c r="BV31" s="740"/>
      <c r="BW31" s="740"/>
      <c r="BX31" s="680">
        <v>95.6</v>
      </c>
      <c r="BY31" s="740"/>
      <c r="BZ31" s="740"/>
      <c r="CA31" s="740"/>
      <c r="CB31" s="741"/>
      <c r="CD31" s="727"/>
      <c r="CE31" s="728"/>
      <c r="CF31" s="700" t="s">
        <v>310</v>
      </c>
      <c r="CG31" s="701"/>
      <c r="CH31" s="701"/>
      <c r="CI31" s="701"/>
      <c r="CJ31" s="701"/>
      <c r="CK31" s="701"/>
      <c r="CL31" s="701"/>
      <c r="CM31" s="701"/>
      <c r="CN31" s="701"/>
      <c r="CO31" s="701"/>
      <c r="CP31" s="701"/>
      <c r="CQ31" s="702"/>
      <c r="CR31" s="685">
        <v>98555</v>
      </c>
      <c r="CS31" s="721"/>
      <c r="CT31" s="721"/>
      <c r="CU31" s="721"/>
      <c r="CV31" s="721"/>
      <c r="CW31" s="721"/>
      <c r="CX31" s="721"/>
      <c r="CY31" s="722"/>
      <c r="CZ31" s="690">
        <v>0.3</v>
      </c>
      <c r="DA31" s="719"/>
      <c r="DB31" s="719"/>
      <c r="DC31" s="723"/>
      <c r="DD31" s="694">
        <v>98555</v>
      </c>
      <c r="DE31" s="721"/>
      <c r="DF31" s="721"/>
      <c r="DG31" s="721"/>
      <c r="DH31" s="721"/>
      <c r="DI31" s="721"/>
      <c r="DJ31" s="721"/>
      <c r="DK31" s="722"/>
      <c r="DL31" s="694">
        <v>98555</v>
      </c>
      <c r="DM31" s="721"/>
      <c r="DN31" s="721"/>
      <c r="DO31" s="721"/>
      <c r="DP31" s="721"/>
      <c r="DQ31" s="721"/>
      <c r="DR31" s="721"/>
      <c r="DS31" s="721"/>
      <c r="DT31" s="721"/>
      <c r="DU31" s="721"/>
      <c r="DV31" s="722"/>
      <c r="DW31" s="690">
        <v>0.6</v>
      </c>
      <c r="DX31" s="719"/>
      <c r="DY31" s="719"/>
      <c r="DZ31" s="719"/>
      <c r="EA31" s="719"/>
      <c r="EB31" s="719"/>
      <c r="EC31" s="720"/>
    </row>
    <row r="32" spans="2:133" ht="11.25" customHeight="1" x14ac:dyDescent="0.15">
      <c r="B32" s="731" t="s">
        <v>311</v>
      </c>
      <c r="C32" s="732"/>
      <c r="D32" s="732"/>
      <c r="E32" s="732"/>
      <c r="F32" s="732"/>
      <c r="G32" s="732"/>
      <c r="H32" s="732"/>
      <c r="I32" s="732"/>
      <c r="J32" s="732"/>
      <c r="K32" s="732"/>
      <c r="L32" s="732"/>
      <c r="M32" s="732"/>
      <c r="N32" s="732"/>
      <c r="O32" s="732"/>
      <c r="P32" s="732"/>
      <c r="Q32" s="733"/>
      <c r="R32" s="685" t="s">
        <v>232</v>
      </c>
      <c r="S32" s="686"/>
      <c r="T32" s="686"/>
      <c r="U32" s="686"/>
      <c r="V32" s="686"/>
      <c r="W32" s="686"/>
      <c r="X32" s="686"/>
      <c r="Y32" s="687"/>
      <c r="Z32" s="688" t="s">
        <v>232</v>
      </c>
      <c r="AA32" s="688"/>
      <c r="AB32" s="688"/>
      <c r="AC32" s="688"/>
      <c r="AD32" s="689" t="s">
        <v>174</v>
      </c>
      <c r="AE32" s="689"/>
      <c r="AF32" s="689"/>
      <c r="AG32" s="689"/>
      <c r="AH32" s="689"/>
      <c r="AI32" s="689"/>
      <c r="AJ32" s="689"/>
      <c r="AK32" s="689"/>
      <c r="AL32" s="690" t="s">
        <v>232</v>
      </c>
      <c r="AM32" s="691"/>
      <c r="AN32" s="691"/>
      <c r="AO32" s="692"/>
      <c r="AP32" s="744"/>
      <c r="AQ32" s="745"/>
      <c r="AR32" s="745"/>
      <c r="AS32" s="745"/>
      <c r="AT32" s="749"/>
      <c r="AU32" s="230" t="s">
        <v>312</v>
      </c>
      <c r="AV32" s="230"/>
      <c r="AW32" s="230"/>
      <c r="AX32" s="682" t="s">
        <v>313</v>
      </c>
      <c r="AY32" s="683"/>
      <c r="AZ32" s="683"/>
      <c r="BA32" s="683"/>
      <c r="BB32" s="683"/>
      <c r="BC32" s="683"/>
      <c r="BD32" s="683"/>
      <c r="BE32" s="683"/>
      <c r="BF32" s="684"/>
      <c r="BG32" s="754">
        <v>99.6</v>
      </c>
      <c r="BH32" s="721"/>
      <c r="BI32" s="721"/>
      <c r="BJ32" s="721"/>
      <c r="BK32" s="721"/>
      <c r="BL32" s="721"/>
      <c r="BM32" s="691">
        <v>98.9</v>
      </c>
      <c r="BN32" s="751"/>
      <c r="BO32" s="751"/>
      <c r="BP32" s="751"/>
      <c r="BQ32" s="752"/>
      <c r="BR32" s="754">
        <v>99.6</v>
      </c>
      <c r="BS32" s="721"/>
      <c r="BT32" s="721"/>
      <c r="BU32" s="721"/>
      <c r="BV32" s="721"/>
      <c r="BW32" s="721"/>
      <c r="BX32" s="691">
        <v>99</v>
      </c>
      <c r="BY32" s="751"/>
      <c r="BZ32" s="751"/>
      <c r="CA32" s="751"/>
      <c r="CB32" s="752"/>
      <c r="CD32" s="729"/>
      <c r="CE32" s="730"/>
      <c r="CF32" s="700" t="s">
        <v>314</v>
      </c>
      <c r="CG32" s="701"/>
      <c r="CH32" s="701"/>
      <c r="CI32" s="701"/>
      <c r="CJ32" s="701"/>
      <c r="CK32" s="701"/>
      <c r="CL32" s="701"/>
      <c r="CM32" s="701"/>
      <c r="CN32" s="701"/>
      <c r="CO32" s="701"/>
      <c r="CP32" s="701"/>
      <c r="CQ32" s="702"/>
      <c r="CR32" s="685" t="s">
        <v>174</v>
      </c>
      <c r="CS32" s="686"/>
      <c r="CT32" s="686"/>
      <c r="CU32" s="686"/>
      <c r="CV32" s="686"/>
      <c r="CW32" s="686"/>
      <c r="CX32" s="686"/>
      <c r="CY32" s="687"/>
      <c r="CZ32" s="690" t="s">
        <v>232</v>
      </c>
      <c r="DA32" s="719"/>
      <c r="DB32" s="719"/>
      <c r="DC32" s="723"/>
      <c r="DD32" s="694" t="s">
        <v>174</v>
      </c>
      <c r="DE32" s="686"/>
      <c r="DF32" s="686"/>
      <c r="DG32" s="686"/>
      <c r="DH32" s="686"/>
      <c r="DI32" s="686"/>
      <c r="DJ32" s="686"/>
      <c r="DK32" s="687"/>
      <c r="DL32" s="694" t="s">
        <v>174</v>
      </c>
      <c r="DM32" s="686"/>
      <c r="DN32" s="686"/>
      <c r="DO32" s="686"/>
      <c r="DP32" s="686"/>
      <c r="DQ32" s="686"/>
      <c r="DR32" s="686"/>
      <c r="DS32" s="686"/>
      <c r="DT32" s="686"/>
      <c r="DU32" s="686"/>
      <c r="DV32" s="687"/>
      <c r="DW32" s="690" t="s">
        <v>232</v>
      </c>
      <c r="DX32" s="719"/>
      <c r="DY32" s="719"/>
      <c r="DZ32" s="719"/>
      <c r="EA32" s="719"/>
      <c r="EB32" s="719"/>
      <c r="EC32" s="720"/>
    </row>
    <row r="33" spans="2:133" ht="11.25" customHeight="1" x14ac:dyDescent="0.15">
      <c r="B33" s="682" t="s">
        <v>315</v>
      </c>
      <c r="C33" s="683"/>
      <c r="D33" s="683"/>
      <c r="E33" s="683"/>
      <c r="F33" s="683"/>
      <c r="G33" s="683"/>
      <c r="H33" s="683"/>
      <c r="I33" s="683"/>
      <c r="J33" s="683"/>
      <c r="K33" s="683"/>
      <c r="L33" s="683"/>
      <c r="M33" s="683"/>
      <c r="N33" s="683"/>
      <c r="O33" s="683"/>
      <c r="P33" s="683"/>
      <c r="Q33" s="684"/>
      <c r="R33" s="685">
        <v>2269658</v>
      </c>
      <c r="S33" s="686"/>
      <c r="T33" s="686"/>
      <c r="U33" s="686"/>
      <c r="V33" s="686"/>
      <c r="W33" s="686"/>
      <c r="X33" s="686"/>
      <c r="Y33" s="687"/>
      <c r="Z33" s="688">
        <v>7.3</v>
      </c>
      <c r="AA33" s="688"/>
      <c r="AB33" s="688"/>
      <c r="AC33" s="688"/>
      <c r="AD33" s="689" t="s">
        <v>174</v>
      </c>
      <c r="AE33" s="689"/>
      <c r="AF33" s="689"/>
      <c r="AG33" s="689"/>
      <c r="AH33" s="689"/>
      <c r="AI33" s="689"/>
      <c r="AJ33" s="689"/>
      <c r="AK33" s="689"/>
      <c r="AL33" s="690" t="s">
        <v>174</v>
      </c>
      <c r="AM33" s="691"/>
      <c r="AN33" s="691"/>
      <c r="AO33" s="692"/>
      <c r="AP33" s="746"/>
      <c r="AQ33" s="747"/>
      <c r="AR33" s="747"/>
      <c r="AS33" s="747"/>
      <c r="AT33" s="750"/>
      <c r="AU33" s="232"/>
      <c r="AV33" s="232"/>
      <c r="AW33" s="232"/>
      <c r="AX33" s="735" t="s">
        <v>316</v>
      </c>
      <c r="AY33" s="736"/>
      <c r="AZ33" s="736"/>
      <c r="BA33" s="736"/>
      <c r="BB33" s="736"/>
      <c r="BC33" s="736"/>
      <c r="BD33" s="736"/>
      <c r="BE33" s="736"/>
      <c r="BF33" s="737"/>
      <c r="BG33" s="755">
        <v>97.4</v>
      </c>
      <c r="BH33" s="756"/>
      <c r="BI33" s="756"/>
      <c r="BJ33" s="756"/>
      <c r="BK33" s="756"/>
      <c r="BL33" s="756"/>
      <c r="BM33" s="757">
        <v>91.1</v>
      </c>
      <c r="BN33" s="756"/>
      <c r="BO33" s="756"/>
      <c r="BP33" s="756"/>
      <c r="BQ33" s="758"/>
      <c r="BR33" s="755">
        <v>99</v>
      </c>
      <c r="BS33" s="756"/>
      <c r="BT33" s="756"/>
      <c r="BU33" s="756"/>
      <c r="BV33" s="756"/>
      <c r="BW33" s="756"/>
      <c r="BX33" s="757">
        <v>92.2</v>
      </c>
      <c r="BY33" s="756"/>
      <c r="BZ33" s="756"/>
      <c r="CA33" s="756"/>
      <c r="CB33" s="758"/>
      <c r="CD33" s="700" t="s">
        <v>317</v>
      </c>
      <c r="CE33" s="701"/>
      <c r="CF33" s="701"/>
      <c r="CG33" s="701"/>
      <c r="CH33" s="701"/>
      <c r="CI33" s="701"/>
      <c r="CJ33" s="701"/>
      <c r="CK33" s="701"/>
      <c r="CL33" s="701"/>
      <c r="CM33" s="701"/>
      <c r="CN33" s="701"/>
      <c r="CO33" s="701"/>
      <c r="CP33" s="701"/>
      <c r="CQ33" s="702"/>
      <c r="CR33" s="685">
        <v>15577414</v>
      </c>
      <c r="CS33" s="721"/>
      <c r="CT33" s="721"/>
      <c r="CU33" s="721"/>
      <c r="CV33" s="721"/>
      <c r="CW33" s="721"/>
      <c r="CX33" s="721"/>
      <c r="CY33" s="722"/>
      <c r="CZ33" s="690">
        <v>52.1</v>
      </c>
      <c r="DA33" s="719"/>
      <c r="DB33" s="719"/>
      <c r="DC33" s="723"/>
      <c r="DD33" s="694">
        <v>8305028</v>
      </c>
      <c r="DE33" s="721"/>
      <c r="DF33" s="721"/>
      <c r="DG33" s="721"/>
      <c r="DH33" s="721"/>
      <c r="DI33" s="721"/>
      <c r="DJ33" s="721"/>
      <c r="DK33" s="722"/>
      <c r="DL33" s="694">
        <v>6432382</v>
      </c>
      <c r="DM33" s="721"/>
      <c r="DN33" s="721"/>
      <c r="DO33" s="721"/>
      <c r="DP33" s="721"/>
      <c r="DQ33" s="721"/>
      <c r="DR33" s="721"/>
      <c r="DS33" s="721"/>
      <c r="DT33" s="721"/>
      <c r="DU33" s="721"/>
      <c r="DV33" s="722"/>
      <c r="DW33" s="690">
        <v>40.4</v>
      </c>
      <c r="DX33" s="719"/>
      <c r="DY33" s="719"/>
      <c r="DZ33" s="719"/>
      <c r="EA33" s="719"/>
      <c r="EB33" s="719"/>
      <c r="EC33" s="720"/>
    </row>
    <row r="34" spans="2:133" ht="11.25" customHeight="1" x14ac:dyDescent="0.15">
      <c r="B34" s="682" t="s">
        <v>318</v>
      </c>
      <c r="C34" s="683"/>
      <c r="D34" s="683"/>
      <c r="E34" s="683"/>
      <c r="F34" s="683"/>
      <c r="G34" s="683"/>
      <c r="H34" s="683"/>
      <c r="I34" s="683"/>
      <c r="J34" s="683"/>
      <c r="K34" s="683"/>
      <c r="L34" s="683"/>
      <c r="M34" s="683"/>
      <c r="N34" s="683"/>
      <c r="O34" s="683"/>
      <c r="P34" s="683"/>
      <c r="Q34" s="684"/>
      <c r="R34" s="685">
        <v>17509</v>
      </c>
      <c r="S34" s="686"/>
      <c r="T34" s="686"/>
      <c r="U34" s="686"/>
      <c r="V34" s="686"/>
      <c r="W34" s="686"/>
      <c r="X34" s="686"/>
      <c r="Y34" s="687"/>
      <c r="Z34" s="688">
        <v>0.1</v>
      </c>
      <c r="AA34" s="688"/>
      <c r="AB34" s="688"/>
      <c r="AC34" s="688"/>
      <c r="AD34" s="689">
        <v>8435</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319</v>
      </c>
      <c r="CE34" s="701"/>
      <c r="CF34" s="701"/>
      <c r="CG34" s="701"/>
      <c r="CH34" s="701"/>
      <c r="CI34" s="701"/>
      <c r="CJ34" s="701"/>
      <c r="CK34" s="701"/>
      <c r="CL34" s="701"/>
      <c r="CM34" s="701"/>
      <c r="CN34" s="701"/>
      <c r="CO34" s="701"/>
      <c r="CP34" s="701"/>
      <c r="CQ34" s="702"/>
      <c r="CR34" s="685">
        <v>3057134</v>
      </c>
      <c r="CS34" s="686"/>
      <c r="CT34" s="686"/>
      <c r="CU34" s="686"/>
      <c r="CV34" s="686"/>
      <c r="CW34" s="686"/>
      <c r="CX34" s="686"/>
      <c r="CY34" s="687"/>
      <c r="CZ34" s="690">
        <v>10.199999999999999</v>
      </c>
      <c r="DA34" s="719"/>
      <c r="DB34" s="719"/>
      <c r="DC34" s="723"/>
      <c r="DD34" s="694">
        <v>2334254</v>
      </c>
      <c r="DE34" s="686"/>
      <c r="DF34" s="686"/>
      <c r="DG34" s="686"/>
      <c r="DH34" s="686"/>
      <c r="DI34" s="686"/>
      <c r="DJ34" s="686"/>
      <c r="DK34" s="687"/>
      <c r="DL34" s="694">
        <v>2097083</v>
      </c>
      <c r="DM34" s="686"/>
      <c r="DN34" s="686"/>
      <c r="DO34" s="686"/>
      <c r="DP34" s="686"/>
      <c r="DQ34" s="686"/>
      <c r="DR34" s="686"/>
      <c r="DS34" s="686"/>
      <c r="DT34" s="686"/>
      <c r="DU34" s="686"/>
      <c r="DV34" s="687"/>
      <c r="DW34" s="690">
        <v>13.2</v>
      </c>
      <c r="DX34" s="719"/>
      <c r="DY34" s="719"/>
      <c r="DZ34" s="719"/>
      <c r="EA34" s="719"/>
      <c r="EB34" s="719"/>
      <c r="EC34" s="720"/>
    </row>
    <row r="35" spans="2:133" ht="11.25" customHeight="1" x14ac:dyDescent="0.15">
      <c r="B35" s="682" t="s">
        <v>320</v>
      </c>
      <c r="C35" s="683"/>
      <c r="D35" s="683"/>
      <c r="E35" s="683"/>
      <c r="F35" s="683"/>
      <c r="G35" s="683"/>
      <c r="H35" s="683"/>
      <c r="I35" s="683"/>
      <c r="J35" s="683"/>
      <c r="K35" s="683"/>
      <c r="L35" s="683"/>
      <c r="M35" s="683"/>
      <c r="N35" s="683"/>
      <c r="O35" s="683"/>
      <c r="P35" s="683"/>
      <c r="Q35" s="684"/>
      <c r="R35" s="685">
        <v>124801</v>
      </c>
      <c r="S35" s="686"/>
      <c r="T35" s="686"/>
      <c r="U35" s="686"/>
      <c r="V35" s="686"/>
      <c r="W35" s="686"/>
      <c r="X35" s="686"/>
      <c r="Y35" s="687"/>
      <c r="Z35" s="688">
        <v>0.4</v>
      </c>
      <c r="AA35" s="688"/>
      <c r="AB35" s="688"/>
      <c r="AC35" s="688"/>
      <c r="AD35" s="689" t="s">
        <v>174</v>
      </c>
      <c r="AE35" s="689"/>
      <c r="AF35" s="689"/>
      <c r="AG35" s="689"/>
      <c r="AH35" s="689"/>
      <c r="AI35" s="689"/>
      <c r="AJ35" s="689"/>
      <c r="AK35" s="689"/>
      <c r="AL35" s="690" t="s">
        <v>232</v>
      </c>
      <c r="AM35" s="691"/>
      <c r="AN35" s="691"/>
      <c r="AO35" s="692"/>
      <c r="AP35" s="235"/>
      <c r="AQ35" s="664" t="s">
        <v>321</v>
      </c>
      <c r="AR35" s="665"/>
      <c r="AS35" s="665"/>
      <c r="AT35" s="665"/>
      <c r="AU35" s="665"/>
      <c r="AV35" s="665"/>
      <c r="AW35" s="665"/>
      <c r="AX35" s="665"/>
      <c r="AY35" s="665"/>
      <c r="AZ35" s="665"/>
      <c r="BA35" s="665"/>
      <c r="BB35" s="665"/>
      <c r="BC35" s="665"/>
      <c r="BD35" s="665"/>
      <c r="BE35" s="665"/>
      <c r="BF35" s="666"/>
      <c r="BG35" s="664" t="s">
        <v>322</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323</v>
      </c>
      <c r="CE35" s="701"/>
      <c r="CF35" s="701"/>
      <c r="CG35" s="701"/>
      <c r="CH35" s="701"/>
      <c r="CI35" s="701"/>
      <c r="CJ35" s="701"/>
      <c r="CK35" s="701"/>
      <c r="CL35" s="701"/>
      <c r="CM35" s="701"/>
      <c r="CN35" s="701"/>
      <c r="CO35" s="701"/>
      <c r="CP35" s="701"/>
      <c r="CQ35" s="702"/>
      <c r="CR35" s="685">
        <v>287083</v>
      </c>
      <c r="CS35" s="721"/>
      <c r="CT35" s="721"/>
      <c r="CU35" s="721"/>
      <c r="CV35" s="721"/>
      <c r="CW35" s="721"/>
      <c r="CX35" s="721"/>
      <c r="CY35" s="722"/>
      <c r="CZ35" s="690">
        <v>1</v>
      </c>
      <c r="DA35" s="719"/>
      <c r="DB35" s="719"/>
      <c r="DC35" s="723"/>
      <c r="DD35" s="694">
        <v>212001</v>
      </c>
      <c r="DE35" s="721"/>
      <c r="DF35" s="721"/>
      <c r="DG35" s="721"/>
      <c r="DH35" s="721"/>
      <c r="DI35" s="721"/>
      <c r="DJ35" s="721"/>
      <c r="DK35" s="722"/>
      <c r="DL35" s="694">
        <v>211160</v>
      </c>
      <c r="DM35" s="721"/>
      <c r="DN35" s="721"/>
      <c r="DO35" s="721"/>
      <c r="DP35" s="721"/>
      <c r="DQ35" s="721"/>
      <c r="DR35" s="721"/>
      <c r="DS35" s="721"/>
      <c r="DT35" s="721"/>
      <c r="DU35" s="721"/>
      <c r="DV35" s="722"/>
      <c r="DW35" s="690">
        <v>1.3</v>
      </c>
      <c r="DX35" s="719"/>
      <c r="DY35" s="719"/>
      <c r="DZ35" s="719"/>
      <c r="EA35" s="719"/>
      <c r="EB35" s="719"/>
      <c r="EC35" s="720"/>
    </row>
    <row r="36" spans="2:133" ht="11.25" customHeight="1" x14ac:dyDescent="0.15">
      <c r="B36" s="682" t="s">
        <v>324</v>
      </c>
      <c r="C36" s="683"/>
      <c r="D36" s="683"/>
      <c r="E36" s="683"/>
      <c r="F36" s="683"/>
      <c r="G36" s="683"/>
      <c r="H36" s="683"/>
      <c r="I36" s="683"/>
      <c r="J36" s="683"/>
      <c r="K36" s="683"/>
      <c r="L36" s="683"/>
      <c r="M36" s="683"/>
      <c r="N36" s="683"/>
      <c r="O36" s="683"/>
      <c r="P36" s="683"/>
      <c r="Q36" s="684"/>
      <c r="R36" s="685">
        <v>470274</v>
      </c>
      <c r="S36" s="686"/>
      <c r="T36" s="686"/>
      <c r="U36" s="686"/>
      <c r="V36" s="686"/>
      <c r="W36" s="686"/>
      <c r="X36" s="686"/>
      <c r="Y36" s="687"/>
      <c r="Z36" s="688">
        <v>1.5</v>
      </c>
      <c r="AA36" s="688"/>
      <c r="AB36" s="688"/>
      <c r="AC36" s="688"/>
      <c r="AD36" s="689" t="s">
        <v>232</v>
      </c>
      <c r="AE36" s="689"/>
      <c r="AF36" s="689"/>
      <c r="AG36" s="689"/>
      <c r="AH36" s="689"/>
      <c r="AI36" s="689"/>
      <c r="AJ36" s="689"/>
      <c r="AK36" s="689"/>
      <c r="AL36" s="690" t="s">
        <v>232</v>
      </c>
      <c r="AM36" s="691"/>
      <c r="AN36" s="691"/>
      <c r="AO36" s="692"/>
      <c r="AP36" s="235"/>
      <c r="AQ36" s="759" t="s">
        <v>325</v>
      </c>
      <c r="AR36" s="760"/>
      <c r="AS36" s="760"/>
      <c r="AT36" s="760"/>
      <c r="AU36" s="760"/>
      <c r="AV36" s="760"/>
      <c r="AW36" s="760"/>
      <c r="AX36" s="760"/>
      <c r="AY36" s="761"/>
      <c r="AZ36" s="674">
        <v>3778390</v>
      </c>
      <c r="BA36" s="675"/>
      <c r="BB36" s="675"/>
      <c r="BC36" s="675"/>
      <c r="BD36" s="675"/>
      <c r="BE36" s="675"/>
      <c r="BF36" s="762"/>
      <c r="BG36" s="696" t="s">
        <v>326</v>
      </c>
      <c r="BH36" s="697"/>
      <c r="BI36" s="697"/>
      <c r="BJ36" s="697"/>
      <c r="BK36" s="697"/>
      <c r="BL36" s="697"/>
      <c r="BM36" s="697"/>
      <c r="BN36" s="697"/>
      <c r="BO36" s="697"/>
      <c r="BP36" s="697"/>
      <c r="BQ36" s="697"/>
      <c r="BR36" s="697"/>
      <c r="BS36" s="697"/>
      <c r="BT36" s="697"/>
      <c r="BU36" s="698"/>
      <c r="BV36" s="674">
        <v>190261</v>
      </c>
      <c r="BW36" s="675"/>
      <c r="BX36" s="675"/>
      <c r="BY36" s="675"/>
      <c r="BZ36" s="675"/>
      <c r="CA36" s="675"/>
      <c r="CB36" s="762"/>
      <c r="CD36" s="700" t="s">
        <v>327</v>
      </c>
      <c r="CE36" s="701"/>
      <c r="CF36" s="701"/>
      <c r="CG36" s="701"/>
      <c r="CH36" s="701"/>
      <c r="CI36" s="701"/>
      <c r="CJ36" s="701"/>
      <c r="CK36" s="701"/>
      <c r="CL36" s="701"/>
      <c r="CM36" s="701"/>
      <c r="CN36" s="701"/>
      <c r="CO36" s="701"/>
      <c r="CP36" s="701"/>
      <c r="CQ36" s="702"/>
      <c r="CR36" s="685">
        <v>9410597</v>
      </c>
      <c r="CS36" s="686"/>
      <c r="CT36" s="686"/>
      <c r="CU36" s="686"/>
      <c r="CV36" s="686"/>
      <c r="CW36" s="686"/>
      <c r="CX36" s="686"/>
      <c r="CY36" s="687"/>
      <c r="CZ36" s="690">
        <v>31.5</v>
      </c>
      <c r="DA36" s="719"/>
      <c r="DB36" s="719"/>
      <c r="DC36" s="723"/>
      <c r="DD36" s="694">
        <v>3452584</v>
      </c>
      <c r="DE36" s="686"/>
      <c r="DF36" s="686"/>
      <c r="DG36" s="686"/>
      <c r="DH36" s="686"/>
      <c r="DI36" s="686"/>
      <c r="DJ36" s="686"/>
      <c r="DK36" s="687"/>
      <c r="DL36" s="694">
        <v>2224070</v>
      </c>
      <c r="DM36" s="686"/>
      <c r="DN36" s="686"/>
      <c r="DO36" s="686"/>
      <c r="DP36" s="686"/>
      <c r="DQ36" s="686"/>
      <c r="DR36" s="686"/>
      <c r="DS36" s="686"/>
      <c r="DT36" s="686"/>
      <c r="DU36" s="686"/>
      <c r="DV36" s="687"/>
      <c r="DW36" s="690">
        <v>14</v>
      </c>
      <c r="DX36" s="719"/>
      <c r="DY36" s="719"/>
      <c r="DZ36" s="719"/>
      <c r="EA36" s="719"/>
      <c r="EB36" s="719"/>
      <c r="EC36" s="720"/>
    </row>
    <row r="37" spans="2:133" ht="11.25" customHeight="1" x14ac:dyDescent="0.15">
      <c r="B37" s="682" t="s">
        <v>328</v>
      </c>
      <c r="C37" s="683"/>
      <c r="D37" s="683"/>
      <c r="E37" s="683"/>
      <c r="F37" s="683"/>
      <c r="G37" s="683"/>
      <c r="H37" s="683"/>
      <c r="I37" s="683"/>
      <c r="J37" s="683"/>
      <c r="K37" s="683"/>
      <c r="L37" s="683"/>
      <c r="M37" s="683"/>
      <c r="N37" s="683"/>
      <c r="O37" s="683"/>
      <c r="P37" s="683"/>
      <c r="Q37" s="684"/>
      <c r="R37" s="685">
        <v>490913</v>
      </c>
      <c r="S37" s="686"/>
      <c r="T37" s="686"/>
      <c r="U37" s="686"/>
      <c r="V37" s="686"/>
      <c r="W37" s="686"/>
      <c r="X37" s="686"/>
      <c r="Y37" s="687"/>
      <c r="Z37" s="688">
        <v>1.6</v>
      </c>
      <c r="AA37" s="688"/>
      <c r="AB37" s="688"/>
      <c r="AC37" s="688"/>
      <c r="AD37" s="689" t="s">
        <v>232</v>
      </c>
      <c r="AE37" s="689"/>
      <c r="AF37" s="689"/>
      <c r="AG37" s="689"/>
      <c r="AH37" s="689"/>
      <c r="AI37" s="689"/>
      <c r="AJ37" s="689"/>
      <c r="AK37" s="689"/>
      <c r="AL37" s="690" t="s">
        <v>232</v>
      </c>
      <c r="AM37" s="691"/>
      <c r="AN37" s="691"/>
      <c r="AO37" s="692"/>
      <c r="AQ37" s="763" t="s">
        <v>329</v>
      </c>
      <c r="AR37" s="764"/>
      <c r="AS37" s="764"/>
      <c r="AT37" s="764"/>
      <c r="AU37" s="764"/>
      <c r="AV37" s="764"/>
      <c r="AW37" s="764"/>
      <c r="AX37" s="764"/>
      <c r="AY37" s="765"/>
      <c r="AZ37" s="685">
        <v>795000</v>
      </c>
      <c r="BA37" s="686"/>
      <c r="BB37" s="686"/>
      <c r="BC37" s="686"/>
      <c r="BD37" s="721"/>
      <c r="BE37" s="721"/>
      <c r="BF37" s="752"/>
      <c r="BG37" s="700" t="s">
        <v>330</v>
      </c>
      <c r="BH37" s="701"/>
      <c r="BI37" s="701"/>
      <c r="BJ37" s="701"/>
      <c r="BK37" s="701"/>
      <c r="BL37" s="701"/>
      <c r="BM37" s="701"/>
      <c r="BN37" s="701"/>
      <c r="BO37" s="701"/>
      <c r="BP37" s="701"/>
      <c r="BQ37" s="701"/>
      <c r="BR37" s="701"/>
      <c r="BS37" s="701"/>
      <c r="BT37" s="701"/>
      <c r="BU37" s="702"/>
      <c r="BV37" s="685">
        <v>87360</v>
      </c>
      <c r="BW37" s="686"/>
      <c r="BX37" s="686"/>
      <c r="BY37" s="686"/>
      <c r="BZ37" s="686"/>
      <c r="CA37" s="686"/>
      <c r="CB37" s="695"/>
      <c r="CD37" s="700" t="s">
        <v>331</v>
      </c>
      <c r="CE37" s="701"/>
      <c r="CF37" s="701"/>
      <c r="CG37" s="701"/>
      <c r="CH37" s="701"/>
      <c r="CI37" s="701"/>
      <c r="CJ37" s="701"/>
      <c r="CK37" s="701"/>
      <c r="CL37" s="701"/>
      <c r="CM37" s="701"/>
      <c r="CN37" s="701"/>
      <c r="CO37" s="701"/>
      <c r="CP37" s="701"/>
      <c r="CQ37" s="702"/>
      <c r="CR37" s="685">
        <v>796449</v>
      </c>
      <c r="CS37" s="721"/>
      <c r="CT37" s="721"/>
      <c r="CU37" s="721"/>
      <c r="CV37" s="721"/>
      <c r="CW37" s="721"/>
      <c r="CX37" s="721"/>
      <c r="CY37" s="722"/>
      <c r="CZ37" s="690">
        <v>2.7</v>
      </c>
      <c r="DA37" s="719"/>
      <c r="DB37" s="719"/>
      <c r="DC37" s="723"/>
      <c r="DD37" s="694">
        <v>796449</v>
      </c>
      <c r="DE37" s="721"/>
      <c r="DF37" s="721"/>
      <c r="DG37" s="721"/>
      <c r="DH37" s="721"/>
      <c r="DI37" s="721"/>
      <c r="DJ37" s="721"/>
      <c r="DK37" s="722"/>
      <c r="DL37" s="694">
        <v>785420</v>
      </c>
      <c r="DM37" s="721"/>
      <c r="DN37" s="721"/>
      <c r="DO37" s="721"/>
      <c r="DP37" s="721"/>
      <c r="DQ37" s="721"/>
      <c r="DR37" s="721"/>
      <c r="DS37" s="721"/>
      <c r="DT37" s="721"/>
      <c r="DU37" s="721"/>
      <c r="DV37" s="722"/>
      <c r="DW37" s="690">
        <v>4.9000000000000004</v>
      </c>
      <c r="DX37" s="719"/>
      <c r="DY37" s="719"/>
      <c r="DZ37" s="719"/>
      <c r="EA37" s="719"/>
      <c r="EB37" s="719"/>
      <c r="EC37" s="720"/>
    </row>
    <row r="38" spans="2:133" ht="11.25" customHeight="1" x14ac:dyDescent="0.15">
      <c r="B38" s="682" t="s">
        <v>332</v>
      </c>
      <c r="C38" s="683"/>
      <c r="D38" s="683"/>
      <c r="E38" s="683"/>
      <c r="F38" s="683"/>
      <c r="G38" s="683"/>
      <c r="H38" s="683"/>
      <c r="I38" s="683"/>
      <c r="J38" s="683"/>
      <c r="K38" s="683"/>
      <c r="L38" s="683"/>
      <c r="M38" s="683"/>
      <c r="N38" s="683"/>
      <c r="O38" s="683"/>
      <c r="P38" s="683"/>
      <c r="Q38" s="684"/>
      <c r="R38" s="685">
        <v>460901</v>
      </c>
      <c r="S38" s="686"/>
      <c r="T38" s="686"/>
      <c r="U38" s="686"/>
      <c r="V38" s="686"/>
      <c r="W38" s="686"/>
      <c r="X38" s="686"/>
      <c r="Y38" s="687"/>
      <c r="Z38" s="688">
        <v>1.5</v>
      </c>
      <c r="AA38" s="688"/>
      <c r="AB38" s="688"/>
      <c r="AC38" s="688"/>
      <c r="AD38" s="689">
        <v>736</v>
      </c>
      <c r="AE38" s="689"/>
      <c r="AF38" s="689"/>
      <c r="AG38" s="689"/>
      <c r="AH38" s="689"/>
      <c r="AI38" s="689"/>
      <c r="AJ38" s="689"/>
      <c r="AK38" s="689"/>
      <c r="AL38" s="690">
        <v>0</v>
      </c>
      <c r="AM38" s="691"/>
      <c r="AN38" s="691"/>
      <c r="AO38" s="692"/>
      <c r="AQ38" s="763" t="s">
        <v>333</v>
      </c>
      <c r="AR38" s="764"/>
      <c r="AS38" s="764"/>
      <c r="AT38" s="764"/>
      <c r="AU38" s="764"/>
      <c r="AV38" s="764"/>
      <c r="AW38" s="764"/>
      <c r="AX38" s="764"/>
      <c r="AY38" s="765"/>
      <c r="AZ38" s="685">
        <v>510000</v>
      </c>
      <c r="BA38" s="686"/>
      <c r="BB38" s="686"/>
      <c r="BC38" s="686"/>
      <c r="BD38" s="721"/>
      <c r="BE38" s="721"/>
      <c r="BF38" s="752"/>
      <c r="BG38" s="700" t="s">
        <v>334</v>
      </c>
      <c r="BH38" s="701"/>
      <c r="BI38" s="701"/>
      <c r="BJ38" s="701"/>
      <c r="BK38" s="701"/>
      <c r="BL38" s="701"/>
      <c r="BM38" s="701"/>
      <c r="BN38" s="701"/>
      <c r="BO38" s="701"/>
      <c r="BP38" s="701"/>
      <c r="BQ38" s="701"/>
      <c r="BR38" s="701"/>
      <c r="BS38" s="701"/>
      <c r="BT38" s="701"/>
      <c r="BU38" s="702"/>
      <c r="BV38" s="685">
        <v>8519</v>
      </c>
      <c r="BW38" s="686"/>
      <c r="BX38" s="686"/>
      <c r="BY38" s="686"/>
      <c r="BZ38" s="686"/>
      <c r="CA38" s="686"/>
      <c r="CB38" s="695"/>
      <c r="CD38" s="700" t="s">
        <v>335</v>
      </c>
      <c r="CE38" s="701"/>
      <c r="CF38" s="701"/>
      <c r="CG38" s="701"/>
      <c r="CH38" s="701"/>
      <c r="CI38" s="701"/>
      <c r="CJ38" s="701"/>
      <c r="CK38" s="701"/>
      <c r="CL38" s="701"/>
      <c r="CM38" s="701"/>
      <c r="CN38" s="701"/>
      <c r="CO38" s="701"/>
      <c r="CP38" s="701"/>
      <c r="CQ38" s="702"/>
      <c r="CR38" s="685">
        <v>2414948</v>
      </c>
      <c r="CS38" s="686"/>
      <c r="CT38" s="686"/>
      <c r="CU38" s="686"/>
      <c r="CV38" s="686"/>
      <c r="CW38" s="686"/>
      <c r="CX38" s="686"/>
      <c r="CY38" s="687"/>
      <c r="CZ38" s="690">
        <v>8.1</v>
      </c>
      <c r="DA38" s="719"/>
      <c r="DB38" s="719"/>
      <c r="DC38" s="723"/>
      <c r="DD38" s="694">
        <v>1986582</v>
      </c>
      <c r="DE38" s="686"/>
      <c r="DF38" s="686"/>
      <c r="DG38" s="686"/>
      <c r="DH38" s="686"/>
      <c r="DI38" s="686"/>
      <c r="DJ38" s="686"/>
      <c r="DK38" s="687"/>
      <c r="DL38" s="694">
        <v>1900069</v>
      </c>
      <c r="DM38" s="686"/>
      <c r="DN38" s="686"/>
      <c r="DO38" s="686"/>
      <c r="DP38" s="686"/>
      <c r="DQ38" s="686"/>
      <c r="DR38" s="686"/>
      <c r="DS38" s="686"/>
      <c r="DT38" s="686"/>
      <c r="DU38" s="686"/>
      <c r="DV38" s="687"/>
      <c r="DW38" s="690">
        <v>11.9</v>
      </c>
      <c r="DX38" s="719"/>
      <c r="DY38" s="719"/>
      <c r="DZ38" s="719"/>
      <c r="EA38" s="719"/>
      <c r="EB38" s="719"/>
      <c r="EC38" s="720"/>
    </row>
    <row r="39" spans="2:133" ht="11.25" customHeight="1" x14ac:dyDescent="0.15">
      <c r="B39" s="682" t="s">
        <v>336</v>
      </c>
      <c r="C39" s="683"/>
      <c r="D39" s="683"/>
      <c r="E39" s="683"/>
      <c r="F39" s="683"/>
      <c r="G39" s="683"/>
      <c r="H39" s="683"/>
      <c r="I39" s="683"/>
      <c r="J39" s="683"/>
      <c r="K39" s="683"/>
      <c r="L39" s="683"/>
      <c r="M39" s="683"/>
      <c r="N39" s="683"/>
      <c r="O39" s="683"/>
      <c r="P39" s="683"/>
      <c r="Q39" s="684"/>
      <c r="R39" s="685">
        <v>1325500</v>
      </c>
      <c r="S39" s="686"/>
      <c r="T39" s="686"/>
      <c r="U39" s="686"/>
      <c r="V39" s="686"/>
      <c r="W39" s="686"/>
      <c r="X39" s="686"/>
      <c r="Y39" s="687"/>
      <c r="Z39" s="688">
        <v>4.2</v>
      </c>
      <c r="AA39" s="688"/>
      <c r="AB39" s="688"/>
      <c r="AC39" s="688"/>
      <c r="AD39" s="689" t="s">
        <v>174</v>
      </c>
      <c r="AE39" s="689"/>
      <c r="AF39" s="689"/>
      <c r="AG39" s="689"/>
      <c r="AH39" s="689"/>
      <c r="AI39" s="689"/>
      <c r="AJ39" s="689"/>
      <c r="AK39" s="689"/>
      <c r="AL39" s="690" t="s">
        <v>232</v>
      </c>
      <c r="AM39" s="691"/>
      <c r="AN39" s="691"/>
      <c r="AO39" s="692"/>
      <c r="AQ39" s="763" t="s">
        <v>337</v>
      </c>
      <c r="AR39" s="764"/>
      <c r="AS39" s="764"/>
      <c r="AT39" s="764"/>
      <c r="AU39" s="764"/>
      <c r="AV39" s="764"/>
      <c r="AW39" s="764"/>
      <c r="AX39" s="764"/>
      <c r="AY39" s="765"/>
      <c r="AZ39" s="685">
        <v>56644</v>
      </c>
      <c r="BA39" s="686"/>
      <c r="BB39" s="686"/>
      <c r="BC39" s="686"/>
      <c r="BD39" s="721"/>
      <c r="BE39" s="721"/>
      <c r="BF39" s="752"/>
      <c r="BG39" s="700" t="s">
        <v>338</v>
      </c>
      <c r="BH39" s="701"/>
      <c r="BI39" s="701"/>
      <c r="BJ39" s="701"/>
      <c r="BK39" s="701"/>
      <c r="BL39" s="701"/>
      <c r="BM39" s="701"/>
      <c r="BN39" s="701"/>
      <c r="BO39" s="701"/>
      <c r="BP39" s="701"/>
      <c r="BQ39" s="701"/>
      <c r="BR39" s="701"/>
      <c r="BS39" s="701"/>
      <c r="BT39" s="701"/>
      <c r="BU39" s="702"/>
      <c r="BV39" s="685">
        <v>13329</v>
      </c>
      <c r="BW39" s="686"/>
      <c r="BX39" s="686"/>
      <c r="BY39" s="686"/>
      <c r="BZ39" s="686"/>
      <c r="CA39" s="686"/>
      <c r="CB39" s="695"/>
      <c r="CD39" s="700" t="s">
        <v>339</v>
      </c>
      <c r="CE39" s="701"/>
      <c r="CF39" s="701"/>
      <c r="CG39" s="701"/>
      <c r="CH39" s="701"/>
      <c r="CI39" s="701"/>
      <c r="CJ39" s="701"/>
      <c r="CK39" s="701"/>
      <c r="CL39" s="701"/>
      <c r="CM39" s="701"/>
      <c r="CN39" s="701"/>
      <c r="CO39" s="701"/>
      <c r="CP39" s="701"/>
      <c r="CQ39" s="702"/>
      <c r="CR39" s="685">
        <v>308275</v>
      </c>
      <c r="CS39" s="721"/>
      <c r="CT39" s="721"/>
      <c r="CU39" s="721"/>
      <c r="CV39" s="721"/>
      <c r="CW39" s="721"/>
      <c r="CX39" s="721"/>
      <c r="CY39" s="722"/>
      <c r="CZ39" s="690">
        <v>1</v>
      </c>
      <c r="DA39" s="719"/>
      <c r="DB39" s="719"/>
      <c r="DC39" s="723"/>
      <c r="DD39" s="694">
        <v>301230</v>
      </c>
      <c r="DE39" s="721"/>
      <c r="DF39" s="721"/>
      <c r="DG39" s="721"/>
      <c r="DH39" s="721"/>
      <c r="DI39" s="721"/>
      <c r="DJ39" s="721"/>
      <c r="DK39" s="722"/>
      <c r="DL39" s="694" t="s">
        <v>232</v>
      </c>
      <c r="DM39" s="721"/>
      <c r="DN39" s="721"/>
      <c r="DO39" s="721"/>
      <c r="DP39" s="721"/>
      <c r="DQ39" s="721"/>
      <c r="DR39" s="721"/>
      <c r="DS39" s="721"/>
      <c r="DT39" s="721"/>
      <c r="DU39" s="721"/>
      <c r="DV39" s="722"/>
      <c r="DW39" s="690" t="s">
        <v>174</v>
      </c>
      <c r="DX39" s="719"/>
      <c r="DY39" s="719"/>
      <c r="DZ39" s="719"/>
      <c r="EA39" s="719"/>
      <c r="EB39" s="719"/>
      <c r="EC39" s="720"/>
    </row>
    <row r="40" spans="2:133" ht="11.25" customHeight="1" x14ac:dyDescent="0.15">
      <c r="B40" s="682" t="s">
        <v>340</v>
      </c>
      <c r="C40" s="683"/>
      <c r="D40" s="683"/>
      <c r="E40" s="683"/>
      <c r="F40" s="683"/>
      <c r="G40" s="683"/>
      <c r="H40" s="683"/>
      <c r="I40" s="683"/>
      <c r="J40" s="683"/>
      <c r="K40" s="683"/>
      <c r="L40" s="683"/>
      <c r="M40" s="683"/>
      <c r="N40" s="683"/>
      <c r="O40" s="683"/>
      <c r="P40" s="683"/>
      <c r="Q40" s="684"/>
      <c r="R40" s="685" t="s">
        <v>232</v>
      </c>
      <c r="S40" s="686"/>
      <c r="T40" s="686"/>
      <c r="U40" s="686"/>
      <c r="V40" s="686"/>
      <c r="W40" s="686"/>
      <c r="X40" s="686"/>
      <c r="Y40" s="687"/>
      <c r="Z40" s="688" t="s">
        <v>174</v>
      </c>
      <c r="AA40" s="688"/>
      <c r="AB40" s="688"/>
      <c r="AC40" s="688"/>
      <c r="AD40" s="689" t="s">
        <v>232</v>
      </c>
      <c r="AE40" s="689"/>
      <c r="AF40" s="689"/>
      <c r="AG40" s="689"/>
      <c r="AH40" s="689"/>
      <c r="AI40" s="689"/>
      <c r="AJ40" s="689"/>
      <c r="AK40" s="689"/>
      <c r="AL40" s="690" t="s">
        <v>174</v>
      </c>
      <c r="AM40" s="691"/>
      <c r="AN40" s="691"/>
      <c r="AO40" s="692"/>
      <c r="AQ40" s="763" t="s">
        <v>341</v>
      </c>
      <c r="AR40" s="764"/>
      <c r="AS40" s="764"/>
      <c r="AT40" s="764"/>
      <c r="AU40" s="764"/>
      <c r="AV40" s="764"/>
      <c r="AW40" s="764"/>
      <c r="AX40" s="764"/>
      <c r="AY40" s="765"/>
      <c r="AZ40" s="685">
        <v>1798</v>
      </c>
      <c r="BA40" s="686"/>
      <c r="BB40" s="686"/>
      <c r="BC40" s="686"/>
      <c r="BD40" s="721"/>
      <c r="BE40" s="721"/>
      <c r="BF40" s="752"/>
      <c r="BG40" s="772" t="s">
        <v>342</v>
      </c>
      <c r="BH40" s="773"/>
      <c r="BI40" s="773"/>
      <c r="BJ40" s="773"/>
      <c r="BK40" s="773"/>
      <c r="BL40" s="236"/>
      <c r="BM40" s="701" t="s">
        <v>343</v>
      </c>
      <c r="BN40" s="701"/>
      <c r="BO40" s="701"/>
      <c r="BP40" s="701"/>
      <c r="BQ40" s="701"/>
      <c r="BR40" s="701"/>
      <c r="BS40" s="701"/>
      <c r="BT40" s="701"/>
      <c r="BU40" s="702"/>
      <c r="BV40" s="685">
        <v>93</v>
      </c>
      <c r="BW40" s="686"/>
      <c r="BX40" s="686"/>
      <c r="BY40" s="686"/>
      <c r="BZ40" s="686"/>
      <c r="CA40" s="686"/>
      <c r="CB40" s="695"/>
      <c r="CD40" s="700" t="s">
        <v>344</v>
      </c>
      <c r="CE40" s="701"/>
      <c r="CF40" s="701"/>
      <c r="CG40" s="701"/>
      <c r="CH40" s="701"/>
      <c r="CI40" s="701"/>
      <c r="CJ40" s="701"/>
      <c r="CK40" s="701"/>
      <c r="CL40" s="701"/>
      <c r="CM40" s="701"/>
      <c r="CN40" s="701"/>
      <c r="CO40" s="701"/>
      <c r="CP40" s="701"/>
      <c r="CQ40" s="702"/>
      <c r="CR40" s="685">
        <v>99377</v>
      </c>
      <c r="CS40" s="686"/>
      <c r="CT40" s="686"/>
      <c r="CU40" s="686"/>
      <c r="CV40" s="686"/>
      <c r="CW40" s="686"/>
      <c r="CX40" s="686"/>
      <c r="CY40" s="687"/>
      <c r="CZ40" s="690">
        <v>0.3</v>
      </c>
      <c r="DA40" s="719"/>
      <c r="DB40" s="719"/>
      <c r="DC40" s="723"/>
      <c r="DD40" s="694">
        <v>18377</v>
      </c>
      <c r="DE40" s="686"/>
      <c r="DF40" s="686"/>
      <c r="DG40" s="686"/>
      <c r="DH40" s="686"/>
      <c r="DI40" s="686"/>
      <c r="DJ40" s="686"/>
      <c r="DK40" s="687"/>
      <c r="DL40" s="694" t="s">
        <v>232</v>
      </c>
      <c r="DM40" s="686"/>
      <c r="DN40" s="686"/>
      <c r="DO40" s="686"/>
      <c r="DP40" s="686"/>
      <c r="DQ40" s="686"/>
      <c r="DR40" s="686"/>
      <c r="DS40" s="686"/>
      <c r="DT40" s="686"/>
      <c r="DU40" s="686"/>
      <c r="DV40" s="687"/>
      <c r="DW40" s="690" t="s">
        <v>232</v>
      </c>
      <c r="DX40" s="719"/>
      <c r="DY40" s="719"/>
      <c r="DZ40" s="719"/>
      <c r="EA40" s="719"/>
      <c r="EB40" s="719"/>
      <c r="EC40" s="720"/>
    </row>
    <row r="41" spans="2:133" ht="11.25" customHeight="1" x14ac:dyDescent="0.15">
      <c r="B41" s="682" t="s">
        <v>345</v>
      </c>
      <c r="C41" s="683"/>
      <c r="D41" s="683"/>
      <c r="E41" s="683"/>
      <c r="F41" s="683"/>
      <c r="G41" s="683"/>
      <c r="H41" s="683"/>
      <c r="I41" s="683"/>
      <c r="J41" s="683"/>
      <c r="K41" s="683"/>
      <c r="L41" s="683"/>
      <c r="M41" s="683"/>
      <c r="N41" s="683"/>
      <c r="O41" s="683"/>
      <c r="P41" s="683"/>
      <c r="Q41" s="684"/>
      <c r="R41" s="685" t="s">
        <v>232</v>
      </c>
      <c r="S41" s="686"/>
      <c r="T41" s="686"/>
      <c r="U41" s="686"/>
      <c r="V41" s="686"/>
      <c r="W41" s="686"/>
      <c r="X41" s="686"/>
      <c r="Y41" s="687"/>
      <c r="Z41" s="688" t="s">
        <v>232</v>
      </c>
      <c r="AA41" s="688"/>
      <c r="AB41" s="688"/>
      <c r="AC41" s="688"/>
      <c r="AD41" s="689" t="s">
        <v>232</v>
      </c>
      <c r="AE41" s="689"/>
      <c r="AF41" s="689"/>
      <c r="AG41" s="689"/>
      <c r="AH41" s="689"/>
      <c r="AI41" s="689"/>
      <c r="AJ41" s="689"/>
      <c r="AK41" s="689"/>
      <c r="AL41" s="690" t="s">
        <v>232</v>
      </c>
      <c r="AM41" s="691"/>
      <c r="AN41" s="691"/>
      <c r="AO41" s="692"/>
      <c r="AQ41" s="763" t="s">
        <v>346</v>
      </c>
      <c r="AR41" s="764"/>
      <c r="AS41" s="764"/>
      <c r="AT41" s="764"/>
      <c r="AU41" s="764"/>
      <c r="AV41" s="764"/>
      <c r="AW41" s="764"/>
      <c r="AX41" s="764"/>
      <c r="AY41" s="765"/>
      <c r="AZ41" s="685">
        <v>541969</v>
      </c>
      <c r="BA41" s="686"/>
      <c r="BB41" s="686"/>
      <c r="BC41" s="686"/>
      <c r="BD41" s="721"/>
      <c r="BE41" s="721"/>
      <c r="BF41" s="752"/>
      <c r="BG41" s="772"/>
      <c r="BH41" s="773"/>
      <c r="BI41" s="773"/>
      <c r="BJ41" s="773"/>
      <c r="BK41" s="773"/>
      <c r="BL41" s="236"/>
      <c r="BM41" s="701" t="s">
        <v>347</v>
      </c>
      <c r="BN41" s="701"/>
      <c r="BO41" s="701"/>
      <c r="BP41" s="701"/>
      <c r="BQ41" s="701"/>
      <c r="BR41" s="701"/>
      <c r="BS41" s="701"/>
      <c r="BT41" s="701"/>
      <c r="BU41" s="702"/>
      <c r="BV41" s="685">
        <v>1</v>
      </c>
      <c r="BW41" s="686"/>
      <c r="BX41" s="686"/>
      <c r="BY41" s="686"/>
      <c r="BZ41" s="686"/>
      <c r="CA41" s="686"/>
      <c r="CB41" s="695"/>
      <c r="CD41" s="700" t="s">
        <v>348</v>
      </c>
      <c r="CE41" s="701"/>
      <c r="CF41" s="701"/>
      <c r="CG41" s="701"/>
      <c r="CH41" s="701"/>
      <c r="CI41" s="701"/>
      <c r="CJ41" s="701"/>
      <c r="CK41" s="701"/>
      <c r="CL41" s="701"/>
      <c r="CM41" s="701"/>
      <c r="CN41" s="701"/>
      <c r="CO41" s="701"/>
      <c r="CP41" s="701"/>
      <c r="CQ41" s="702"/>
      <c r="CR41" s="685" t="s">
        <v>232</v>
      </c>
      <c r="CS41" s="721"/>
      <c r="CT41" s="721"/>
      <c r="CU41" s="721"/>
      <c r="CV41" s="721"/>
      <c r="CW41" s="721"/>
      <c r="CX41" s="721"/>
      <c r="CY41" s="722"/>
      <c r="CZ41" s="690" t="s">
        <v>232</v>
      </c>
      <c r="DA41" s="719"/>
      <c r="DB41" s="719"/>
      <c r="DC41" s="723"/>
      <c r="DD41" s="694" t="s">
        <v>232</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349</v>
      </c>
      <c r="C42" s="683"/>
      <c r="D42" s="683"/>
      <c r="E42" s="683"/>
      <c r="F42" s="683"/>
      <c r="G42" s="683"/>
      <c r="H42" s="683"/>
      <c r="I42" s="683"/>
      <c r="J42" s="683"/>
      <c r="K42" s="683"/>
      <c r="L42" s="683"/>
      <c r="M42" s="683"/>
      <c r="N42" s="683"/>
      <c r="O42" s="683"/>
      <c r="P42" s="683"/>
      <c r="Q42" s="684"/>
      <c r="R42" s="685">
        <v>810300</v>
      </c>
      <c r="S42" s="686"/>
      <c r="T42" s="686"/>
      <c r="U42" s="686"/>
      <c r="V42" s="686"/>
      <c r="W42" s="686"/>
      <c r="X42" s="686"/>
      <c r="Y42" s="687"/>
      <c r="Z42" s="688">
        <v>2.6</v>
      </c>
      <c r="AA42" s="688"/>
      <c r="AB42" s="688"/>
      <c r="AC42" s="688"/>
      <c r="AD42" s="689" t="s">
        <v>174</v>
      </c>
      <c r="AE42" s="689"/>
      <c r="AF42" s="689"/>
      <c r="AG42" s="689"/>
      <c r="AH42" s="689"/>
      <c r="AI42" s="689"/>
      <c r="AJ42" s="689"/>
      <c r="AK42" s="689"/>
      <c r="AL42" s="690" t="s">
        <v>232</v>
      </c>
      <c r="AM42" s="691"/>
      <c r="AN42" s="691"/>
      <c r="AO42" s="692"/>
      <c r="AQ42" s="784" t="s">
        <v>350</v>
      </c>
      <c r="AR42" s="785"/>
      <c r="AS42" s="785"/>
      <c r="AT42" s="785"/>
      <c r="AU42" s="785"/>
      <c r="AV42" s="785"/>
      <c r="AW42" s="785"/>
      <c r="AX42" s="785"/>
      <c r="AY42" s="786"/>
      <c r="AZ42" s="776">
        <v>1872979</v>
      </c>
      <c r="BA42" s="777"/>
      <c r="BB42" s="777"/>
      <c r="BC42" s="777"/>
      <c r="BD42" s="756"/>
      <c r="BE42" s="756"/>
      <c r="BF42" s="758"/>
      <c r="BG42" s="774"/>
      <c r="BH42" s="775"/>
      <c r="BI42" s="775"/>
      <c r="BJ42" s="775"/>
      <c r="BK42" s="775"/>
      <c r="BL42" s="237"/>
      <c r="BM42" s="711" t="s">
        <v>351</v>
      </c>
      <c r="BN42" s="711"/>
      <c r="BO42" s="711"/>
      <c r="BP42" s="711"/>
      <c r="BQ42" s="711"/>
      <c r="BR42" s="711"/>
      <c r="BS42" s="711"/>
      <c r="BT42" s="711"/>
      <c r="BU42" s="712"/>
      <c r="BV42" s="776">
        <v>331</v>
      </c>
      <c r="BW42" s="777"/>
      <c r="BX42" s="777"/>
      <c r="BY42" s="777"/>
      <c r="BZ42" s="777"/>
      <c r="CA42" s="777"/>
      <c r="CB42" s="783"/>
      <c r="CD42" s="682" t="s">
        <v>352</v>
      </c>
      <c r="CE42" s="683"/>
      <c r="CF42" s="683"/>
      <c r="CG42" s="683"/>
      <c r="CH42" s="683"/>
      <c r="CI42" s="683"/>
      <c r="CJ42" s="683"/>
      <c r="CK42" s="683"/>
      <c r="CL42" s="683"/>
      <c r="CM42" s="683"/>
      <c r="CN42" s="683"/>
      <c r="CO42" s="683"/>
      <c r="CP42" s="683"/>
      <c r="CQ42" s="684"/>
      <c r="CR42" s="685">
        <v>1965529</v>
      </c>
      <c r="CS42" s="686"/>
      <c r="CT42" s="686"/>
      <c r="CU42" s="686"/>
      <c r="CV42" s="686"/>
      <c r="CW42" s="686"/>
      <c r="CX42" s="686"/>
      <c r="CY42" s="687"/>
      <c r="CZ42" s="690">
        <v>6.6</v>
      </c>
      <c r="DA42" s="691"/>
      <c r="DB42" s="691"/>
      <c r="DC42" s="703"/>
      <c r="DD42" s="694">
        <v>705396</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353</v>
      </c>
      <c r="C43" s="736"/>
      <c r="D43" s="736"/>
      <c r="E43" s="736"/>
      <c r="F43" s="736"/>
      <c r="G43" s="736"/>
      <c r="H43" s="736"/>
      <c r="I43" s="736"/>
      <c r="J43" s="736"/>
      <c r="K43" s="736"/>
      <c r="L43" s="736"/>
      <c r="M43" s="736"/>
      <c r="N43" s="736"/>
      <c r="O43" s="736"/>
      <c r="P43" s="736"/>
      <c r="Q43" s="737"/>
      <c r="R43" s="776">
        <v>31236671</v>
      </c>
      <c r="S43" s="777"/>
      <c r="T43" s="777"/>
      <c r="U43" s="777"/>
      <c r="V43" s="777"/>
      <c r="W43" s="777"/>
      <c r="X43" s="777"/>
      <c r="Y43" s="778"/>
      <c r="Z43" s="779">
        <v>100</v>
      </c>
      <c r="AA43" s="779"/>
      <c r="AB43" s="779"/>
      <c r="AC43" s="779"/>
      <c r="AD43" s="780">
        <v>15127971</v>
      </c>
      <c r="AE43" s="780"/>
      <c r="AF43" s="780"/>
      <c r="AG43" s="780"/>
      <c r="AH43" s="780"/>
      <c r="AI43" s="780"/>
      <c r="AJ43" s="780"/>
      <c r="AK43" s="780"/>
      <c r="AL43" s="781">
        <v>100</v>
      </c>
      <c r="AM43" s="757"/>
      <c r="AN43" s="757"/>
      <c r="AO43" s="782"/>
      <c r="BV43" s="238"/>
      <c r="BW43" s="238"/>
      <c r="BX43" s="238"/>
      <c r="BY43" s="238"/>
      <c r="BZ43" s="238"/>
      <c r="CA43" s="238"/>
      <c r="CB43" s="238"/>
      <c r="CD43" s="682" t="s">
        <v>354</v>
      </c>
      <c r="CE43" s="683"/>
      <c r="CF43" s="683"/>
      <c r="CG43" s="683"/>
      <c r="CH43" s="683"/>
      <c r="CI43" s="683"/>
      <c r="CJ43" s="683"/>
      <c r="CK43" s="683"/>
      <c r="CL43" s="683"/>
      <c r="CM43" s="683"/>
      <c r="CN43" s="683"/>
      <c r="CO43" s="683"/>
      <c r="CP43" s="683"/>
      <c r="CQ43" s="684"/>
      <c r="CR43" s="685">
        <v>107350</v>
      </c>
      <c r="CS43" s="721"/>
      <c r="CT43" s="721"/>
      <c r="CU43" s="721"/>
      <c r="CV43" s="721"/>
      <c r="CW43" s="721"/>
      <c r="CX43" s="721"/>
      <c r="CY43" s="722"/>
      <c r="CZ43" s="690">
        <v>0.4</v>
      </c>
      <c r="DA43" s="719"/>
      <c r="DB43" s="719"/>
      <c r="DC43" s="723"/>
      <c r="DD43" s="694">
        <v>102874</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302</v>
      </c>
      <c r="CE44" s="798"/>
      <c r="CF44" s="682" t="s">
        <v>355</v>
      </c>
      <c r="CG44" s="683"/>
      <c r="CH44" s="683"/>
      <c r="CI44" s="683"/>
      <c r="CJ44" s="683"/>
      <c r="CK44" s="683"/>
      <c r="CL44" s="683"/>
      <c r="CM44" s="683"/>
      <c r="CN44" s="683"/>
      <c r="CO44" s="683"/>
      <c r="CP44" s="683"/>
      <c r="CQ44" s="684"/>
      <c r="CR44" s="685">
        <v>1946274</v>
      </c>
      <c r="CS44" s="686"/>
      <c r="CT44" s="686"/>
      <c r="CU44" s="686"/>
      <c r="CV44" s="686"/>
      <c r="CW44" s="686"/>
      <c r="CX44" s="686"/>
      <c r="CY44" s="687"/>
      <c r="CZ44" s="690">
        <v>6.5</v>
      </c>
      <c r="DA44" s="691"/>
      <c r="DB44" s="691"/>
      <c r="DC44" s="703"/>
      <c r="DD44" s="694">
        <v>705396</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357</v>
      </c>
      <c r="CG45" s="683"/>
      <c r="CH45" s="683"/>
      <c r="CI45" s="683"/>
      <c r="CJ45" s="683"/>
      <c r="CK45" s="683"/>
      <c r="CL45" s="683"/>
      <c r="CM45" s="683"/>
      <c r="CN45" s="683"/>
      <c r="CO45" s="683"/>
      <c r="CP45" s="683"/>
      <c r="CQ45" s="684"/>
      <c r="CR45" s="685">
        <v>1108073</v>
      </c>
      <c r="CS45" s="721"/>
      <c r="CT45" s="721"/>
      <c r="CU45" s="721"/>
      <c r="CV45" s="721"/>
      <c r="CW45" s="721"/>
      <c r="CX45" s="721"/>
      <c r="CY45" s="722"/>
      <c r="CZ45" s="690">
        <v>3.7</v>
      </c>
      <c r="DA45" s="719"/>
      <c r="DB45" s="719"/>
      <c r="DC45" s="723"/>
      <c r="DD45" s="694">
        <v>77796</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359</v>
      </c>
      <c r="CG46" s="683"/>
      <c r="CH46" s="683"/>
      <c r="CI46" s="683"/>
      <c r="CJ46" s="683"/>
      <c r="CK46" s="683"/>
      <c r="CL46" s="683"/>
      <c r="CM46" s="683"/>
      <c r="CN46" s="683"/>
      <c r="CO46" s="683"/>
      <c r="CP46" s="683"/>
      <c r="CQ46" s="684"/>
      <c r="CR46" s="685">
        <v>773911</v>
      </c>
      <c r="CS46" s="686"/>
      <c r="CT46" s="686"/>
      <c r="CU46" s="686"/>
      <c r="CV46" s="686"/>
      <c r="CW46" s="686"/>
      <c r="CX46" s="686"/>
      <c r="CY46" s="687"/>
      <c r="CZ46" s="690">
        <v>2.6</v>
      </c>
      <c r="DA46" s="691"/>
      <c r="DB46" s="691"/>
      <c r="DC46" s="703"/>
      <c r="DD46" s="694">
        <v>593810</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361</v>
      </c>
      <c r="CG47" s="683"/>
      <c r="CH47" s="683"/>
      <c r="CI47" s="683"/>
      <c r="CJ47" s="683"/>
      <c r="CK47" s="683"/>
      <c r="CL47" s="683"/>
      <c r="CM47" s="683"/>
      <c r="CN47" s="683"/>
      <c r="CO47" s="683"/>
      <c r="CP47" s="683"/>
      <c r="CQ47" s="684"/>
      <c r="CR47" s="685">
        <v>19255</v>
      </c>
      <c r="CS47" s="721"/>
      <c r="CT47" s="721"/>
      <c r="CU47" s="721"/>
      <c r="CV47" s="721"/>
      <c r="CW47" s="721"/>
      <c r="CX47" s="721"/>
      <c r="CY47" s="722"/>
      <c r="CZ47" s="690">
        <v>0.1</v>
      </c>
      <c r="DA47" s="719"/>
      <c r="DB47" s="719"/>
      <c r="DC47" s="723"/>
      <c r="DD47" s="694" t="s">
        <v>174</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362</v>
      </c>
      <c r="CG48" s="683"/>
      <c r="CH48" s="683"/>
      <c r="CI48" s="683"/>
      <c r="CJ48" s="683"/>
      <c r="CK48" s="683"/>
      <c r="CL48" s="683"/>
      <c r="CM48" s="683"/>
      <c r="CN48" s="683"/>
      <c r="CO48" s="683"/>
      <c r="CP48" s="683"/>
      <c r="CQ48" s="684"/>
      <c r="CR48" s="685" t="s">
        <v>174</v>
      </c>
      <c r="CS48" s="686"/>
      <c r="CT48" s="686"/>
      <c r="CU48" s="686"/>
      <c r="CV48" s="686"/>
      <c r="CW48" s="686"/>
      <c r="CX48" s="686"/>
      <c r="CY48" s="687"/>
      <c r="CZ48" s="690" t="s">
        <v>174</v>
      </c>
      <c r="DA48" s="691"/>
      <c r="DB48" s="691"/>
      <c r="DC48" s="703"/>
      <c r="DD48" s="694" t="s">
        <v>174</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363</v>
      </c>
      <c r="CE49" s="736"/>
      <c r="CF49" s="736"/>
      <c r="CG49" s="736"/>
      <c r="CH49" s="736"/>
      <c r="CI49" s="736"/>
      <c r="CJ49" s="736"/>
      <c r="CK49" s="736"/>
      <c r="CL49" s="736"/>
      <c r="CM49" s="736"/>
      <c r="CN49" s="736"/>
      <c r="CO49" s="736"/>
      <c r="CP49" s="736"/>
      <c r="CQ49" s="737"/>
      <c r="CR49" s="776">
        <v>29883213</v>
      </c>
      <c r="CS49" s="756"/>
      <c r="CT49" s="756"/>
      <c r="CU49" s="756"/>
      <c r="CV49" s="756"/>
      <c r="CW49" s="756"/>
      <c r="CX49" s="756"/>
      <c r="CY49" s="787"/>
      <c r="CZ49" s="781">
        <v>100</v>
      </c>
      <c r="DA49" s="788"/>
      <c r="DB49" s="788"/>
      <c r="DC49" s="789"/>
      <c r="DD49" s="790">
        <v>17289709</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QEHWlw29nf1xvmfCVt2hYfKwknHEcvn9qI1f7AmipXSR2ACTIzXT6m330LaqakrdlomNoiGec+hRzRMMdKIlyw==" saltValue="Y1UA31PPDs8vOBLY3xMXF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365</v>
      </c>
      <c r="DK2" s="833"/>
      <c r="DL2" s="833"/>
      <c r="DM2" s="833"/>
      <c r="DN2" s="833"/>
      <c r="DO2" s="834"/>
      <c r="DP2" s="251"/>
      <c r="DQ2" s="832" t="s">
        <v>366</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367</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369</v>
      </c>
      <c r="B5" s="827"/>
      <c r="C5" s="827"/>
      <c r="D5" s="827"/>
      <c r="E5" s="827"/>
      <c r="F5" s="827"/>
      <c r="G5" s="827"/>
      <c r="H5" s="827"/>
      <c r="I5" s="827"/>
      <c r="J5" s="827"/>
      <c r="K5" s="827"/>
      <c r="L5" s="827"/>
      <c r="M5" s="827"/>
      <c r="N5" s="827"/>
      <c r="O5" s="827"/>
      <c r="P5" s="828"/>
      <c r="Q5" s="803" t="s">
        <v>370</v>
      </c>
      <c r="R5" s="804"/>
      <c r="S5" s="804"/>
      <c r="T5" s="804"/>
      <c r="U5" s="805"/>
      <c r="V5" s="803" t="s">
        <v>371</v>
      </c>
      <c r="W5" s="804"/>
      <c r="X5" s="804"/>
      <c r="Y5" s="804"/>
      <c r="Z5" s="805"/>
      <c r="AA5" s="803" t="s">
        <v>372</v>
      </c>
      <c r="AB5" s="804"/>
      <c r="AC5" s="804"/>
      <c r="AD5" s="804"/>
      <c r="AE5" s="804"/>
      <c r="AF5" s="836" t="s">
        <v>373</v>
      </c>
      <c r="AG5" s="804"/>
      <c r="AH5" s="804"/>
      <c r="AI5" s="804"/>
      <c r="AJ5" s="815"/>
      <c r="AK5" s="804" t="s">
        <v>374</v>
      </c>
      <c r="AL5" s="804"/>
      <c r="AM5" s="804"/>
      <c r="AN5" s="804"/>
      <c r="AO5" s="805"/>
      <c r="AP5" s="803" t="s">
        <v>375</v>
      </c>
      <c r="AQ5" s="804"/>
      <c r="AR5" s="804"/>
      <c r="AS5" s="804"/>
      <c r="AT5" s="805"/>
      <c r="AU5" s="803" t="s">
        <v>376</v>
      </c>
      <c r="AV5" s="804"/>
      <c r="AW5" s="804"/>
      <c r="AX5" s="804"/>
      <c r="AY5" s="815"/>
      <c r="AZ5" s="258"/>
      <c r="BA5" s="258"/>
      <c r="BB5" s="258"/>
      <c r="BC5" s="258"/>
      <c r="BD5" s="258"/>
      <c r="BE5" s="259"/>
      <c r="BF5" s="259"/>
      <c r="BG5" s="259"/>
      <c r="BH5" s="259"/>
      <c r="BI5" s="259"/>
      <c r="BJ5" s="259"/>
      <c r="BK5" s="259"/>
      <c r="BL5" s="259"/>
      <c r="BM5" s="259"/>
      <c r="BN5" s="259"/>
      <c r="BO5" s="259"/>
      <c r="BP5" s="259"/>
      <c r="BQ5" s="826" t="s">
        <v>377</v>
      </c>
      <c r="BR5" s="827"/>
      <c r="BS5" s="827"/>
      <c r="BT5" s="827"/>
      <c r="BU5" s="827"/>
      <c r="BV5" s="827"/>
      <c r="BW5" s="827"/>
      <c r="BX5" s="827"/>
      <c r="BY5" s="827"/>
      <c r="BZ5" s="827"/>
      <c r="CA5" s="827"/>
      <c r="CB5" s="827"/>
      <c r="CC5" s="827"/>
      <c r="CD5" s="827"/>
      <c r="CE5" s="827"/>
      <c r="CF5" s="827"/>
      <c r="CG5" s="828"/>
      <c r="CH5" s="803" t="s">
        <v>378</v>
      </c>
      <c r="CI5" s="804"/>
      <c r="CJ5" s="804"/>
      <c r="CK5" s="804"/>
      <c r="CL5" s="805"/>
      <c r="CM5" s="803" t="s">
        <v>379</v>
      </c>
      <c r="CN5" s="804"/>
      <c r="CO5" s="804"/>
      <c r="CP5" s="804"/>
      <c r="CQ5" s="805"/>
      <c r="CR5" s="803" t="s">
        <v>380</v>
      </c>
      <c r="CS5" s="804"/>
      <c r="CT5" s="804"/>
      <c r="CU5" s="804"/>
      <c r="CV5" s="805"/>
      <c r="CW5" s="803" t="s">
        <v>381</v>
      </c>
      <c r="CX5" s="804"/>
      <c r="CY5" s="804"/>
      <c r="CZ5" s="804"/>
      <c r="DA5" s="805"/>
      <c r="DB5" s="803" t="s">
        <v>382</v>
      </c>
      <c r="DC5" s="804"/>
      <c r="DD5" s="804"/>
      <c r="DE5" s="804"/>
      <c r="DF5" s="805"/>
      <c r="DG5" s="809" t="s">
        <v>383</v>
      </c>
      <c r="DH5" s="810"/>
      <c r="DI5" s="810"/>
      <c r="DJ5" s="810"/>
      <c r="DK5" s="811"/>
      <c r="DL5" s="809" t="s">
        <v>384</v>
      </c>
      <c r="DM5" s="810"/>
      <c r="DN5" s="810"/>
      <c r="DO5" s="810"/>
      <c r="DP5" s="811"/>
      <c r="DQ5" s="803" t="s">
        <v>385</v>
      </c>
      <c r="DR5" s="804"/>
      <c r="DS5" s="804"/>
      <c r="DT5" s="804"/>
      <c r="DU5" s="805"/>
      <c r="DV5" s="803" t="s">
        <v>376</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386</v>
      </c>
      <c r="C7" s="818"/>
      <c r="D7" s="818"/>
      <c r="E7" s="818"/>
      <c r="F7" s="818"/>
      <c r="G7" s="818"/>
      <c r="H7" s="818"/>
      <c r="I7" s="818"/>
      <c r="J7" s="818"/>
      <c r="K7" s="818"/>
      <c r="L7" s="818"/>
      <c r="M7" s="818"/>
      <c r="N7" s="818"/>
      <c r="O7" s="818"/>
      <c r="P7" s="819"/>
      <c r="Q7" s="820">
        <v>31256</v>
      </c>
      <c r="R7" s="821"/>
      <c r="S7" s="821"/>
      <c r="T7" s="821"/>
      <c r="U7" s="821"/>
      <c r="V7" s="821">
        <v>29902</v>
      </c>
      <c r="W7" s="821"/>
      <c r="X7" s="821"/>
      <c r="Y7" s="821"/>
      <c r="Z7" s="821"/>
      <c r="AA7" s="821">
        <v>1353</v>
      </c>
      <c r="AB7" s="821"/>
      <c r="AC7" s="821"/>
      <c r="AD7" s="821"/>
      <c r="AE7" s="822"/>
      <c r="AF7" s="823">
        <v>1169</v>
      </c>
      <c r="AG7" s="824"/>
      <c r="AH7" s="824"/>
      <c r="AI7" s="824"/>
      <c r="AJ7" s="825"/>
      <c r="AK7" s="860">
        <v>470</v>
      </c>
      <c r="AL7" s="861"/>
      <c r="AM7" s="861"/>
      <c r="AN7" s="861"/>
      <c r="AO7" s="861"/>
      <c r="AP7" s="861">
        <v>21703</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t="s">
        <v>586</v>
      </c>
      <c r="BS7" s="864" t="s">
        <v>583</v>
      </c>
      <c r="BT7" s="865"/>
      <c r="BU7" s="865"/>
      <c r="BV7" s="865"/>
      <c r="BW7" s="865"/>
      <c r="BX7" s="865"/>
      <c r="BY7" s="865"/>
      <c r="BZ7" s="865"/>
      <c r="CA7" s="865"/>
      <c r="CB7" s="865"/>
      <c r="CC7" s="865"/>
      <c r="CD7" s="865"/>
      <c r="CE7" s="865"/>
      <c r="CF7" s="865"/>
      <c r="CG7" s="866"/>
      <c r="CH7" s="857">
        <v>0</v>
      </c>
      <c r="CI7" s="858"/>
      <c r="CJ7" s="858"/>
      <c r="CK7" s="858"/>
      <c r="CL7" s="859"/>
      <c r="CM7" s="857">
        <v>-238</v>
      </c>
      <c r="CN7" s="858"/>
      <c r="CO7" s="858"/>
      <c r="CP7" s="858"/>
      <c r="CQ7" s="859"/>
      <c r="CR7" s="857">
        <v>5</v>
      </c>
      <c r="CS7" s="858"/>
      <c r="CT7" s="858"/>
      <c r="CU7" s="858"/>
      <c r="CV7" s="859"/>
      <c r="CW7" s="857" t="s">
        <v>585</v>
      </c>
      <c r="CX7" s="858"/>
      <c r="CY7" s="858"/>
      <c r="CZ7" s="858"/>
      <c r="DA7" s="859"/>
      <c r="DB7" s="857" t="s">
        <v>585</v>
      </c>
      <c r="DC7" s="858"/>
      <c r="DD7" s="858"/>
      <c r="DE7" s="858"/>
      <c r="DF7" s="859"/>
      <c r="DG7" s="857" t="s">
        <v>585</v>
      </c>
      <c r="DH7" s="858"/>
      <c r="DI7" s="858"/>
      <c r="DJ7" s="858"/>
      <c r="DK7" s="859"/>
      <c r="DL7" s="857" t="s">
        <v>585</v>
      </c>
      <c r="DM7" s="858"/>
      <c r="DN7" s="858"/>
      <c r="DO7" s="858"/>
      <c r="DP7" s="859"/>
      <c r="DQ7" s="857">
        <v>254</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584</v>
      </c>
      <c r="BT8" s="855"/>
      <c r="BU8" s="855"/>
      <c r="BV8" s="855"/>
      <c r="BW8" s="855"/>
      <c r="BX8" s="855"/>
      <c r="BY8" s="855"/>
      <c r="BZ8" s="855"/>
      <c r="CA8" s="855"/>
      <c r="CB8" s="855"/>
      <c r="CC8" s="855"/>
      <c r="CD8" s="855"/>
      <c r="CE8" s="855"/>
      <c r="CF8" s="855"/>
      <c r="CG8" s="856"/>
      <c r="CH8" s="867">
        <v>-21</v>
      </c>
      <c r="CI8" s="868"/>
      <c r="CJ8" s="868"/>
      <c r="CK8" s="868"/>
      <c r="CL8" s="869"/>
      <c r="CM8" s="867">
        <v>87</v>
      </c>
      <c r="CN8" s="868"/>
      <c r="CO8" s="868"/>
      <c r="CP8" s="868"/>
      <c r="CQ8" s="869"/>
      <c r="CR8" s="867">
        <v>200</v>
      </c>
      <c r="CS8" s="868"/>
      <c r="CT8" s="868"/>
      <c r="CU8" s="868"/>
      <c r="CV8" s="869"/>
      <c r="CW8" s="867">
        <v>24</v>
      </c>
      <c r="CX8" s="868"/>
      <c r="CY8" s="868"/>
      <c r="CZ8" s="868"/>
      <c r="DA8" s="869"/>
      <c r="DB8" s="867" t="s">
        <v>585</v>
      </c>
      <c r="DC8" s="868"/>
      <c r="DD8" s="868"/>
      <c r="DE8" s="868"/>
      <c r="DF8" s="869"/>
      <c r="DG8" s="867" t="s">
        <v>585</v>
      </c>
      <c r="DH8" s="868"/>
      <c r="DI8" s="868"/>
      <c r="DJ8" s="868"/>
      <c r="DK8" s="869"/>
      <c r="DL8" s="867" t="s">
        <v>585</v>
      </c>
      <c r="DM8" s="868"/>
      <c r="DN8" s="868"/>
      <c r="DO8" s="868"/>
      <c r="DP8" s="869"/>
      <c r="DQ8" s="867" t="s">
        <v>585</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387</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388</v>
      </c>
      <c r="B23" s="876" t="s">
        <v>389</v>
      </c>
      <c r="C23" s="877"/>
      <c r="D23" s="877"/>
      <c r="E23" s="877"/>
      <c r="F23" s="877"/>
      <c r="G23" s="877"/>
      <c r="H23" s="877"/>
      <c r="I23" s="877"/>
      <c r="J23" s="877"/>
      <c r="K23" s="877"/>
      <c r="L23" s="877"/>
      <c r="M23" s="877"/>
      <c r="N23" s="877"/>
      <c r="O23" s="877"/>
      <c r="P23" s="878"/>
      <c r="Q23" s="879">
        <v>31256</v>
      </c>
      <c r="R23" s="880"/>
      <c r="S23" s="880"/>
      <c r="T23" s="880"/>
      <c r="U23" s="880"/>
      <c r="V23" s="880">
        <v>29902</v>
      </c>
      <c r="W23" s="880"/>
      <c r="X23" s="880"/>
      <c r="Y23" s="880"/>
      <c r="Z23" s="880"/>
      <c r="AA23" s="880">
        <v>1353</v>
      </c>
      <c r="AB23" s="880"/>
      <c r="AC23" s="880"/>
      <c r="AD23" s="880"/>
      <c r="AE23" s="881"/>
      <c r="AF23" s="882">
        <v>1169</v>
      </c>
      <c r="AG23" s="880"/>
      <c r="AH23" s="880"/>
      <c r="AI23" s="880"/>
      <c r="AJ23" s="883"/>
      <c r="AK23" s="884"/>
      <c r="AL23" s="885"/>
      <c r="AM23" s="885"/>
      <c r="AN23" s="885"/>
      <c r="AO23" s="885"/>
      <c r="AP23" s="880">
        <v>21703</v>
      </c>
      <c r="AQ23" s="880"/>
      <c r="AR23" s="880"/>
      <c r="AS23" s="880"/>
      <c r="AT23" s="880"/>
      <c r="AU23" s="886"/>
      <c r="AV23" s="886"/>
      <c r="AW23" s="886"/>
      <c r="AX23" s="886"/>
      <c r="AY23" s="887"/>
      <c r="AZ23" s="895" t="s">
        <v>174</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390</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391</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369</v>
      </c>
      <c r="B26" s="827"/>
      <c r="C26" s="827"/>
      <c r="D26" s="827"/>
      <c r="E26" s="827"/>
      <c r="F26" s="827"/>
      <c r="G26" s="827"/>
      <c r="H26" s="827"/>
      <c r="I26" s="827"/>
      <c r="J26" s="827"/>
      <c r="K26" s="827"/>
      <c r="L26" s="827"/>
      <c r="M26" s="827"/>
      <c r="N26" s="827"/>
      <c r="O26" s="827"/>
      <c r="P26" s="828"/>
      <c r="Q26" s="803" t="s">
        <v>392</v>
      </c>
      <c r="R26" s="804"/>
      <c r="S26" s="804"/>
      <c r="T26" s="804"/>
      <c r="U26" s="805"/>
      <c r="V26" s="803" t="s">
        <v>393</v>
      </c>
      <c r="W26" s="804"/>
      <c r="X26" s="804"/>
      <c r="Y26" s="804"/>
      <c r="Z26" s="805"/>
      <c r="AA26" s="803" t="s">
        <v>394</v>
      </c>
      <c r="AB26" s="804"/>
      <c r="AC26" s="804"/>
      <c r="AD26" s="804"/>
      <c r="AE26" s="804"/>
      <c r="AF26" s="898" t="s">
        <v>395</v>
      </c>
      <c r="AG26" s="899"/>
      <c r="AH26" s="899"/>
      <c r="AI26" s="899"/>
      <c r="AJ26" s="900"/>
      <c r="AK26" s="804" t="s">
        <v>396</v>
      </c>
      <c r="AL26" s="804"/>
      <c r="AM26" s="804"/>
      <c r="AN26" s="804"/>
      <c r="AO26" s="805"/>
      <c r="AP26" s="803" t="s">
        <v>397</v>
      </c>
      <c r="AQ26" s="804"/>
      <c r="AR26" s="804"/>
      <c r="AS26" s="804"/>
      <c r="AT26" s="805"/>
      <c r="AU26" s="803" t="s">
        <v>398</v>
      </c>
      <c r="AV26" s="804"/>
      <c r="AW26" s="804"/>
      <c r="AX26" s="804"/>
      <c r="AY26" s="805"/>
      <c r="AZ26" s="803" t="s">
        <v>399</v>
      </c>
      <c r="BA26" s="804"/>
      <c r="BB26" s="804"/>
      <c r="BC26" s="804"/>
      <c r="BD26" s="805"/>
      <c r="BE26" s="803" t="s">
        <v>376</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400</v>
      </c>
      <c r="C28" s="818"/>
      <c r="D28" s="818"/>
      <c r="E28" s="818"/>
      <c r="F28" s="818"/>
      <c r="G28" s="818"/>
      <c r="H28" s="818"/>
      <c r="I28" s="818"/>
      <c r="J28" s="818"/>
      <c r="K28" s="818"/>
      <c r="L28" s="818"/>
      <c r="M28" s="818"/>
      <c r="N28" s="818"/>
      <c r="O28" s="818"/>
      <c r="P28" s="819"/>
      <c r="Q28" s="908">
        <v>6353</v>
      </c>
      <c r="R28" s="909"/>
      <c r="S28" s="909"/>
      <c r="T28" s="909"/>
      <c r="U28" s="909"/>
      <c r="V28" s="909">
        <v>6163</v>
      </c>
      <c r="W28" s="909"/>
      <c r="X28" s="909"/>
      <c r="Y28" s="909"/>
      <c r="Z28" s="909"/>
      <c r="AA28" s="909">
        <v>190</v>
      </c>
      <c r="AB28" s="909"/>
      <c r="AC28" s="909"/>
      <c r="AD28" s="909"/>
      <c r="AE28" s="910"/>
      <c r="AF28" s="911">
        <v>190</v>
      </c>
      <c r="AG28" s="909"/>
      <c r="AH28" s="909"/>
      <c r="AI28" s="909"/>
      <c r="AJ28" s="912"/>
      <c r="AK28" s="913">
        <v>458</v>
      </c>
      <c r="AL28" s="904"/>
      <c r="AM28" s="904"/>
      <c r="AN28" s="904"/>
      <c r="AO28" s="904"/>
      <c r="AP28" s="904" t="s">
        <v>585</v>
      </c>
      <c r="AQ28" s="904"/>
      <c r="AR28" s="904"/>
      <c r="AS28" s="904"/>
      <c r="AT28" s="904"/>
      <c r="AU28" s="904" t="s">
        <v>585</v>
      </c>
      <c r="AV28" s="904"/>
      <c r="AW28" s="904"/>
      <c r="AX28" s="904"/>
      <c r="AY28" s="904"/>
      <c r="AZ28" s="905" t="s">
        <v>585</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401</v>
      </c>
      <c r="C29" s="842"/>
      <c r="D29" s="842"/>
      <c r="E29" s="842"/>
      <c r="F29" s="842"/>
      <c r="G29" s="842"/>
      <c r="H29" s="842"/>
      <c r="I29" s="842"/>
      <c r="J29" s="842"/>
      <c r="K29" s="842"/>
      <c r="L29" s="842"/>
      <c r="M29" s="842"/>
      <c r="N29" s="842"/>
      <c r="O29" s="842"/>
      <c r="P29" s="843"/>
      <c r="Q29" s="844">
        <v>817</v>
      </c>
      <c r="R29" s="845"/>
      <c r="S29" s="845"/>
      <c r="T29" s="845"/>
      <c r="U29" s="845"/>
      <c r="V29" s="845">
        <v>814</v>
      </c>
      <c r="W29" s="845"/>
      <c r="X29" s="845"/>
      <c r="Y29" s="845"/>
      <c r="Z29" s="845"/>
      <c r="AA29" s="845">
        <v>3</v>
      </c>
      <c r="AB29" s="845"/>
      <c r="AC29" s="845"/>
      <c r="AD29" s="845"/>
      <c r="AE29" s="846"/>
      <c r="AF29" s="847">
        <v>3</v>
      </c>
      <c r="AG29" s="848"/>
      <c r="AH29" s="848"/>
      <c r="AI29" s="848"/>
      <c r="AJ29" s="849"/>
      <c r="AK29" s="916">
        <v>209</v>
      </c>
      <c r="AL29" s="917"/>
      <c r="AM29" s="917"/>
      <c r="AN29" s="917"/>
      <c r="AO29" s="917"/>
      <c r="AP29" s="917" t="s">
        <v>585</v>
      </c>
      <c r="AQ29" s="917"/>
      <c r="AR29" s="917"/>
      <c r="AS29" s="917"/>
      <c r="AT29" s="917"/>
      <c r="AU29" s="917" t="s">
        <v>585</v>
      </c>
      <c r="AV29" s="917"/>
      <c r="AW29" s="917"/>
      <c r="AX29" s="917"/>
      <c r="AY29" s="917"/>
      <c r="AZ29" s="918" t="s">
        <v>585</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402</v>
      </c>
      <c r="C30" s="842"/>
      <c r="D30" s="842"/>
      <c r="E30" s="842"/>
      <c r="F30" s="842"/>
      <c r="G30" s="842"/>
      <c r="H30" s="842"/>
      <c r="I30" s="842"/>
      <c r="J30" s="842"/>
      <c r="K30" s="842"/>
      <c r="L30" s="842"/>
      <c r="M30" s="842"/>
      <c r="N30" s="842"/>
      <c r="O30" s="842"/>
      <c r="P30" s="843"/>
      <c r="Q30" s="844">
        <v>6790</v>
      </c>
      <c r="R30" s="845"/>
      <c r="S30" s="845"/>
      <c r="T30" s="845"/>
      <c r="U30" s="845"/>
      <c r="V30" s="845">
        <v>6566</v>
      </c>
      <c r="W30" s="845"/>
      <c r="X30" s="845"/>
      <c r="Y30" s="845"/>
      <c r="Z30" s="845"/>
      <c r="AA30" s="845">
        <v>224</v>
      </c>
      <c r="AB30" s="845"/>
      <c r="AC30" s="845"/>
      <c r="AD30" s="845"/>
      <c r="AE30" s="846"/>
      <c r="AF30" s="847">
        <v>224</v>
      </c>
      <c r="AG30" s="848"/>
      <c r="AH30" s="848"/>
      <c r="AI30" s="848"/>
      <c r="AJ30" s="849"/>
      <c r="AK30" s="916">
        <v>1087</v>
      </c>
      <c r="AL30" s="917"/>
      <c r="AM30" s="917"/>
      <c r="AN30" s="917"/>
      <c r="AO30" s="917"/>
      <c r="AP30" s="917" t="s">
        <v>585</v>
      </c>
      <c r="AQ30" s="917"/>
      <c r="AR30" s="917"/>
      <c r="AS30" s="917"/>
      <c r="AT30" s="917"/>
      <c r="AU30" s="917" t="s">
        <v>585</v>
      </c>
      <c r="AV30" s="917"/>
      <c r="AW30" s="917"/>
      <c r="AX30" s="917"/>
      <c r="AY30" s="917"/>
      <c r="AZ30" s="918" t="s">
        <v>585</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403</v>
      </c>
      <c r="C31" s="842"/>
      <c r="D31" s="842"/>
      <c r="E31" s="842"/>
      <c r="F31" s="842"/>
      <c r="G31" s="842"/>
      <c r="H31" s="842"/>
      <c r="I31" s="842"/>
      <c r="J31" s="842"/>
      <c r="K31" s="842"/>
      <c r="L31" s="842"/>
      <c r="M31" s="842"/>
      <c r="N31" s="842"/>
      <c r="O31" s="842"/>
      <c r="P31" s="843"/>
      <c r="Q31" s="844">
        <v>1217</v>
      </c>
      <c r="R31" s="845"/>
      <c r="S31" s="845"/>
      <c r="T31" s="845"/>
      <c r="U31" s="845"/>
      <c r="V31" s="845">
        <v>1151</v>
      </c>
      <c r="W31" s="845"/>
      <c r="X31" s="845"/>
      <c r="Y31" s="845"/>
      <c r="Z31" s="845"/>
      <c r="AA31" s="845">
        <v>66</v>
      </c>
      <c r="AB31" s="845"/>
      <c r="AC31" s="845"/>
      <c r="AD31" s="845"/>
      <c r="AE31" s="846"/>
      <c r="AF31" s="847">
        <v>2013</v>
      </c>
      <c r="AG31" s="848"/>
      <c r="AH31" s="848"/>
      <c r="AI31" s="848"/>
      <c r="AJ31" s="849"/>
      <c r="AK31" s="916">
        <v>57</v>
      </c>
      <c r="AL31" s="917"/>
      <c r="AM31" s="917"/>
      <c r="AN31" s="917"/>
      <c r="AO31" s="917"/>
      <c r="AP31" s="917">
        <v>5539</v>
      </c>
      <c r="AQ31" s="917"/>
      <c r="AR31" s="917"/>
      <c r="AS31" s="917"/>
      <c r="AT31" s="917"/>
      <c r="AU31" s="917">
        <v>377</v>
      </c>
      <c r="AV31" s="917"/>
      <c r="AW31" s="917"/>
      <c r="AX31" s="917"/>
      <c r="AY31" s="917"/>
      <c r="AZ31" s="918" t="s">
        <v>585</v>
      </c>
      <c r="BA31" s="918"/>
      <c r="BB31" s="918"/>
      <c r="BC31" s="918"/>
      <c r="BD31" s="918"/>
      <c r="BE31" s="914" t="s">
        <v>404</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405</v>
      </c>
      <c r="C32" s="842"/>
      <c r="D32" s="842"/>
      <c r="E32" s="842"/>
      <c r="F32" s="842"/>
      <c r="G32" s="842"/>
      <c r="H32" s="842"/>
      <c r="I32" s="842"/>
      <c r="J32" s="842"/>
      <c r="K32" s="842"/>
      <c r="L32" s="842"/>
      <c r="M32" s="842"/>
      <c r="N32" s="842"/>
      <c r="O32" s="842"/>
      <c r="P32" s="843"/>
      <c r="Q32" s="844">
        <v>776</v>
      </c>
      <c r="R32" s="845"/>
      <c r="S32" s="845"/>
      <c r="T32" s="845"/>
      <c r="U32" s="845"/>
      <c r="V32" s="845">
        <v>639</v>
      </c>
      <c r="W32" s="845"/>
      <c r="X32" s="845"/>
      <c r="Y32" s="845"/>
      <c r="Z32" s="845"/>
      <c r="AA32" s="845">
        <v>137</v>
      </c>
      <c r="AB32" s="845"/>
      <c r="AC32" s="845"/>
      <c r="AD32" s="845"/>
      <c r="AE32" s="846"/>
      <c r="AF32" s="847">
        <v>92</v>
      </c>
      <c r="AG32" s="848"/>
      <c r="AH32" s="848"/>
      <c r="AI32" s="848"/>
      <c r="AJ32" s="849"/>
      <c r="AK32" s="916">
        <v>510</v>
      </c>
      <c r="AL32" s="917"/>
      <c r="AM32" s="917"/>
      <c r="AN32" s="917"/>
      <c r="AO32" s="917"/>
      <c r="AP32" s="917">
        <v>5131</v>
      </c>
      <c r="AQ32" s="917"/>
      <c r="AR32" s="917"/>
      <c r="AS32" s="917"/>
      <c r="AT32" s="917"/>
      <c r="AU32" s="917">
        <v>4767</v>
      </c>
      <c r="AV32" s="917"/>
      <c r="AW32" s="917"/>
      <c r="AX32" s="917"/>
      <c r="AY32" s="917"/>
      <c r="AZ32" s="918" t="s">
        <v>585</v>
      </c>
      <c r="BA32" s="918"/>
      <c r="BB32" s="918"/>
      <c r="BC32" s="918"/>
      <c r="BD32" s="918"/>
      <c r="BE32" s="914" t="s">
        <v>406</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407</v>
      </c>
      <c r="C33" s="842"/>
      <c r="D33" s="842"/>
      <c r="E33" s="842"/>
      <c r="F33" s="842"/>
      <c r="G33" s="842"/>
      <c r="H33" s="842"/>
      <c r="I33" s="842"/>
      <c r="J33" s="842"/>
      <c r="K33" s="842"/>
      <c r="L33" s="842"/>
      <c r="M33" s="842"/>
      <c r="N33" s="842"/>
      <c r="O33" s="842"/>
      <c r="P33" s="843"/>
      <c r="Q33" s="844">
        <v>2693</v>
      </c>
      <c r="R33" s="845"/>
      <c r="S33" s="845"/>
      <c r="T33" s="845"/>
      <c r="U33" s="845"/>
      <c r="V33" s="845">
        <v>2631</v>
      </c>
      <c r="W33" s="845"/>
      <c r="X33" s="845"/>
      <c r="Y33" s="845"/>
      <c r="Z33" s="845"/>
      <c r="AA33" s="845">
        <v>62</v>
      </c>
      <c r="AB33" s="845"/>
      <c r="AC33" s="845"/>
      <c r="AD33" s="845"/>
      <c r="AE33" s="846"/>
      <c r="AF33" s="847">
        <v>507</v>
      </c>
      <c r="AG33" s="848"/>
      <c r="AH33" s="848"/>
      <c r="AI33" s="848"/>
      <c r="AJ33" s="849"/>
      <c r="AK33" s="916">
        <v>795</v>
      </c>
      <c r="AL33" s="917"/>
      <c r="AM33" s="917"/>
      <c r="AN33" s="917"/>
      <c r="AO33" s="917"/>
      <c r="AP33" s="917">
        <v>1036</v>
      </c>
      <c r="AQ33" s="917"/>
      <c r="AR33" s="917"/>
      <c r="AS33" s="917"/>
      <c r="AT33" s="917"/>
      <c r="AU33" s="917">
        <v>651</v>
      </c>
      <c r="AV33" s="917"/>
      <c r="AW33" s="917"/>
      <c r="AX33" s="917"/>
      <c r="AY33" s="917"/>
      <c r="AZ33" s="918" t="s">
        <v>585</v>
      </c>
      <c r="BA33" s="918"/>
      <c r="BB33" s="918"/>
      <c r="BC33" s="918"/>
      <c r="BD33" s="918"/>
      <c r="BE33" s="914" t="s">
        <v>404</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408</v>
      </c>
      <c r="C34" s="842"/>
      <c r="D34" s="842"/>
      <c r="E34" s="842"/>
      <c r="F34" s="842"/>
      <c r="G34" s="842"/>
      <c r="H34" s="842"/>
      <c r="I34" s="842"/>
      <c r="J34" s="842"/>
      <c r="K34" s="842"/>
      <c r="L34" s="842"/>
      <c r="M34" s="842"/>
      <c r="N34" s="842"/>
      <c r="O34" s="842"/>
      <c r="P34" s="843"/>
      <c r="Q34" s="844">
        <v>38</v>
      </c>
      <c r="R34" s="845"/>
      <c r="S34" s="845"/>
      <c r="T34" s="845"/>
      <c r="U34" s="845"/>
      <c r="V34" s="845">
        <v>48</v>
      </c>
      <c r="W34" s="845"/>
      <c r="X34" s="845"/>
      <c r="Y34" s="845"/>
      <c r="Z34" s="845"/>
      <c r="AA34" s="845">
        <v>-10</v>
      </c>
      <c r="AB34" s="845"/>
      <c r="AC34" s="845"/>
      <c r="AD34" s="845"/>
      <c r="AE34" s="846"/>
      <c r="AF34" s="847">
        <v>15</v>
      </c>
      <c r="AG34" s="848"/>
      <c r="AH34" s="848"/>
      <c r="AI34" s="848"/>
      <c r="AJ34" s="849"/>
      <c r="AK34" s="916">
        <v>2</v>
      </c>
      <c r="AL34" s="917"/>
      <c r="AM34" s="917"/>
      <c r="AN34" s="917"/>
      <c r="AO34" s="917"/>
      <c r="AP34" s="917" t="s">
        <v>585</v>
      </c>
      <c r="AQ34" s="917"/>
      <c r="AR34" s="917"/>
      <c r="AS34" s="917"/>
      <c r="AT34" s="917"/>
      <c r="AU34" s="917" t="s">
        <v>585</v>
      </c>
      <c r="AV34" s="917"/>
      <c r="AW34" s="917"/>
      <c r="AX34" s="917"/>
      <c r="AY34" s="917"/>
      <c r="AZ34" s="918" t="s">
        <v>585</v>
      </c>
      <c r="BA34" s="918"/>
      <c r="BB34" s="918"/>
      <c r="BC34" s="918"/>
      <c r="BD34" s="918"/>
      <c r="BE34" s="914" t="s">
        <v>404</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409</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388</v>
      </c>
      <c r="B63" s="876" t="s">
        <v>410</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3045</v>
      </c>
      <c r="AG63" s="928"/>
      <c r="AH63" s="928"/>
      <c r="AI63" s="928"/>
      <c r="AJ63" s="929"/>
      <c r="AK63" s="930"/>
      <c r="AL63" s="925"/>
      <c r="AM63" s="925"/>
      <c r="AN63" s="925"/>
      <c r="AO63" s="925"/>
      <c r="AP63" s="928">
        <v>11706</v>
      </c>
      <c r="AQ63" s="928"/>
      <c r="AR63" s="928"/>
      <c r="AS63" s="928"/>
      <c r="AT63" s="928"/>
      <c r="AU63" s="928">
        <v>5795</v>
      </c>
      <c r="AV63" s="928"/>
      <c r="AW63" s="928"/>
      <c r="AX63" s="928"/>
      <c r="AY63" s="928"/>
      <c r="AZ63" s="932"/>
      <c r="BA63" s="932"/>
      <c r="BB63" s="932"/>
      <c r="BC63" s="932"/>
      <c r="BD63" s="932"/>
      <c r="BE63" s="933"/>
      <c r="BF63" s="933"/>
      <c r="BG63" s="933"/>
      <c r="BH63" s="933"/>
      <c r="BI63" s="934"/>
      <c r="BJ63" s="935" t="s">
        <v>174</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412</v>
      </c>
      <c r="B66" s="827"/>
      <c r="C66" s="827"/>
      <c r="D66" s="827"/>
      <c r="E66" s="827"/>
      <c r="F66" s="827"/>
      <c r="G66" s="827"/>
      <c r="H66" s="827"/>
      <c r="I66" s="827"/>
      <c r="J66" s="827"/>
      <c r="K66" s="827"/>
      <c r="L66" s="827"/>
      <c r="M66" s="827"/>
      <c r="N66" s="827"/>
      <c r="O66" s="827"/>
      <c r="P66" s="828"/>
      <c r="Q66" s="803" t="s">
        <v>413</v>
      </c>
      <c r="R66" s="804"/>
      <c r="S66" s="804"/>
      <c r="T66" s="804"/>
      <c r="U66" s="805"/>
      <c r="V66" s="803" t="s">
        <v>414</v>
      </c>
      <c r="W66" s="804"/>
      <c r="X66" s="804"/>
      <c r="Y66" s="804"/>
      <c r="Z66" s="805"/>
      <c r="AA66" s="803" t="s">
        <v>394</v>
      </c>
      <c r="AB66" s="804"/>
      <c r="AC66" s="804"/>
      <c r="AD66" s="804"/>
      <c r="AE66" s="805"/>
      <c r="AF66" s="938" t="s">
        <v>415</v>
      </c>
      <c r="AG66" s="899"/>
      <c r="AH66" s="899"/>
      <c r="AI66" s="899"/>
      <c r="AJ66" s="939"/>
      <c r="AK66" s="803" t="s">
        <v>416</v>
      </c>
      <c r="AL66" s="827"/>
      <c r="AM66" s="827"/>
      <c r="AN66" s="827"/>
      <c r="AO66" s="828"/>
      <c r="AP66" s="803" t="s">
        <v>417</v>
      </c>
      <c r="AQ66" s="804"/>
      <c r="AR66" s="804"/>
      <c r="AS66" s="804"/>
      <c r="AT66" s="805"/>
      <c r="AU66" s="803" t="s">
        <v>418</v>
      </c>
      <c r="AV66" s="804"/>
      <c r="AW66" s="804"/>
      <c r="AX66" s="804"/>
      <c r="AY66" s="805"/>
      <c r="AZ66" s="803" t="s">
        <v>376</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578</v>
      </c>
      <c r="C68" s="956"/>
      <c r="D68" s="956"/>
      <c r="E68" s="956"/>
      <c r="F68" s="956"/>
      <c r="G68" s="956"/>
      <c r="H68" s="956"/>
      <c r="I68" s="956"/>
      <c r="J68" s="956"/>
      <c r="K68" s="956"/>
      <c r="L68" s="956"/>
      <c r="M68" s="956"/>
      <c r="N68" s="956"/>
      <c r="O68" s="956"/>
      <c r="P68" s="957"/>
      <c r="Q68" s="958">
        <v>5271</v>
      </c>
      <c r="R68" s="952"/>
      <c r="S68" s="952"/>
      <c r="T68" s="952"/>
      <c r="U68" s="952"/>
      <c r="V68" s="952">
        <v>5199</v>
      </c>
      <c r="W68" s="952"/>
      <c r="X68" s="952"/>
      <c r="Y68" s="952"/>
      <c r="Z68" s="952"/>
      <c r="AA68" s="952">
        <v>71</v>
      </c>
      <c r="AB68" s="952"/>
      <c r="AC68" s="952"/>
      <c r="AD68" s="952"/>
      <c r="AE68" s="952"/>
      <c r="AF68" s="952">
        <v>71</v>
      </c>
      <c r="AG68" s="952"/>
      <c r="AH68" s="952"/>
      <c r="AI68" s="952"/>
      <c r="AJ68" s="952"/>
      <c r="AK68" s="952">
        <v>80</v>
      </c>
      <c r="AL68" s="952"/>
      <c r="AM68" s="952"/>
      <c r="AN68" s="952"/>
      <c r="AO68" s="952"/>
      <c r="AP68" s="952">
        <v>1442</v>
      </c>
      <c r="AQ68" s="952"/>
      <c r="AR68" s="952"/>
      <c r="AS68" s="952"/>
      <c r="AT68" s="952"/>
      <c r="AU68" s="952">
        <v>246</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579</v>
      </c>
      <c r="C69" s="960"/>
      <c r="D69" s="960"/>
      <c r="E69" s="960"/>
      <c r="F69" s="960"/>
      <c r="G69" s="960"/>
      <c r="H69" s="960"/>
      <c r="I69" s="960"/>
      <c r="J69" s="960"/>
      <c r="K69" s="960"/>
      <c r="L69" s="960"/>
      <c r="M69" s="960"/>
      <c r="N69" s="960"/>
      <c r="O69" s="960"/>
      <c r="P69" s="961"/>
      <c r="Q69" s="962">
        <v>4783</v>
      </c>
      <c r="R69" s="917"/>
      <c r="S69" s="917"/>
      <c r="T69" s="917"/>
      <c r="U69" s="917"/>
      <c r="V69" s="917">
        <v>4101</v>
      </c>
      <c r="W69" s="917"/>
      <c r="X69" s="917"/>
      <c r="Y69" s="917"/>
      <c r="Z69" s="917"/>
      <c r="AA69" s="917">
        <v>682</v>
      </c>
      <c r="AB69" s="917"/>
      <c r="AC69" s="917"/>
      <c r="AD69" s="917"/>
      <c r="AE69" s="917"/>
      <c r="AF69" s="917">
        <v>682</v>
      </c>
      <c r="AG69" s="917"/>
      <c r="AH69" s="917"/>
      <c r="AI69" s="917"/>
      <c r="AJ69" s="917"/>
      <c r="AK69" s="917" t="s">
        <v>585</v>
      </c>
      <c r="AL69" s="917"/>
      <c r="AM69" s="917"/>
      <c r="AN69" s="917"/>
      <c r="AO69" s="917"/>
      <c r="AP69" s="917" t="s">
        <v>585</v>
      </c>
      <c r="AQ69" s="917"/>
      <c r="AR69" s="917"/>
      <c r="AS69" s="917"/>
      <c r="AT69" s="917"/>
      <c r="AU69" s="917" t="s">
        <v>585</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580</v>
      </c>
      <c r="C70" s="960"/>
      <c r="D70" s="960"/>
      <c r="E70" s="960"/>
      <c r="F70" s="960"/>
      <c r="G70" s="960"/>
      <c r="H70" s="960"/>
      <c r="I70" s="960"/>
      <c r="J70" s="960"/>
      <c r="K70" s="960"/>
      <c r="L70" s="960"/>
      <c r="M70" s="960"/>
      <c r="N70" s="960"/>
      <c r="O70" s="960"/>
      <c r="P70" s="961"/>
      <c r="Q70" s="962">
        <v>189</v>
      </c>
      <c r="R70" s="917"/>
      <c r="S70" s="917"/>
      <c r="T70" s="917"/>
      <c r="U70" s="917"/>
      <c r="V70" s="917">
        <v>154</v>
      </c>
      <c r="W70" s="917"/>
      <c r="X70" s="917"/>
      <c r="Y70" s="917"/>
      <c r="Z70" s="917"/>
      <c r="AA70" s="917">
        <v>35</v>
      </c>
      <c r="AB70" s="917"/>
      <c r="AC70" s="917"/>
      <c r="AD70" s="917"/>
      <c r="AE70" s="917"/>
      <c r="AF70" s="917">
        <v>35</v>
      </c>
      <c r="AG70" s="917"/>
      <c r="AH70" s="917"/>
      <c r="AI70" s="917"/>
      <c r="AJ70" s="917"/>
      <c r="AK70" s="917">
        <v>41</v>
      </c>
      <c r="AL70" s="917"/>
      <c r="AM70" s="917"/>
      <c r="AN70" s="917"/>
      <c r="AO70" s="917"/>
      <c r="AP70" s="917" t="s">
        <v>585</v>
      </c>
      <c r="AQ70" s="917"/>
      <c r="AR70" s="917"/>
      <c r="AS70" s="917"/>
      <c r="AT70" s="917"/>
      <c r="AU70" s="917" t="s">
        <v>585</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582</v>
      </c>
      <c r="C71" s="960"/>
      <c r="D71" s="960"/>
      <c r="E71" s="960"/>
      <c r="F71" s="960"/>
      <c r="G71" s="960"/>
      <c r="H71" s="960"/>
      <c r="I71" s="960"/>
      <c r="J71" s="960"/>
      <c r="K71" s="960"/>
      <c r="L71" s="960"/>
      <c r="M71" s="960"/>
      <c r="N71" s="960"/>
      <c r="O71" s="960"/>
      <c r="P71" s="961"/>
      <c r="Q71" s="962">
        <v>91</v>
      </c>
      <c r="R71" s="917"/>
      <c r="S71" s="917"/>
      <c r="T71" s="917"/>
      <c r="U71" s="917"/>
      <c r="V71" s="917">
        <v>85</v>
      </c>
      <c r="W71" s="917"/>
      <c r="X71" s="917"/>
      <c r="Y71" s="917"/>
      <c r="Z71" s="917"/>
      <c r="AA71" s="917">
        <v>6</v>
      </c>
      <c r="AB71" s="917"/>
      <c r="AC71" s="917"/>
      <c r="AD71" s="917"/>
      <c r="AE71" s="917"/>
      <c r="AF71" s="917">
        <v>6</v>
      </c>
      <c r="AG71" s="917"/>
      <c r="AH71" s="917"/>
      <c r="AI71" s="917"/>
      <c r="AJ71" s="917"/>
      <c r="AK71" s="917">
        <v>3</v>
      </c>
      <c r="AL71" s="917"/>
      <c r="AM71" s="917"/>
      <c r="AN71" s="917"/>
      <c r="AO71" s="917"/>
      <c r="AP71" s="917" t="s">
        <v>585</v>
      </c>
      <c r="AQ71" s="917"/>
      <c r="AR71" s="917"/>
      <c r="AS71" s="917"/>
      <c r="AT71" s="917"/>
      <c r="AU71" s="917" t="s">
        <v>585</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581</v>
      </c>
      <c r="C72" s="960"/>
      <c r="D72" s="960"/>
      <c r="E72" s="960"/>
      <c r="F72" s="960"/>
      <c r="G72" s="960"/>
      <c r="H72" s="960"/>
      <c r="I72" s="960"/>
      <c r="J72" s="960"/>
      <c r="K72" s="960"/>
      <c r="L72" s="960"/>
      <c r="M72" s="960"/>
      <c r="N72" s="960"/>
      <c r="O72" s="960"/>
      <c r="P72" s="961"/>
      <c r="Q72" s="962">
        <v>245465</v>
      </c>
      <c r="R72" s="917"/>
      <c r="S72" s="917"/>
      <c r="T72" s="917"/>
      <c r="U72" s="917"/>
      <c r="V72" s="917">
        <v>232795</v>
      </c>
      <c r="W72" s="917"/>
      <c r="X72" s="917"/>
      <c r="Y72" s="917"/>
      <c r="Z72" s="917"/>
      <c r="AA72" s="917">
        <v>12670</v>
      </c>
      <c r="AB72" s="917"/>
      <c r="AC72" s="917"/>
      <c r="AD72" s="917"/>
      <c r="AE72" s="917"/>
      <c r="AF72" s="917">
        <v>12670</v>
      </c>
      <c r="AG72" s="917"/>
      <c r="AH72" s="917"/>
      <c r="AI72" s="917"/>
      <c r="AJ72" s="917"/>
      <c r="AK72" s="917">
        <v>2278</v>
      </c>
      <c r="AL72" s="917"/>
      <c r="AM72" s="917"/>
      <c r="AN72" s="917"/>
      <c r="AO72" s="917"/>
      <c r="AP72" s="917" t="s">
        <v>585</v>
      </c>
      <c r="AQ72" s="917"/>
      <c r="AR72" s="917"/>
      <c r="AS72" s="917"/>
      <c r="AT72" s="917"/>
      <c r="AU72" s="917" t="s">
        <v>585</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388</v>
      </c>
      <c r="B88" s="876" t="s">
        <v>419</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13464</v>
      </c>
      <c r="AG88" s="928"/>
      <c r="AH88" s="928"/>
      <c r="AI88" s="928"/>
      <c r="AJ88" s="928"/>
      <c r="AK88" s="925"/>
      <c r="AL88" s="925"/>
      <c r="AM88" s="925"/>
      <c r="AN88" s="925"/>
      <c r="AO88" s="925"/>
      <c r="AP88" s="928">
        <v>1442</v>
      </c>
      <c r="AQ88" s="928"/>
      <c r="AR88" s="928"/>
      <c r="AS88" s="928"/>
      <c r="AT88" s="928"/>
      <c r="AU88" s="928">
        <v>246</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876" t="s">
        <v>420</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205</v>
      </c>
      <c r="CS102" s="936"/>
      <c r="CT102" s="936"/>
      <c r="CU102" s="936"/>
      <c r="CV102" s="979"/>
      <c r="CW102" s="978">
        <v>24</v>
      </c>
      <c r="CX102" s="936"/>
      <c r="CY102" s="936"/>
      <c r="CZ102" s="936"/>
      <c r="DA102" s="979"/>
      <c r="DB102" s="978" t="s">
        <v>587</v>
      </c>
      <c r="DC102" s="936"/>
      <c r="DD102" s="936"/>
      <c r="DE102" s="936"/>
      <c r="DF102" s="979"/>
      <c r="DG102" s="978" t="s">
        <v>587</v>
      </c>
      <c r="DH102" s="936"/>
      <c r="DI102" s="936"/>
      <c r="DJ102" s="936"/>
      <c r="DK102" s="979"/>
      <c r="DL102" s="978" t="s">
        <v>587</v>
      </c>
      <c r="DM102" s="936"/>
      <c r="DN102" s="936"/>
      <c r="DO102" s="936"/>
      <c r="DP102" s="979"/>
      <c r="DQ102" s="978">
        <v>254</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427</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428</v>
      </c>
      <c r="AB109" s="981"/>
      <c r="AC109" s="981"/>
      <c r="AD109" s="981"/>
      <c r="AE109" s="982"/>
      <c r="AF109" s="980" t="s">
        <v>429</v>
      </c>
      <c r="AG109" s="981"/>
      <c r="AH109" s="981"/>
      <c r="AI109" s="981"/>
      <c r="AJ109" s="982"/>
      <c r="AK109" s="980" t="s">
        <v>304</v>
      </c>
      <c r="AL109" s="981"/>
      <c r="AM109" s="981"/>
      <c r="AN109" s="981"/>
      <c r="AO109" s="982"/>
      <c r="AP109" s="980" t="s">
        <v>430</v>
      </c>
      <c r="AQ109" s="981"/>
      <c r="AR109" s="981"/>
      <c r="AS109" s="981"/>
      <c r="AT109" s="983"/>
      <c r="AU109" s="1000" t="s">
        <v>427</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428</v>
      </c>
      <c r="BR109" s="981"/>
      <c r="BS109" s="981"/>
      <c r="BT109" s="981"/>
      <c r="BU109" s="982"/>
      <c r="BV109" s="980" t="s">
        <v>429</v>
      </c>
      <c r="BW109" s="981"/>
      <c r="BX109" s="981"/>
      <c r="BY109" s="981"/>
      <c r="BZ109" s="982"/>
      <c r="CA109" s="980" t="s">
        <v>304</v>
      </c>
      <c r="CB109" s="981"/>
      <c r="CC109" s="981"/>
      <c r="CD109" s="981"/>
      <c r="CE109" s="982"/>
      <c r="CF109" s="1001" t="s">
        <v>430</v>
      </c>
      <c r="CG109" s="1001"/>
      <c r="CH109" s="1001"/>
      <c r="CI109" s="1001"/>
      <c r="CJ109" s="1001"/>
      <c r="CK109" s="980" t="s">
        <v>431</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428</v>
      </c>
      <c r="DH109" s="981"/>
      <c r="DI109" s="981"/>
      <c r="DJ109" s="981"/>
      <c r="DK109" s="982"/>
      <c r="DL109" s="980" t="s">
        <v>429</v>
      </c>
      <c r="DM109" s="981"/>
      <c r="DN109" s="981"/>
      <c r="DO109" s="981"/>
      <c r="DP109" s="982"/>
      <c r="DQ109" s="980" t="s">
        <v>304</v>
      </c>
      <c r="DR109" s="981"/>
      <c r="DS109" s="981"/>
      <c r="DT109" s="981"/>
      <c r="DU109" s="982"/>
      <c r="DV109" s="980" t="s">
        <v>430</v>
      </c>
      <c r="DW109" s="981"/>
      <c r="DX109" s="981"/>
      <c r="DY109" s="981"/>
      <c r="DZ109" s="983"/>
    </row>
    <row r="110" spans="1:131" s="248" customFormat="1" ht="26.25" customHeight="1" x14ac:dyDescent="0.15">
      <c r="A110" s="984" t="s">
        <v>432</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2967274</v>
      </c>
      <c r="AB110" s="988"/>
      <c r="AC110" s="988"/>
      <c r="AD110" s="988"/>
      <c r="AE110" s="989"/>
      <c r="AF110" s="990">
        <v>3011055</v>
      </c>
      <c r="AG110" s="988"/>
      <c r="AH110" s="988"/>
      <c r="AI110" s="988"/>
      <c r="AJ110" s="989"/>
      <c r="AK110" s="990">
        <v>2935193</v>
      </c>
      <c r="AL110" s="988"/>
      <c r="AM110" s="988"/>
      <c r="AN110" s="988"/>
      <c r="AO110" s="989"/>
      <c r="AP110" s="991">
        <v>22.1</v>
      </c>
      <c r="AQ110" s="992"/>
      <c r="AR110" s="992"/>
      <c r="AS110" s="992"/>
      <c r="AT110" s="993"/>
      <c r="AU110" s="994" t="s">
        <v>72</v>
      </c>
      <c r="AV110" s="995"/>
      <c r="AW110" s="995"/>
      <c r="AX110" s="995"/>
      <c r="AY110" s="995"/>
      <c r="AZ110" s="1036" t="s">
        <v>433</v>
      </c>
      <c r="BA110" s="985"/>
      <c r="BB110" s="985"/>
      <c r="BC110" s="985"/>
      <c r="BD110" s="985"/>
      <c r="BE110" s="985"/>
      <c r="BF110" s="985"/>
      <c r="BG110" s="985"/>
      <c r="BH110" s="985"/>
      <c r="BI110" s="985"/>
      <c r="BJ110" s="985"/>
      <c r="BK110" s="985"/>
      <c r="BL110" s="985"/>
      <c r="BM110" s="985"/>
      <c r="BN110" s="985"/>
      <c r="BO110" s="985"/>
      <c r="BP110" s="986"/>
      <c r="BQ110" s="1022">
        <v>24791522</v>
      </c>
      <c r="BR110" s="1023"/>
      <c r="BS110" s="1023"/>
      <c r="BT110" s="1023"/>
      <c r="BU110" s="1023"/>
      <c r="BV110" s="1023">
        <v>23213877</v>
      </c>
      <c r="BW110" s="1023"/>
      <c r="BX110" s="1023"/>
      <c r="BY110" s="1023"/>
      <c r="BZ110" s="1023"/>
      <c r="CA110" s="1023">
        <v>21702739</v>
      </c>
      <c r="CB110" s="1023"/>
      <c r="CC110" s="1023"/>
      <c r="CD110" s="1023"/>
      <c r="CE110" s="1023"/>
      <c r="CF110" s="1037">
        <v>163.19999999999999</v>
      </c>
      <c r="CG110" s="1038"/>
      <c r="CH110" s="1038"/>
      <c r="CI110" s="1038"/>
      <c r="CJ110" s="1038"/>
      <c r="CK110" s="1039" t="s">
        <v>434</v>
      </c>
      <c r="CL110" s="1040"/>
      <c r="CM110" s="1019" t="s">
        <v>435</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174</v>
      </c>
      <c r="DH110" s="1023"/>
      <c r="DI110" s="1023"/>
      <c r="DJ110" s="1023"/>
      <c r="DK110" s="1023"/>
      <c r="DL110" s="1023" t="s">
        <v>174</v>
      </c>
      <c r="DM110" s="1023"/>
      <c r="DN110" s="1023"/>
      <c r="DO110" s="1023"/>
      <c r="DP110" s="1023"/>
      <c r="DQ110" s="1023" t="s">
        <v>174</v>
      </c>
      <c r="DR110" s="1023"/>
      <c r="DS110" s="1023"/>
      <c r="DT110" s="1023"/>
      <c r="DU110" s="1023"/>
      <c r="DV110" s="1024" t="s">
        <v>174</v>
      </c>
      <c r="DW110" s="1024"/>
      <c r="DX110" s="1024"/>
      <c r="DY110" s="1024"/>
      <c r="DZ110" s="1025"/>
    </row>
    <row r="111" spans="1:131" s="248" customFormat="1" ht="26.25" customHeight="1" x14ac:dyDescent="0.15">
      <c r="A111" s="1026" t="s">
        <v>436</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174</v>
      </c>
      <c r="AB111" s="1030"/>
      <c r="AC111" s="1030"/>
      <c r="AD111" s="1030"/>
      <c r="AE111" s="1031"/>
      <c r="AF111" s="1032" t="s">
        <v>174</v>
      </c>
      <c r="AG111" s="1030"/>
      <c r="AH111" s="1030"/>
      <c r="AI111" s="1030"/>
      <c r="AJ111" s="1031"/>
      <c r="AK111" s="1032" t="s">
        <v>174</v>
      </c>
      <c r="AL111" s="1030"/>
      <c r="AM111" s="1030"/>
      <c r="AN111" s="1030"/>
      <c r="AO111" s="1031"/>
      <c r="AP111" s="1033" t="s">
        <v>174</v>
      </c>
      <c r="AQ111" s="1034"/>
      <c r="AR111" s="1034"/>
      <c r="AS111" s="1034"/>
      <c r="AT111" s="1035"/>
      <c r="AU111" s="996"/>
      <c r="AV111" s="997"/>
      <c r="AW111" s="997"/>
      <c r="AX111" s="997"/>
      <c r="AY111" s="997"/>
      <c r="AZ111" s="1045" t="s">
        <v>437</v>
      </c>
      <c r="BA111" s="1046"/>
      <c r="BB111" s="1046"/>
      <c r="BC111" s="1046"/>
      <c r="BD111" s="1046"/>
      <c r="BE111" s="1046"/>
      <c r="BF111" s="1046"/>
      <c r="BG111" s="1046"/>
      <c r="BH111" s="1046"/>
      <c r="BI111" s="1046"/>
      <c r="BJ111" s="1046"/>
      <c r="BK111" s="1046"/>
      <c r="BL111" s="1046"/>
      <c r="BM111" s="1046"/>
      <c r="BN111" s="1046"/>
      <c r="BO111" s="1046"/>
      <c r="BP111" s="1047"/>
      <c r="BQ111" s="1015">
        <v>102989</v>
      </c>
      <c r="BR111" s="1016"/>
      <c r="BS111" s="1016"/>
      <c r="BT111" s="1016"/>
      <c r="BU111" s="1016"/>
      <c r="BV111" s="1016">
        <v>88036</v>
      </c>
      <c r="BW111" s="1016"/>
      <c r="BX111" s="1016"/>
      <c r="BY111" s="1016"/>
      <c r="BZ111" s="1016"/>
      <c r="CA111" s="1016">
        <v>86971</v>
      </c>
      <c r="CB111" s="1016"/>
      <c r="CC111" s="1016"/>
      <c r="CD111" s="1016"/>
      <c r="CE111" s="1016"/>
      <c r="CF111" s="1010">
        <v>0.7</v>
      </c>
      <c r="CG111" s="1011"/>
      <c r="CH111" s="1011"/>
      <c r="CI111" s="1011"/>
      <c r="CJ111" s="1011"/>
      <c r="CK111" s="1041"/>
      <c r="CL111" s="1042"/>
      <c r="CM111" s="1012" t="s">
        <v>438</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174</v>
      </c>
      <c r="DH111" s="1016"/>
      <c r="DI111" s="1016"/>
      <c r="DJ111" s="1016"/>
      <c r="DK111" s="1016"/>
      <c r="DL111" s="1016" t="s">
        <v>174</v>
      </c>
      <c r="DM111" s="1016"/>
      <c r="DN111" s="1016"/>
      <c r="DO111" s="1016"/>
      <c r="DP111" s="1016"/>
      <c r="DQ111" s="1016" t="s">
        <v>174</v>
      </c>
      <c r="DR111" s="1016"/>
      <c r="DS111" s="1016"/>
      <c r="DT111" s="1016"/>
      <c r="DU111" s="1016"/>
      <c r="DV111" s="1017" t="s">
        <v>174</v>
      </c>
      <c r="DW111" s="1017"/>
      <c r="DX111" s="1017"/>
      <c r="DY111" s="1017"/>
      <c r="DZ111" s="1018"/>
    </row>
    <row r="112" spans="1:131" s="248" customFormat="1" ht="26.25" customHeight="1" x14ac:dyDescent="0.15">
      <c r="A112" s="1048" t="s">
        <v>439</v>
      </c>
      <c r="B112" s="1049"/>
      <c r="C112" s="1046" t="s">
        <v>440</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174</v>
      </c>
      <c r="AB112" s="1055"/>
      <c r="AC112" s="1055"/>
      <c r="AD112" s="1055"/>
      <c r="AE112" s="1056"/>
      <c r="AF112" s="1057" t="s">
        <v>174</v>
      </c>
      <c r="AG112" s="1055"/>
      <c r="AH112" s="1055"/>
      <c r="AI112" s="1055"/>
      <c r="AJ112" s="1056"/>
      <c r="AK112" s="1057" t="s">
        <v>174</v>
      </c>
      <c r="AL112" s="1055"/>
      <c r="AM112" s="1055"/>
      <c r="AN112" s="1055"/>
      <c r="AO112" s="1056"/>
      <c r="AP112" s="1058" t="s">
        <v>174</v>
      </c>
      <c r="AQ112" s="1059"/>
      <c r="AR112" s="1059"/>
      <c r="AS112" s="1059"/>
      <c r="AT112" s="1060"/>
      <c r="AU112" s="996"/>
      <c r="AV112" s="997"/>
      <c r="AW112" s="997"/>
      <c r="AX112" s="997"/>
      <c r="AY112" s="997"/>
      <c r="AZ112" s="1045" t="s">
        <v>441</v>
      </c>
      <c r="BA112" s="1046"/>
      <c r="BB112" s="1046"/>
      <c r="BC112" s="1046"/>
      <c r="BD112" s="1046"/>
      <c r="BE112" s="1046"/>
      <c r="BF112" s="1046"/>
      <c r="BG112" s="1046"/>
      <c r="BH112" s="1046"/>
      <c r="BI112" s="1046"/>
      <c r="BJ112" s="1046"/>
      <c r="BK112" s="1046"/>
      <c r="BL112" s="1046"/>
      <c r="BM112" s="1046"/>
      <c r="BN112" s="1046"/>
      <c r="BO112" s="1046"/>
      <c r="BP112" s="1047"/>
      <c r="BQ112" s="1015">
        <v>6574972</v>
      </c>
      <c r="BR112" s="1016"/>
      <c r="BS112" s="1016"/>
      <c r="BT112" s="1016"/>
      <c r="BU112" s="1016"/>
      <c r="BV112" s="1016">
        <v>6283395</v>
      </c>
      <c r="BW112" s="1016"/>
      <c r="BX112" s="1016"/>
      <c r="BY112" s="1016"/>
      <c r="BZ112" s="1016"/>
      <c r="CA112" s="1016">
        <v>5794162</v>
      </c>
      <c r="CB112" s="1016"/>
      <c r="CC112" s="1016"/>
      <c r="CD112" s="1016"/>
      <c r="CE112" s="1016"/>
      <c r="CF112" s="1010">
        <v>43.6</v>
      </c>
      <c r="CG112" s="1011"/>
      <c r="CH112" s="1011"/>
      <c r="CI112" s="1011"/>
      <c r="CJ112" s="1011"/>
      <c r="CK112" s="1041"/>
      <c r="CL112" s="1042"/>
      <c r="CM112" s="1012" t="s">
        <v>442</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174</v>
      </c>
      <c r="DH112" s="1016"/>
      <c r="DI112" s="1016"/>
      <c r="DJ112" s="1016"/>
      <c r="DK112" s="1016"/>
      <c r="DL112" s="1016" t="s">
        <v>174</v>
      </c>
      <c r="DM112" s="1016"/>
      <c r="DN112" s="1016"/>
      <c r="DO112" s="1016"/>
      <c r="DP112" s="1016"/>
      <c r="DQ112" s="1016" t="s">
        <v>174</v>
      </c>
      <c r="DR112" s="1016"/>
      <c r="DS112" s="1016"/>
      <c r="DT112" s="1016"/>
      <c r="DU112" s="1016"/>
      <c r="DV112" s="1017" t="s">
        <v>174</v>
      </c>
      <c r="DW112" s="1017"/>
      <c r="DX112" s="1017"/>
      <c r="DY112" s="1017"/>
      <c r="DZ112" s="1018"/>
    </row>
    <row r="113" spans="1:130" s="248" customFormat="1" ht="26.25" customHeight="1" x14ac:dyDescent="0.15">
      <c r="A113" s="1050"/>
      <c r="B113" s="1051"/>
      <c r="C113" s="1046" t="s">
        <v>443</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607026</v>
      </c>
      <c r="AB113" s="1030"/>
      <c r="AC113" s="1030"/>
      <c r="AD113" s="1030"/>
      <c r="AE113" s="1031"/>
      <c r="AF113" s="1032">
        <v>596727</v>
      </c>
      <c r="AG113" s="1030"/>
      <c r="AH113" s="1030"/>
      <c r="AI113" s="1030"/>
      <c r="AJ113" s="1031"/>
      <c r="AK113" s="1032">
        <v>575695</v>
      </c>
      <c r="AL113" s="1030"/>
      <c r="AM113" s="1030"/>
      <c r="AN113" s="1030"/>
      <c r="AO113" s="1031"/>
      <c r="AP113" s="1033">
        <v>4.3</v>
      </c>
      <c r="AQ113" s="1034"/>
      <c r="AR113" s="1034"/>
      <c r="AS113" s="1034"/>
      <c r="AT113" s="1035"/>
      <c r="AU113" s="996"/>
      <c r="AV113" s="997"/>
      <c r="AW113" s="997"/>
      <c r="AX113" s="997"/>
      <c r="AY113" s="997"/>
      <c r="AZ113" s="1045" t="s">
        <v>444</v>
      </c>
      <c r="BA113" s="1046"/>
      <c r="BB113" s="1046"/>
      <c r="BC113" s="1046"/>
      <c r="BD113" s="1046"/>
      <c r="BE113" s="1046"/>
      <c r="BF113" s="1046"/>
      <c r="BG113" s="1046"/>
      <c r="BH113" s="1046"/>
      <c r="BI113" s="1046"/>
      <c r="BJ113" s="1046"/>
      <c r="BK113" s="1046"/>
      <c r="BL113" s="1046"/>
      <c r="BM113" s="1046"/>
      <c r="BN113" s="1046"/>
      <c r="BO113" s="1046"/>
      <c r="BP113" s="1047"/>
      <c r="BQ113" s="1015">
        <v>272213</v>
      </c>
      <c r="BR113" s="1016"/>
      <c r="BS113" s="1016"/>
      <c r="BT113" s="1016"/>
      <c r="BU113" s="1016"/>
      <c r="BV113" s="1016">
        <v>247942</v>
      </c>
      <c r="BW113" s="1016"/>
      <c r="BX113" s="1016"/>
      <c r="BY113" s="1016"/>
      <c r="BZ113" s="1016"/>
      <c r="CA113" s="1016">
        <v>246498</v>
      </c>
      <c r="CB113" s="1016"/>
      <c r="CC113" s="1016"/>
      <c r="CD113" s="1016"/>
      <c r="CE113" s="1016"/>
      <c r="CF113" s="1010">
        <v>1.9</v>
      </c>
      <c r="CG113" s="1011"/>
      <c r="CH113" s="1011"/>
      <c r="CI113" s="1011"/>
      <c r="CJ113" s="1011"/>
      <c r="CK113" s="1041"/>
      <c r="CL113" s="1042"/>
      <c r="CM113" s="1012" t="s">
        <v>445</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174</v>
      </c>
      <c r="DH113" s="1055"/>
      <c r="DI113" s="1055"/>
      <c r="DJ113" s="1055"/>
      <c r="DK113" s="1056"/>
      <c r="DL113" s="1057" t="s">
        <v>174</v>
      </c>
      <c r="DM113" s="1055"/>
      <c r="DN113" s="1055"/>
      <c r="DO113" s="1055"/>
      <c r="DP113" s="1056"/>
      <c r="DQ113" s="1057" t="s">
        <v>174</v>
      </c>
      <c r="DR113" s="1055"/>
      <c r="DS113" s="1055"/>
      <c r="DT113" s="1055"/>
      <c r="DU113" s="1056"/>
      <c r="DV113" s="1058" t="s">
        <v>174</v>
      </c>
      <c r="DW113" s="1059"/>
      <c r="DX113" s="1059"/>
      <c r="DY113" s="1059"/>
      <c r="DZ113" s="1060"/>
    </row>
    <row r="114" spans="1:130" s="248" customFormat="1" ht="26.25" customHeight="1" x14ac:dyDescent="0.15">
      <c r="A114" s="1050"/>
      <c r="B114" s="1051"/>
      <c r="C114" s="1046" t="s">
        <v>446</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42060</v>
      </c>
      <c r="AB114" s="1055"/>
      <c r="AC114" s="1055"/>
      <c r="AD114" s="1055"/>
      <c r="AE114" s="1056"/>
      <c r="AF114" s="1057">
        <v>43497</v>
      </c>
      <c r="AG114" s="1055"/>
      <c r="AH114" s="1055"/>
      <c r="AI114" s="1055"/>
      <c r="AJ114" s="1056"/>
      <c r="AK114" s="1057">
        <v>50297</v>
      </c>
      <c r="AL114" s="1055"/>
      <c r="AM114" s="1055"/>
      <c r="AN114" s="1055"/>
      <c r="AO114" s="1056"/>
      <c r="AP114" s="1058">
        <v>0.4</v>
      </c>
      <c r="AQ114" s="1059"/>
      <c r="AR114" s="1059"/>
      <c r="AS114" s="1059"/>
      <c r="AT114" s="1060"/>
      <c r="AU114" s="996"/>
      <c r="AV114" s="997"/>
      <c r="AW114" s="997"/>
      <c r="AX114" s="997"/>
      <c r="AY114" s="997"/>
      <c r="AZ114" s="1045" t="s">
        <v>447</v>
      </c>
      <c r="BA114" s="1046"/>
      <c r="BB114" s="1046"/>
      <c r="BC114" s="1046"/>
      <c r="BD114" s="1046"/>
      <c r="BE114" s="1046"/>
      <c r="BF114" s="1046"/>
      <c r="BG114" s="1046"/>
      <c r="BH114" s="1046"/>
      <c r="BI114" s="1046"/>
      <c r="BJ114" s="1046"/>
      <c r="BK114" s="1046"/>
      <c r="BL114" s="1046"/>
      <c r="BM114" s="1046"/>
      <c r="BN114" s="1046"/>
      <c r="BO114" s="1046"/>
      <c r="BP114" s="1047"/>
      <c r="BQ114" s="1015">
        <v>2934898</v>
      </c>
      <c r="BR114" s="1016"/>
      <c r="BS114" s="1016"/>
      <c r="BT114" s="1016"/>
      <c r="BU114" s="1016"/>
      <c r="BV114" s="1016">
        <v>2923276</v>
      </c>
      <c r="BW114" s="1016"/>
      <c r="BX114" s="1016"/>
      <c r="BY114" s="1016"/>
      <c r="BZ114" s="1016"/>
      <c r="CA114" s="1016">
        <v>2824605</v>
      </c>
      <c r="CB114" s="1016"/>
      <c r="CC114" s="1016"/>
      <c r="CD114" s="1016"/>
      <c r="CE114" s="1016"/>
      <c r="CF114" s="1010">
        <v>21.2</v>
      </c>
      <c r="CG114" s="1011"/>
      <c r="CH114" s="1011"/>
      <c r="CI114" s="1011"/>
      <c r="CJ114" s="1011"/>
      <c r="CK114" s="1041"/>
      <c r="CL114" s="1042"/>
      <c r="CM114" s="1012" t="s">
        <v>448</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174</v>
      </c>
      <c r="DH114" s="1055"/>
      <c r="DI114" s="1055"/>
      <c r="DJ114" s="1055"/>
      <c r="DK114" s="1056"/>
      <c r="DL114" s="1057" t="s">
        <v>174</v>
      </c>
      <c r="DM114" s="1055"/>
      <c r="DN114" s="1055"/>
      <c r="DO114" s="1055"/>
      <c r="DP114" s="1056"/>
      <c r="DQ114" s="1057" t="s">
        <v>174</v>
      </c>
      <c r="DR114" s="1055"/>
      <c r="DS114" s="1055"/>
      <c r="DT114" s="1055"/>
      <c r="DU114" s="1056"/>
      <c r="DV114" s="1058" t="s">
        <v>174</v>
      </c>
      <c r="DW114" s="1059"/>
      <c r="DX114" s="1059"/>
      <c r="DY114" s="1059"/>
      <c r="DZ114" s="1060"/>
    </row>
    <row r="115" spans="1:130" s="248" customFormat="1" ht="26.25" customHeight="1" x14ac:dyDescent="0.15">
      <c r="A115" s="1050"/>
      <c r="B115" s="1051"/>
      <c r="C115" s="1046" t="s">
        <v>449</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1493</v>
      </c>
      <c r="AB115" s="1030"/>
      <c r="AC115" s="1030"/>
      <c r="AD115" s="1030"/>
      <c r="AE115" s="1031"/>
      <c r="AF115" s="1032">
        <v>1269</v>
      </c>
      <c r="AG115" s="1030"/>
      <c r="AH115" s="1030"/>
      <c r="AI115" s="1030"/>
      <c r="AJ115" s="1031"/>
      <c r="AK115" s="1032">
        <v>1066</v>
      </c>
      <c r="AL115" s="1030"/>
      <c r="AM115" s="1030"/>
      <c r="AN115" s="1030"/>
      <c r="AO115" s="1031"/>
      <c r="AP115" s="1033">
        <v>0</v>
      </c>
      <c r="AQ115" s="1034"/>
      <c r="AR115" s="1034"/>
      <c r="AS115" s="1034"/>
      <c r="AT115" s="1035"/>
      <c r="AU115" s="996"/>
      <c r="AV115" s="997"/>
      <c r="AW115" s="997"/>
      <c r="AX115" s="997"/>
      <c r="AY115" s="997"/>
      <c r="AZ115" s="1045" t="s">
        <v>450</v>
      </c>
      <c r="BA115" s="1046"/>
      <c r="BB115" s="1046"/>
      <c r="BC115" s="1046"/>
      <c r="BD115" s="1046"/>
      <c r="BE115" s="1046"/>
      <c r="BF115" s="1046"/>
      <c r="BG115" s="1046"/>
      <c r="BH115" s="1046"/>
      <c r="BI115" s="1046"/>
      <c r="BJ115" s="1046"/>
      <c r="BK115" s="1046"/>
      <c r="BL115" s="1046"/>
      <c r="BM115" s="1046"/>
      <c r="BN115" s="1046"/>
      <c r="BO115" s="1046"/>
      <c r="BP115" s="1047"/>
      <c r="BQ115" s="1015">
        <v>252117</v>
      </c>
      <c r="BR115" s="1016"/>
      <c r="BS115" s="1016"/>
      <c r="BT115" s="1016"/>
      <c r="BU115" s="1016"/>
      <c r="BV115" s="1016">
        <v>257540</v>
      </c>
      <c r="BW115" s="1016"/>
      <c r="BX115" s="1016"/>
      <c r="BY115" s="1016"/>
      <c r="BZ115" s="1016"/>
      <c r="CA115" s="1016">
        <v>261673</v>
      </c>
      <c r="CB115" s="1016"/>
      <c r="CC115" s="1016"/>
      <c r="CD115" s="1016"/>
      <c r="CE115" s="1016"/>
      <c r="CF115" s="1010">
        <v>2</v>
      </c>
      <c r="CG115" s="1011"/>
      <c r="CH115" s="1011"/>
      <c r="CI115" s="1011"/>
      <c r="CJ115" s="1011"/>
      <c r="CK115" s="1041"/>
      <c r="CL115" s="1042"/>
      <c r="CM115" s="1045" t="s">
        <v>451</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v>96892</v>
      </c>
      <c r="DH115" s="1055"/>
      <c r="DI115" s="1055"/>
      <c r="DJ115" s="1055"/>
      <c r="DK115" s="1056"/>
      <c r="DL115" s="1057">
        <v>84372</v>
      </c>
      <c r="DM115" s="1055"/>
      <c r="DN115" s="1055"/>
      <c r="DO115" s="1055"/>
      <c r="DP115" s="1056"/>
      <c r="DQ115" s="1057">
        <v>84372</v>
      </c>
      <c r="DR115" s="1055"/>
      <c r="DS115" s="1055"/>
      <c r="DT115" s="1055"/>
      <c r="DU115" s="1056"/>
      <c r="DV115" s="1058">
        <v>0.6</v>
      </c>
      <c r="DW115" s="1059"/>
      <c r="DX115" s="1059"/>
      <c r="DY115" s="1059"/>
      <c r="DZ115" s="1060"/>
    </row>
    <row r="116" spans="1:130" s="248" customFormat="1" ht="26.25" customHeight="1" x14ac:dyDescent="0.15">
      <c r="A116" s="1052"/>
      <c r="B116" s="1053"/>
      <c r="C116" s="1061" t="s">
        <v>452</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174</v>
      </c>
      <c r="AB116" s="1055"/>
      <c r="AC116" s="1055"/>
      <c r="AD116" s="1055"/>
      <c r="AE116" s="1056"/>
      <c r="AF116" s="1057" t="s">
        <v>174</v>
      </c>
      <c r="AG116" s="1055"/>
      <c r="AH116" s="1055"/>
      <c r="AI116" s="1055"/>
      <c r="AJ116" s="1056"/>
      <c r="AK116" s="1057" t="s">
        <v>174</v>
      </c>
      <c r="AL116" s="1055"/>
      <c r="AM116" s="1055"/>
      <c r="AN116" s="1055"/>
      <c r="AO116" s="1056"/>
      <c r="AP116" s="1058" t="s">
        <v>174</v>
      </c>
      <c r="AQ116" s="1059"/>
      <c r="AR116" s="1059"/>
      <c r="AS116" s="1059"/>
      <c r="AT116" s="1060"/>
      <c r="AU116" s="996"/>
      <c r="AV116" s="997"/>
      <c r="AW116" s="997"/>
      <c r="AX116" s="997"/>
      <c r="AY116" s="997"/>
      <c r="AZ116" s="1063" t="s">
        <v>453</v>
      </c>
      <c r="BA116" s="1064"/>
      <c r="BB116" s="1064"/>
      <c r="BC116" s="1064"/>
      <c r="BD116" s="1064"/>
      <c r="BE116" s="1064"/>
      <c r="BF116" s="1064"/>
      <c r="BG116" s="1064"/>
      <c r="BH116" s="1064"/>
      <c r="BI116" s="1064"/>
      <c r="BJ116" s="1064"/>
      <c r="BK116" s="1064"/>
      <c r="BL116" s="1064"/>
      <c r="BM116" s="1064"/>
      <c r="BN116" s="1064"/>
      <c r="BO116" s="1064"/>
      <c r="BP116" s="1065"/>
      <c r="BQ116" s="1015" t="s">
        <v>174</v>
      </c>
      <c r="BR116" s="1016"/>
      <c r="BS116" s="1016"/>
      <c r="BT116" s="1016"/>
      <c r="BU116" s="1016"/>
      <c r="BV116" s="1016" t="s">
        <v>174</v>
      </c>
      <c r="BW116" s="1016"/>
      <c r="BX116" s="1016"/>
      <c r="BY116" s="1016"/>
      <c r="BZ116" s="1016"/>
      <c r="CA116" s="1016" t="s">
        <v>174</v>
      </c>
      <c r="CB116" s="1016"/>
      <c r="CC116" s="1016"/>
      <c r="CD116" s="1016"/>
      <c r="CE116" s="1016"/>
      <c r="CF116" s="1010" t="s">
        <v>174</v>
      </c>
      <c r="CG116" s="1011"/>
      <c r="CH116" s="1011"/>
      <c r="CI116" s="1011"/>
      <c r="CJ116" s="1011"/>
      <c r="CK116" s="1041"/>
      <c r="CL116" s="1042"/>
      <c r="CM116" s="1012" t="s">
        <v>454</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4858</v>
      </c>
      <c r="DH116" s="1055"/>
      <c r="DI116" s="1055"/>
      <c r="DJ116" s="1055"/>
      <c r="DK116" s="1056"/>
      <c r="DL116" s="1057">
        <v>3619</v>
      </c>
      <c r="DM116" s="1055"/>
      <c r="DN116" s="1055"/>
      <c r="DO116" s="1055"/>
      <c r="DP116" s="1056"/>
      <c r="DQ116" s="1057">
        <v>2570</v>
      </c>
      <c r="DR116" s="1055"/>
      <c r="DS116" s="1055"/>
      <c r="DT116" s="1055"/>
      <c r="DU116" s="1056"/>
      <c r="DV116" s="1058">
        <v>0</v>
      </c>
      <c r="DW116" s="1059"/>
      <c r="DX116" s="1059"/>
      <c r="DY116" s="1059"/>
      <c r="DZ116" s="1060"/>
    </row>
    <row r="117" spans="1:130" s="248" customFormat="1" ht="26.25" customHeight="1" x14ac:dyDescent="0.15">
      <c r="A117" s="1000" t="s">
        <v>187</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455</v>
      </c>
      <c r="Z117" s="982"/>
      <c r="AA117" s="1072">
        <v>3617853</v>
      </c>
      <c r="AB117" s="1073"/>
      <c r="AC117" s="1073"/>
      <c r="AD117" s="1073"/>
      <c r="AE117" s="1074"/>
      <c r="AF117" s="1075">
        <v>3652548</v>
      </c>
      <c r="AG117" s="1073"/>
      <c r="AH117" s="1073"/>
      <c r="AI117" s="1073"/>
      <c r="AJ117" s="1074"/>
      <c r="AK117" s="1075">
        <v>3562251</v>
      </c>
      <c r="AL117" s="1073"/>
      <c r="AM117" s="1073"/>
      <c r="AN117" s="1073"/>
      <c r="AO117" s="1074"/>
      <c r="AP117" s="1076"/>
      <c r="AQ117" s="1077"/>
      <c r="AR117" s="1077"/>
      <c r="AS117" s="1077"/>
      <c r="AT117" s="1078"/>
      <c r="AU117" s="996"/>
      <c r="AV117" s="997"/>
      <c r="AW117" s="997"/>
      <c r="AX117" s="997"/>
      <c r="AY117" s="997"/>
      <c r="AZ117" s="1063" t="s">
        <v>456</v>
      </c>
      <c r="BA117" s="1064"/>
      <c r="BB117" s="1064"/>
      <c r="BC117" s="1064"/>
      <c r="BD117" s="1064"/>
      <c r="BE117" s="1064"/>
      <c r="BF117" s="1064"/>
      <c r="BG117" s="1064"/>
      <c r="BH117" s="1064"/>
      <c r="BI117" s="1064"/>
      <c r="BJ117" s="1064"/>
      <c r="BK117" s="1064"/>
      <c r="BL117" s="1064"/>
      <c r="BM117" s="1064"/>
      <c r="BN117" s="1064"/>
      <c r="BO117" s="1064"/>
      <c r="BP117" s="1065"/>
      <c r="BQ117" s="1015" t="s">
        <v>174</v>
      </c>
      <c r="BR117" s="1016"/>
      <c r="BS117" s="1016"/>
      <c r="BT117" s="1016"/>
      <c r="BU117" s="1016"/>
      <c r="BV117" s="1016" t="s">
        <v>174</v>
      </c>
      <c r="BW117" s="1016"/>
      <c r="BX117" s="1016"/>
      <c r="BY117" s="1016"/>
      <c r="BZ117" s="1016"/>
      <c r="CA117" s="1016" t="s">
        <v>174</v>
      </c>
      <c r="CB117" s="1016"/>
      <c r="CC117" s="1016"/>
      <c r="CD117" s="1016"/>
      <c r="CE117" s="1016"/>
      <c r="CF117" s="1010" t="s">
        <v>174</v>
      </c>
      <c r="CG117" s="1011"/>
      <c r="CH117" s="1011"/>
      <c r="CI117" s="1011"/>
      <c r="CJ117" s="1011"/>
      <c r="CK117" s="1041"/>
      <c r="CL117" s="1042"/>
      <c r="CM117" s="1012" t="s">
        <v>457</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174</v>
      </c>
      <c r="DH117" s="1055"/>
      <c r="DI117" s="1055"/>
      <c r="DJ117" s="1055"/>
      <c r="DK117" s="1056"/>
      <c r="DL117" s="1057" t="s">
        <v>174</v>
      </c>
      <c r="DM117" s="1055"/>
      <c r="DN117" s="1055"/>
      <c r="DO117" s="1055"/>
      <c r="DP117" s="1056"/>
      <c r="DQ117" s="1057" t="s">
        <v>174</v>
      </c>
      <c r="DR117" s="1055"/>
      <c r="DS117" s="1055"/>
      <c r="DT117" s="1055"/>
      <c r="DU117" s="1056"/>
      <c r="DV117" s="1058" t="s">
        <v>174</v>
      </c>
      <c r="DW117" s="1059"/>
      <c r="DX117" s="1059"/>
      <c r="DY117" s="1059"/>
      <c r="DZ117" s="1060"/>
    </row>
    <row r="118" spans="1:130" s="248" customFormat="1" ht="26.25" customHeight="1" x14ac:dyDescent="0.15">
      <c r="A118" s="1000" t="s">
        <v>431</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428</v>
      </c>
      <c r="AB118" s="981"/>
      <c r="AC118" s="981"/>
      <c r="AD118" s="981"/>
      <c r="AE118" s="982"/>
      <c r="AF118" s="980" t="s">
        <v>429</v>
      </c>
      <c r="AG118" s="981"/>
      <c r="AH118" s="981"/>
      <c r="AI118" s="981"/>
      <c r="AJ118" s="982"/>
      <c r="AK118" s="980" t="s">
        <v>304</v>
      </c>
      <c r="AL118" s="981"/>
      <c r="AM118" s="981"/>
      <c r="AN118" s="981"/>
      <c r="AO118" s="982"/>
      <c r="AP118" s="1067" t="s">
        <v>430</v>
      </c>
      <c r="AQ118" s="1068"/>
      <c r="AR118" s="1068"/>
      <c r="AS118" s="1068"/>
      <c r="AT118" s="1069"/>
      <c r="AU118" s="996"/>
      <c r="AV118" s="997"/>
      <c r="AW118" s="997"/>
      <c r="AX118" s="997"/>
      <c r="AY118" s="997"/>
      <c r="AZ118" s="1070" t="s">
        <v>458</v>
      </c>
      <c r="BA118" s="1061"/>
      <c r="BB118" s="1061"/>
      <c r="BC118" s="1061"/>
      <c r="BD118" s="1061"/>
      <c r="BE118" s="1061"/>
      <c r="BF118" s="1061"/>
      <c r="BG118" s="1061"/>
      <c r="BH118" s="1061"/>
      <c r="BI118" s="1061"/>
      <c r="BJ118" s="1061"/>
      <c r="BK118" s="1061"/>
      <c r="BL118" s="1061"/>
      <c r="BM118" s="1061"/>
      <c r="BN118" s="1061"/>
      <c r="BO118" s="1061"/>
      <c r="BP118" s="1062"/>
      <c r="BQ118" s="1093" t="s">
        <v>174</v>
      </c>
      <c r="BR118" s="1094"/>
      <c r="BS118" s="1094"/>
      <c r="BT118" s="1094"/>
      <c r="BU118" s="1094"/>
      <c r="BV118" s="1094" t="s">
        <v>174</v>
      </c>
      <c r="BW118" s="1094"/>
      <c r="BX118" s="1094"/>
      <c r="BY118" s="1094"/>
      <c r="BZ118" s="1094"/>
      <c r="CA118" s="1094" t="s">
        <v>174</v>
      </c>
      <c r="CB118" s="1094"/>
      <c r="CC118" s="1094"/>
      <c r="CD118" s="1094"/>
      <c r="CE118" s="1094"/>
      <c r="CF118" s="1010" t="s">
        <v>174</v>
      </c>
      <c r="CG118" s="1011"/>
      <c r="CH118" s="1011"/>
      <c r="CI118" s="1011"/>
      <c r="CJ118" s="1011"/>
      <c r="CK118" s="1041"/>
      <c r="CL118" s="1042"/>
      <c r="CM118" s="1012" t="s">
        <v>459</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174</v>
      </c>
      <c r="DH118" s="1055"/>
      <c r="DI118" s="1055"/>
      <c r="DJ118" s="1055"/>
      <c r="DK118" s="1056"/>
      <c r="DL118" s="1057" t="s">
        <v>174</v>
      </c>
      <c r="DM118" s="1055"/>
      <c r="DN118" s="1055"/>
      <c r="DO118" s="1055"/>
      <c r="DP118" s="1056"/>
      <c r="DQ118" s="1057" t="s">
        <v>174</v>
      </c>
      <c r="DR118" s="1055"/>
      <c r="DS118" s="1055"/>
      <c r="DT118" s="1055"/>
      <c r="DU118" s="1056"/>
      <c r="DV118" s="1058" t="s">
        <v>174</v>
      </c>
      <c r="DW118" s="1059"/>
      <c r="DX118" s="1059"/>
      <c r="DY118" s="1059"/>
      <c r="DZ118" s="1060"/>
    </row>
    <row r="119" spans="1:130" s="248" customFormat="1" ht="26.25" customHeight="1" x14ac:dyDescent="0.15">
      <c r="A119" s="1154" t="s">
        <v>434</v>
      </c>
      <c r="B119" s="1040"/>
      <c r="C119" s="1019" t="s">
        <v>435</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174</v>
      </c>
      <c r="AB119" s="988"/>
      <c r="AC119" s="988"/>
      <c r="AD119" s="988"/>
      <c r="AE119" s="989"/>
      <c r="AF119" s="990" t="s">
        <v>174</v>
      </c>
      <c r="AG119" s="988"/>
      <c r="AH119" s="988"/>
      <c r="AI119" s="988"/>
      <c r="AJ119" s="989"/>
      <c r="AK119" s="990" t="s">
        <v>174</v>
      </c>
      <c r="AL119" s="988"/>
      <c r="AM119" s="988"/>
      <c r="AN119" s="988"/>
      <c r="AO119" s="989"/>
      <c r="AP119" s="991" t="s">
        <v>174</v>
      </c>
      <c r="AQ119" s="992"/>
      <c r="AR119" s="992"/>
      <c r="AS119" s="992"/>
      <c r="AT119" s="993"/>
      <c r="AU119" s="998"/>
      <c r="AV119" s="999"/>
      <c r="AW119" s="999"/>
      <c r="AX119" s="999"/>
      <c r="AY119" s="999"/>
      <c r="AZ119" s="279" t="s">
        <v>187</v>
      </c>
      <c r="BA119" s="279"/>
      <c r="BB119" s="279"/>
      <c r="BC119" s="279"/>
      <c r="BD119" s="279"/>
      <c r="BE119" s="279"/>
      <c r="BF119" s="279"/>
      <c r="BG119" s="279"/>
      <c r="BH119" s="279"/>
      <c r="BI119" s="279"/>
      <c r="BJ119" s="279"/>
      <c r="BK119" s="279"/>
      <c r="BL119" s="279"/>
      <c r="BM119" s="279"/>
      <c r="BN119" s="279"/>
      <c r="BO119" s="1071" t="s">
        <v>460</v>
      </c>
      <c r="BP119" s="1102"/>
      <c r="BQ119" s="1093">
        <v>34928711</v>
      </c>
      <c r="BR119" s="1094"/>
      <c r="BS119" s="1094"/>
      <c r="BT119" s="1094"/>
      <c r="BU119" s="1094"/>
      <c r="BV119" s="1094">
        <v>33014066</v>
      </c>
      <c r="BW119" s="1094"/>
      <c r="BX119" s="1094"/>
      <c r="BY119" s="1094"/>
      <c r="BZ119" s="1094"/>
      <c r="CA119" s="1094">
        <v>30916648</v>
      </c>
      <c r="CB119" s="1094"/>
      <c r="CC119" s="1094"/>
      <c r="CD119" s="1094"/>
      <c r="CE119" s="1094"/>
      <c r="CF119" s="1095"/>
      <c r="CG119" s="1096"/>
      <c r="CH119" s="1096"/>
      <c r="CI119" s="1096"/>
      <c r="CJ119" s="1097"/>
      <c r="CK119" s="1043"/>
      <c r="CL119" s="1044"/>
      <c r="CM119" s="1098" t="s">
        <v>461</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1239</v>
      </c>
      <c r="DH119" s="1080"/>
      <c r="DI119" s="1080"/>
      <c r="DJ119" s="1080"/>
      <c r="DK119" s="1081"/>
      <c r="DL119" s="1079">
        <v>45</v>
      </c>
      <c r="DM119" s="1080"/>
      <c r="DN119" s="1080"/>
      <c r="DO119" s="1080"/>
      <c r="DP119" s="1081"/>
      <c r="DQ119" s="1079">
        <v>29</v>
      </c>
      <c r="DR119" s="1080"/>
      <c r="DS119" s="1080"/>
      <c r="DT119" s="1080"/>
      <c r="DU119" s="1081"/>
      <c r="DV119" s="1082">
        <v>0</v>
      </c>
      <c r="DW119" s="1083"/>
      <c r="DX119" s="1083"/>
      <c r="DY119" s="1083"/>
      <c r="DZ119" s="1084"/>
    </row>
    <row r="120" spans="1:130" s="248" customFormat="1" ht="26.25" customHeight="1" x14ac:dyDescent="0.15">
      <c r="A120" s="1155"/>
      <c r="B120" s="1042"/>
      <c r="C120" s="1012" t="s">
        <v>438</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174</v>
      </c>
      <c r="AB120" s="1055"/>
      <c r="AC120" s="1055"/>
      <c r="AD120" s="1055"/>
      <c r="AE120" s="1056"/>
      <c r="AF120" s="1057" t="s">
        <v>174</v>
      </c>
      <c r="AG120" s="1055"/>
      <c r="AH120" s="1055"/>
      <c r="AI120" s="1055"/>
      <c r="AJ120" s="1056"/>
      <c r="AK120" s="1057" t="s">
        <v>174</v>
      </c>
      <c r="AL120" s="1055"/>
      <c r="AM120" s="1055"/>
      <c r="AN120" s="1055"/>
      <c r="AO120" s="1056"/>
      <c r="AP120" s="1058" t="s">
        <v>174</v>
      </c>
      <c r="AQ120" s="1059"/>
      <c r="AR120" s="1059"/>
      <c r="AS120" s="1059"/>
      <c r="AT120" s="1060"/>
      <c r="AU120" s="1085" t="s">
        <v>462</v>
      </c>
      <c r="AV120" s="1086"/>
      <c r="AW120" s="1086"/>
      <c r="AX120" s="1086"/>
      <c r="AY120" s="1087"/>
      <c r="AZ120" s="1036" t="s">
        <v>463</v>
      </c>
      <c r="BA120" s="985"/>
      <c r="BB120" s="985"/>
      <c r="BC120" s="985"/>
      <c r="BD120" s="985"/>
      <c r="BE120" s="985"/>
      <c r="BF120" s="985"/>
      <c r="BG120" s="985"/>
      <c r="BH120" s="985"/>
      <c r="BI120" s="985"/>
      <c r="BJ120" s="985"/>
      <c r="BK120" s="985"/>
      <c r="BL120" s="985"/>
      <c r="BM120" s="985"/>
      <c r="BN120" s="985"/>
      <c r="BO120" s="985"/>
      <c r="BP120" s="986"/>
      <c r="BQ120" s="1022">
        <v>7492999</v>
      </c>
      <c r="BR120" s="1023"/>
      <c r="BS120" s="1023"/>
      <c r="BT120" s="1023"/>
      <c r="BU120" s="1023"/>
      <c r="BV120" s="1023">
        <v>7927745</v>
      </c>
      <c r="BW120" s="1023"/>
      <c r="BX120" s="1023"/>
      <c r="BY120" s="1023"/>
      <c r="BZ120" s="1023"/>
      <c r="CA120" s="1023">
        <v>8276092</v>
      </c>
      <c r="CB120" s="1023"/>
      <c r="CC120" s="1023"/>
      <c r="CD120" s="1023"/>
      <c r="CE120" s="1023"/>
      <c r="CF120" s="1037">
        <v>62.3</v>
      </c>
      <c r="CG120" s="1038"/>
      <c r="CH120" s="1038"/>
      <c r="CI120" s="1038"/>
      <c r="CJ120" s="1038"/>
      <c r="CK120" s="1103" t="s">
        <v>464</v>
      </c>
      <c r="CL120" s="1104"/>
      <c r="CM120" s="1104"/>
      <c r="CN120" s="1104"/>
      <c r="CO120" s="1105"/>
      <c r="CP120" s="1111" t="s">
        <v>405</v>
      </c>
      <c r="CQ120" s="1112"/>
      <c r="CR120" s="1112"/>
      <c r="CS120" s="1112"/>
      <c r="CT120" s="1112"/>
      <c r="CU120" s="1112"/>
      <c r="CV120" s="1112"/>
      <c r="CW120" s="1112"/>
      <c r="CX120" s="1112"/>
      <c r="CY120" s="1112"/>
      <c r="CZ120" s="1112"/>
      <c r="DA120" s="1112"/>
      <c r="DB120" s="1112"/>
      <c r="DC120" s="1112"/>
      <c r="DD120" s="1112"/>
      <c r="DE120" s="1112"/>
      <c r="DF120" s="1113"/>
      <c r="DG120" s="1022" t="s">
        <v>174</v>
      </c>
      <c r="DH120" s="1023"/>
      <c r="DI120" s="1023"/>
      <c r="DJ120" s="1023"/>
      <c r="DK120" s="1023"/>
      <c r="DL120" s="1023" t="s">
        <v>174</v>
      </c>
      <c r="DM120" s="1023"/>
      <c r="DN120" s="1023"/>
      <c r="DO120" s="1023"/>
      <c r="DP120" s="1023"/>
      <c r="DQ120" s="1023">
        <v>4766957</v>
      </c>
      <c r="DR120" s="1023"/>
      <c r="DS120" s="1023"/>
      <c r="DT120" s="1023"/>
      <c r="DU120" s="1023"/>
      <c r="DV120" s="1024">
        <v>35.9</v>
      </c>
      <c r="DW120" s="1024"/>
      <c r="DX120" s="1024"/>
      <c r="DY120" s="1024"/>
      <c r="DZ120" s="1025"/>
    </row>
    <row r="121" spans="1:130" s="248" customFormat="1" ht="26.25" customHeight="1" x14ac:dyDescent="0.15">
      <c r="A121" s="1155"/>
      <c r="B121" s="1042"/>
      <c r="C121" s="1063" t="s">
        <v>465</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174</v>
      </c>
      <c r="AB121" s="1055"/>
      <c r="AC121" s="1055"/>
      <c r="AD121" s="1055"/>
      <c r="AE121" s="1056"/>
      <c r="AF121" s="1057" t="s">
        <v>174</v>
      </c>
      <c r="AG121" s="1055"/>
      <c r="AH121" s="1055"/>
      <c r="AI121" s="1055"/>
      <c r="AJ121" s="1056"/>
      <c r="AK121" s="1057" t="s">
        <v>174</v>
      </c>
      <c r="AL121" s="1055"/>
      <c r="AM121" s="1055"/>
      <c r="AN121" s="1055"/>
      <c r="AO121" s="1056"/>
      <c r="AP121" s="1058" t="s">
        <v>174</v>
      </c>
      <c r="AQ121" s="1059"/>
      <c r="AR121" s="1059"/>
      <c r="AS121" s="1059"/>
      <c r="AT121" s="1060"/>
      <c r="AU121" s="1088"/>
      <c r="AV121" s="1089"/>
      <c r="AW121" s="1089"/>
      <c r="AX121" s="1089"/>
      <c r="AY121" s="1090"/>
      <c r="AZ121" s="1045" t="s">
        <v>466</v>
      </c>
      <c r="BA121" s="1046"/>
      <c r="BB121" s="1046"/>
      <c r="BC121" s="1046"/>
      <c r="BD121" s="1046"/>
      <c r="BE121" s="1046"/>
      <c r="BF121" s="1046"/>
      <c r="BG121" s="1046"/>
      <c r="BH121" s="1046"/>
      <c r="BI121" s="1046"/>
      <c r="BJ121" s="1046"/>
      <c r="BK121" s="1046"/>
      <c r="BL121" s="1046"/>
      <c r="BM121" s="1046"/>
      <c r="BN121" s="1046"/>
      <c r="BO121" s="1046"/>
      <c r="BP121" s="1047"/>
      <c r="BQ121" s="1015">
        <v>2599508</v>
      </c>
      <c r="BR121" s="1016"/>
      <c r="BS121" s="1016"/>
      <c r="BT121" s="1016"/>
      <c r="BU121" s="1016"/>
      <c r="BV121" s="1016">
        <v>2321775</v>
      </c>
      <c r="BW121" s="1016"/>
      <c r="BX121" s="1016"/>
      <c r="BY121" s="1016"/>
      <c r="BZ121" s="1016"/>
      <c r="CA121" s="1016">
        <v>1996623</v>
      </c>
      <c r="CB121" s="1016"/>
      <c r="CC121" s="1016"/>
      <c r="CD121" s="1016"/>
      <c r="CE121" s="1016"/>
      <c r="CF121" s="1010">
        <v>15</v>
      </c>
      <c r="CG121" s="1011"/>
      <c r="CH121" s="1011"/>
      <c r="CI121" s="1011"/>
      <c r="CJ121" s="1011"/>
      <c r="CK121" s="1106"/>
      <c r="CL121" s="1107"/>
      <c r="CM121" s="1107"/>
      <c r="CN121" s="1107"/>
      <c r="CO121" s="1108"/>
      <c r="CP121" s="1116" t="s">
        <v>407</v>
      </c>
      <c r="CQ121" s="1117"/>
      <c r="CR121" s="1117"/>
      <c r="CS121" s="1117"/>
      <c r="CT121" s="1117"/>
      <c r="CU121" s="1117"/>
      <c r="CV121" s="1117"/>
      <c r="CW121" s="1117"/>
      <c r="CX121" s="1117"/>
      <c r="CY121" s="1117"/>
      <c r="CZ121" s="1117"/>
      <c r="DA121" s="1117"/>
      <c r="DB121" s="1117"/>
      <c r="DC121" s="1117"/>
      <c r="DD121" s="1117"/>
      <c r="DE121" s="1117"/>
      <c r="DF121" s="1118"/>
      <c r="DG121" s="1015">
        <v>828433</v>
      </c>
      <c r="DH121" s="1016"/>
      <c r="DI121" s="1016"/>
      <c r="DJ121" s="1016"/>
      <c r="DK121" s="1016"/>
      <c r="DL121" s="1016">
        <v>709917</v>
      </c>
      <c r="DM121" s="1016"/>
      <c r="DN121" s="1016"/>
      <c r="DO121" s="1016"/>
      <c r="DP121" s="1016"/>
      <c r="DQ121" s="1016">
        <v>650534</v>
      </c>
      <c r="DR121" s="1016"/>
      <c r="DS121" s="1016"/>
      <c r="DT121" s="1016"/>
      <c r="DU121" s="1016"/>
      <c r="DV121" s="1017">
        <v>4.9000000000000004</v>
      </c>
      <c r="DW121" s="1017"/>
      <c r="DX121" s="1017"/>
      <c r="DY121" s="1017"/>
      <c r="DZ121" s="1018"/>
    </row>
    <row r="122" spans="1:130" s="248" customFormat="1" ht="26.25" customHeight="1" x14ac:dyDescent="0.15">
      <c r="A122" s="1155"/>
      <c r="B122" s="1042"/>
      <c r="C122" s="1012" t="s">
        <v>448</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174</v>
      </c>
      <c r="AB122" s="1055"/>
      <c r="AC122" s="1055"/>
      <c r="AD122" s="1055"/>
      <c r="AE122" s="1056"/>
      <c r="AF122" s="1057" t="s">
        <v>174</v>
      </c>
      <c r="AG122" s="1055"/>
      <c r="AH122" s="1055"/>
      <c r="AI122" s="1055"/>
      <c r="AJ122" s="1056"/>
      <c r="AK122" s="1057" t="s">
        <v>174</v>
      </c>
      <c r="AL122" s="1055"/>
      <c r="AM122" s="1055"/>
      <c r="AN122" s="1055"/>
      <c r="AO122" s="1056"/>
      <c r="AP122" s="1058" t="s">
        <v>174</v>
      </c>
      <c r="AQ122" s="1059"/>
      <c r="AR122" s="1059"/>
      <c r="AS122" s="1059"/>
      <c r="AT122" s="1060"/>
      <c r="AU122" s="1088"/>
      <c r="AV122" s="1089"/>
      <c r="AW122" s="1089"/>
      <c r="AX122" s="1089"/>
      <c r="AY122" s="1090"/>
      <c r="AZ122" s="1070" t="s">
        <v>467</v>
      </c>
      <c r="BA122" s="1061"/>
      <c r="BB122" s="1061"/>
      <c r="BC122" s="1061"/>
      <c r="BD122" s="1061"/>
      <c r="BE122" s="1061"/>
      <c r="BF122" s="1061"/>
      <c r="BG122" s="1061"/>
      <c r="BH122" s="1061"/>
      <c r="BI122" s="1061"/>
      <c r="BJ122" s="1061"/>
      <c r="BK122" s="1061"/>
      <c r="BL122" s="1061"/>
      <c r="BM122" s="1061"/>
      <c r="BN122" s="1061"/>
      <c r="BO122" s="1061"/>
      <c r="BP122" s="1062"/>
      <c r="BQ122" s="1093">
        <v>23479049</v>
      </c>
      <c r="BR122" s="1094"/>
      <c r="BS122" s="1094"/>
      <c r="BT122" s="1094"/>
      <c r="BU122" s="1094"/>
      <c r="BV122" s="1094">
        <v>22433372</v>
      </c>
      <c r="BW122" s="1094"/>
      <c r="BX122" s="1094"/>
      <c r="BY122" s="1094"/>
      <c r="BZ122" s="1094"/>
      <c r="CA122" s="1094">
        <v>21428247</v>
      </c>
      <c r="CB122" s="1094"/>
      <c r="CC122" s="1094"/>
      <c r="CD122" s="1094"/>
      <c r="CE122" s="1094"/>
      <c r="CF122" s="1114">
        <v>161.19999999999999</v>
      </c>
      <c r="CG122" s="1115"/>
      <c r="CH122" s="1115"/>
      <c r="CI122" s="1115"/>
      <c r="CJ122" s="1115"/>
      <c r="CK122" s="1106"/>
      <c r="CL122" s="1107"/>
      <c r="CM122" s="1107"/>
      <c r="CN122" s="1107"/>
      <c r="CO122" s="1108"/>
      <c r="CP122" s="1116" t="s">
        <v>403</v>
      </c>
      <c r="CQ122" s="1117"/>
      <c r="CR122" s="1117"/>
      <c r="CS122" s="1117"/>
      <c r="CT122" s="1117"/>
      <c r="CU122" s="1117"/>
      <c r="CV122" s="1117"/>
      <c r="CW122" s="1117"/>
      <c r="CX122" s="1117"/>
      <c r="CY122" s="1117"/>
      <c r="CZ122" s="1117"/>
      <c r="DA122" s="1117"/>
      <c r="DB122" s="1117"/>
      <c r="DC122" s="1117"/>
      <c r="DD122" s="1117"/>
      <c r="DE122" s="1117"/>
      <c r="DF122" s="1118"/>
      <c r="DG122" s="1015">
        <v>381557</v>
      </c>
      <c r="DH122" s="1016"/>
      <c r="DI122" s="1016"/>
      <c r="DJ122" s="1016"/>
      <c r="DK122" s="1016"/>
      <c r="DL122" s="1016">
        <v>372650</v>
      </c>
      <c r="DM122" s="1016"/>
      <c r="DN122" s="1016"/>
      <c r="DO122" s="1016"/>
      <c r="DP122" s="1016"/>
      <c r="DQ122" s="1016">
        <v>376671</v>
      </c>
      <c r="DR122" s="1016"/>
      <c r="DS122" s="1016"/>
      <c r="DT122" s="1016"/>
      <c r="DU122" s="1016"/>
      <c r="DV122" s="1017">
        <v>2.8</v>
      </c>
      <c r="DW122" s="1017"/>
      <c r="DX122" s="1017"/>
      <c r="DY122" s="1017"/>
      <c r="DZ122" s="1018"/>
    </row>
    <row r="123" spans="1:130" s="248" customFormat="1" ht="26.25" customHeight="1" x14ac:dyDescent="0.15">
      <c r="A123" s="1155"/>
      <c r="B123" s="1042"/>
      <c r="C123" s="1012" t="s">
        <v>454</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1430</v>
      </c>
      <c r="AB123" s="1055"/>
      <c r="AC123" s="1055"/>
      <c r="AD123" s="1055"/>
      <c r="AE123" s="1056"/>
      <c r="AF123" s="1057">
        <v>1240</v>
      </c>
      <c r="AG123" s="1055"/>
      <c r="AH123" s="1055"/>
      <c r="AI123" s="1055"/>
      <c r="AJ123" s="1056"/>
      <c r="AK123" s="1057">
        <v>1049</v>
      </c>
      <c r="AL123" s="1055"/>
      <c r="AM123" s="1055"/>
      <c r="AN123" s="1055"/>
      <c r="AO123" s="1056"/>
      <c r="AP123" s="1058">
        <v>0</v>
      </c>
      <c r="AQ123" s="1059"/>
      <c r="AR123" s="1059"/>
      <c r="AS123" s="1059"/>
      <c r="AT123" s="1060"/>
      <c r="AU123" s="1091"/>
      <c r="AV123" s="1092"/>
      <c r="AW123" s="1092"/>
      <c r="AX123" s="1092"/>
      <c r="AY123" s="1092"/>
      <c r="AZ123" s="279" t="s">
        <v>187</v>
      </c>
      <c r="BA123" s="279"/>
      <c r="BB123" s="279"/>
      <c r="BC123" s="279"/>
      <c r="BD123" s="279"/>
      <c r="BE123" s="279"/>
      <c r="BF123" s="279"/>
      <c r="BG123" s="279"/>
      <c r="BH123" s="279"/>
      <c r="BI123" s="279"/>
      <c r="BJ123" s="279"/>
      <c r="BK123" s="279"/>
      <c r="BL123" s="279"/>
      <c r="BM123" s="279"/>
      <c r="BN123" s="279"/>
      <c r="BO123" s="1071" t="s">
        <v>468</v>
      </c>
      <c r="BP123" s="1102"/>
      <c r="BQ123" s="1161">
        <v>33571556</v>
      </c>
      <c r="BR123" s="1162"/>
      <c r="BS123" s="1162"/>
      <c r="BT123" s="1162"/>
      <c r="BU123" s="1162"/>
      <c r="BV123" s="1162">
        <v>32682892</v>
      </c>
      <c r="BW123" s="1162"/>
      <c r="BX123" s="1162"/>
      <c r="BY123" s="1162"/>
      <c r="BZ123" s="1162"/>
      <c r="CA123" s="1162">
        <v>31700962</v>
      </c>
      <c r="CB123" s="1162"/>
      <c r="CC123" s="1162"/>
      <c r="CD123" s="1162"/>
      <c r="CE123" s="1162"/>
      <c r="CF123" s="1095"/>
      <c r="CG123" s="1096"/>
      <c r="CH123" s="1096"/>
      <c r="CI123" s="1096"/>
      <c r="CJ123" s="1097"/>
      <c r="CK123" s="1106"/>
      <c r="CL123" s="1107"/>
      <c r="CM123" s="1107"/>
      <c r="CN123" s="1107"/>
      <c r="CO123" s="1108"/>
      <c r="CP123" s="1116" t="s">
        <v>408</v>
      </c>
      <c r="CQ123" s="1117"/>
      <c r="CR123" s="1117"/>
      <c r="CS123" s="1117"/>
      <c r="CT123" s="1117"/>
      <c r="CU123" s="1117"/>
      <c r="CV123" s="1117"/>
      <c r="CW123" s="1117"/>
      <c r="CX123" s="1117"/>
      <c r="CY123" s="1117"/>
      <c r="CZ123" s="1117"/>
      <c r="DA123" s="1117"/>
      <c r="DB123" s="1117"/>
      <c r="DC123" s="1117"/>
      <c r="DD123" s="1117"/>
      <c r="DE123" s="1117"/>
      <c r="DF123" s="1118"/>
      <c r="DG123" s="1054" t="s">
        <v>174</v>
      </c>
      <c r="DH123" s="1055"/>
      <c r="DI123" s="1055"/>
      <c r="DJ123" s="1055"/>
      <c r="DK123" s="1056"/>
      <c r="DL123" s="1057" t="s">
        <v>174</v>
      </c>
      <c r="DM123" s="1055"/>
      <c r="DN123" s="1055"/>
      <c r="DO123" s="1055"/>
      <c r="DP123" s="1056"/>
      <c r="DQ123" s="1057" t="s">
        <v>174</v>
      </c>
      <c r="DR123" s="1055"/>
      <c r="DS123" s="1055"/>
      <c r="DT123" s="1055"/>
      <c r="DU123" s="1056"/>
      <c r="DV123" s="1058" t="s">
        <v>174</v>
      </c>
      <c r="DW123" s="1059"/>
      <c r="DX123" s="1059"/>
      <c r="DY123" s="1059"/>
      <c r="DZ123" s="1060"/>
    </row>
    <row r="124" spans="1:130" s="248" customFormat="1" ht="26.25" customHeight="1" thickBot="1" x14ac:dyDescent="0.2">
      <c r="A124" s="1155"/>
      <c r="B124" s="1042"/>
      <c r="C124" s="1012" t="s">
        <v>457</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174</v>
      </c>
      <c r="AB124" s="1055"/>
      <c r="AC124" s="1055"/>
      <c r="AD124" s="1055"/>
      <c r="AE124" s="1056"/>
      <c r="AF124" s="1057" t="s">
        <v>174</v>
      </c>
      <c r="AG124" s="1055"/>
      <c r="AH124" s="1055"/>
      <c r="AI124" s="1055"/>
      <c r="AJ124" s="1056"/>
      <c r="AK124" s="1057" t="s">
        <v>174</v>
      </c>
      <c r="AL124" s="1055"/>
      <c r="AM124" s="1055"/>
      <c r="AN124" s="1055"/>
      <c r="AO124" s="1056"/>
      <c r="AP124" s="1058" t="s">
        <v>174</v>
      </c>
      <c r="AQ124" s="1059"/>
      <c r="AR124" s="1059"/>
      <c r="AS124" s="1059"/>
      <c r="AT124" s="1060"/>
      <c r="AU124" s="1157" t="s">
        <v>469</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10.6</v>
      </c>
      <c r="BR124" s="1124"/>
      <c r="BS124" s="1124"/>
      <c r="BT124" s="1124"/>
      <c r="BU124" s="1124"/>
      <c r="BV124" s="1124">
        <v>2.5</v>
      </c>
      <c r="BW124" s="1124"/>
      <c r="BX124" s="1124"/>
      <c r="BY124" s="1124"/>
      <c r="BZ124" s="1124"/>
      <c r="CA124" s="1124" t="s">
        <v>174</v>
      </c>
      <c r="CB124" s="1124"/>
      <c r="CC124" s="1124"/>
      <c r="CD124" s="1124"/>
      <c r="CE124" s="1124"/>
      <c r="CF124" s="1125"/>
      <c r="CG124" s="1126"/>
      <c r="CH124" s="1126"/>
      <c r="CI124" s="1126"/>
      <c r="CJ124" s="1127"/>
      <c r="CK124" s="1109"/>
      <c r="CL124" s="1109"/>
      <c r="CM124" s="1109"/>
      <c r="CN124" s="1109"/>
      <c r="CO124" s="1110"/>
      <c r="CP124" s="1116" t="s">
        <v>470</v>
      </c>
      <c r="CQ124" s="1117"/>
      <c r="CR124" s="1117"/>
      <c r="CS124" s="1117"/>
      <c r="CT124" s="1117"/>
      <c r="CU124" s="1117"/>
      <c r="CV124" s="1117"/>
      <c r="CW124" s="1117"/>
      <c r="CX124" s="1117"/>
      <c r="CY124" s="1117"/>
      <c r="CZ124" s="1117"/>
      <c r="DA124" s="1117"/>
      <c r="DB124" s="1117"/>
      <c r="DC124" s="1117"/>
      <c r="DD124" s="1117"/>
      <c r="DE124" s="1117"/>
      <c r="DF124" s="1118"/>
      <c r="DG124" s="1101">
        <v>5364982</v>
      </c>
      <c r="DH124" s="1080"/>
      <c r="DI124" s="1080"/>
      <c r="DJ124" s="1080"/>
      <c r="DK124" s="1081"/>
      <c r="DL124" s="1079">
        <v>5200828</v>
      </c>
      <c r="DM124" s="1080"/>
      <c r="DN124" s="1080"/>
      <c r="DO124" s="1080"/>
      <c r="DP124" s="1081"/>
      <c r="DQ124" s="1079" t="s">
        <v>174</v>
      </c>
      <c r="DR124" s="1080"/>
      <c r="DS124" s="1080"/>
      <c r="DT124" s="1080"/>
      <c r="DU124" s="1081"/>
      <c r="DV124" s="1082" t="s">
        <v>174</v>
      </c>
      <c r="DW124" s="1083"/>
      <c r="DX124" s="1083"/>
      <c r="DY124" s="1083"/>
      <c r="DZ124" s="1084"/>
    </row>
    <row r="125" spans="1:130" s="248" customFormat="1" ht="26.25" customHeight="1" x14ac:dyDescent="0.15">
      <c r="A125" s="1155"/>
      <c r="B125" s="1042"/>
      <c r="C125" s="1012" t="s">
        <v>459</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174</v>
      </c>
      <c r="AB125" s="1055"/>
      <c r="AC125" s="1055"/>
      <c r="AD125" s="1055"/>
      <c r="AE125" s="1056"/>
      <c r="AF125" s="1057" t="s">
        <v>174</v>
      </c>
      <c r="AG125" s="1055"/>
      <c r="AH125" s="1055"/>
      <c r="AI125" s="1055"/>
      <c r="AJ125" s="1056"/>
      <c r="AK125" s="1057" t="s">
        <v>174</v>
      </c>
      <c r="AL125" s="1055"/>
      <c r="AM125" s="1055"/>
      <c r="AN125" s="1055"/>
      <c r="AO125" s="1056"/>
      <c r="AP125" s="1058" t="s">
        <v>174</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471</v>
      </c>
      <c r="CL125" s="1104"/>
      <c r="CM125" s="1104"/>
      <c r="CN125" s="1104"/>
      <c r="CO125" s="1105"/>
      <c r="CP125" s="1036" t="s">
        <v>472</v>
      </c>
      <c r="CQ125" s="985"/>
      <c r="CR125" s="985"/>
      <c r="CS125" s="985"/>
      <c r="CT125" s="985"/>
      <c r="CU125" s="985"/>
      <c r="CV125" s="985"/>
      <c r="CW125" s="985"/>
      <c r="CX125" s="985"/>
      <c r="CY125" s="985"/>
      <c r="CZ125" s="985"/>
      <c r="DA125" s="985"/>
      <c r="DB125" s="985"/>
      <c r="DC125" s="985"/>
      <c r="DD125" s="985"/>
      <c r="DE125" s="985"/>
      <c r="DF125" s="986"/>
      <c r="DG125" s="1022" t="s">
        <v>174</v>
      </c>
      <c r="DH125" s="1023"/>
      <c r="DI125" s="1023"/>
      <c r="DJ125" s="1023"/>
      <c r="DK125" s="1023"/>
      <c r="DL125" s="1023" t="s">
        <v>174</v>
      </c>
      <c r="DM125" s="1023"/>
      <c r="DN125" s="1023"/>
      <c r="DO125" s="1023"/>
      <c r="DP125" s="1023"/>
      <c r="DQ125" s="1023" t="s">
        <v>174</v>
      </c>
      <c r="DR125" s="1023"/>
      <c r="DS125" s="1023"/>
      <c r="DT125" s="1023"/>
      <c r="DU125" s="1023"/>
      <c r="DV125" s="1024" t="s">
        <v>174</v>
      </c>
      <c r="DW125" s="1024"/>
      <c r="DX125" s="1024"/>
      <c r="DY125" s="1024"/>
      <c r="DZ125" s="1025"/>
    </row>
    <row r="126" spans="1:130" s="248" customFormat="1" ht="26.25" customHeight="1" thickBot="1" x14ac:dyDescent="0.2">
      <c r="A126" s="1155"/>
      <c r="B126" s="1042"/>
      <c r="C126" s="1012" t="s">
        <v>461</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174</v>
      </c>
      <c r="AB126" s="1055"/>
      <c r="AC126" s="1055"/>
      <c r="AD126" s="1055"/>
      <c r="AE126" s="1056"/>
      <c r="AF126" s="1057" t="s">
        <v>174</v>
      </c>
      <c r="AG126" s="1055"/>
      <c r="AH126" s="1055"/>
      <c r="AI126" s="1055"/>
      <c r="AJ126" s="1056"/>
      <c r="AK126" s="1057" t="s">
        <v>174</v>
      </c>
      <c r="AL126" s="1055"/>
      <c r="AM126" s="1055"/>
      <c r="AN126" s="1055"/>
      <c r="AO126" s="1056"/>
      <c r="AP126" s="1058" t="s">
        <v>174</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473</v>
      </c>
      <c r="CQ126" s="1046"/>
      <c r="CR126" s="1046"/>
      <c r="CS126" s="1046"/>
      <c r="CT126" s="1046"/>
      <c r="CU126" s="1046"/>
      <c r="CV126" s="1046"/>
      <c r="CW126" s="1046"/>
      <c r="CX126" s="1046"/>
      <c r="CY126" s="1046"/>
      <c r="CZ126" s="1046"/>
      <c r="DA126" s="1046"/>
      <c r="DB126" s="1046"/>
      <c r="DC126" s="1046"/>
      <c r="DD126" s="1046"/>
      <c r="DE126" s="1046"/>
      <c r="DF126" s="1047"/>
      <c r="DG126" s="1015">
        <v>252117</v>
      </c>
      <c r="DH126" s="1016"/>
      <c r="DI126" s="1016"/>
      <c r="DJ126" s="1016"/>
      <c r="DK126" s="1016"/>
      <c r="DL126" s="1016">
        <v>252610</v>
      </c>
      <c r="DM126" s="1016"/>
      <c r="DN126" s="1016"/>
      <c r="DO126" s="1016"/>
      <c r="DP126" s="1016"/>
      <c r="DQ126" s="1016">
        <v>253625</v>
      </c>
      <c r="DR126" s="1016"/>
      <c r="DS126" s="1016"/>
      <c r="DT126" s="1016"/>
      <c r="DU126" s="1016"/>
      <c r="DV126" s="1017">
        <v>1.9</v>
      </c>
      <c r="DW126" s="1017"/>
      <c r="DX126" s="1017"/>
      <c r="DY126" s="1017"/>
      <c r="DZ126" s="1018"/>
    </row>
    <row r="127" spans="1:130" s="248" customFormat="1" ht="26.25" customHeight="1" x14ac:dyDescent="0.15">
      <c r="A127" s="1156"/>
      <c r="B127" s="1044"/>
      <c r="C127" s="1098" t="s">
        <v>474</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63</v>
      </c>
      <c r="AB127" s="1055"/>
      <c r="AC127" s="1055"/>
      <c r="AD127" s="1055"/>
      <c r="AE127" s="1056"/>
      <c r="AF127" s="1057">
        <v>29</v>
      </c>
      <c r="AG127" s="1055"/>
      <c r="AH127" s="1055"/>
      <c r="AI127" s="1055"/>
      <c r="AJ127" s="1056"/>
      <c r="AK127" s="1057">
        <v>17</v>
      </c>
      <c r="AL127" s="1055"/>
      <c r="AM127" s="1055"/>
      <c r="AN127" s="1055"/>
      <c r="AO127" s="1056"/>
      <c r="AP127" s="1058">
        <v>0</v>
      </c>
      <c r="AQ127" s="1059"/>
      <c r="AR127" s="1059"/>
      <c r="AS127" s="1059"/>
      <c r="AT127" s="1060"/>
      <c r="AU127" s="284"/>
      <c r="AV127" s="284"/>
      <c r="AW127" s="284"/>
      <c r="AX127" s="1128" t="s">
        <v>475</v>
      </c>
      <c r="AY127" s="1129"/>
      <c r="AZ127" s="1129"/>
      <c r="BA127" s="1129"/>
      <c r="BB127" s="1129"/>
      <c r="BC127" s="1129"/>
      <c r="BD127" s="1129"/>
      <c r="BE127" s="1130"/>
      <c r="BF127" s="1131" t="s">
        <v>476</v>
      </c>
      <c r="BG127" s="1129"/>
      <c r="BH127" s="1129"/>
      <c r="BI127" s="1129"/>
      <c r="BJ127" s="1129"/>
      <c r="BK127" s="1129"/>
      <c r="BL127" s="1130"/>
      <c r="BM127" s="1131" t="s">
        <v>477</v>
      </c>
      <c r="BN127" s="1129"/>
      <c r="BO127" s="1129"/>
      <c r="BP127" s="1129"/>
      <c r="BQ127" s="1129"/>
      <c r="BR127" s="1129"/>
      <c r="BS127" s="1130"/>
      <c r="BT127" s="1131" t="s">
        <v>478</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479</v>
      </c>
      <c r="CQ127" s="1046"/>
      <c r="CR127" s="1046"/>
      <c r="CS127" s="1046"/>
      <c r="CT127" s="1046"/>
      <c r="CU127" s="1046"/>
      <c r="CV127" s="1046"/>
      <c r="CW127" s="1046"/>
      <c r="CX127" s="1046"/>
      <c r="CY127" s="1046"/>
      <c r="CZ127" s="1046"/>
      <c r="DA127" s="1046"/>
      <c r="DB127" s="1046"/>
      <c r="DC127" s="1046"/>
      <c r="DD127" s="1046"/>
      <c r="DE127" s="1046"/>
      <c r="DF127" s="1047"/>
      <c r="DG127" s="1015" t="s">
        <v>174</v>
      </c>
      <c r="DH127" s="1016"/>
      <c r="DI127" s="1016"/>
      <c r="DJ127" s="1016"/>
      <c r="DK127" s="1016"/>
      <c r="DL127" s="1016" t="s">
        <v>174</v>
      </c>
      <c r="DM127" s="1016"/>
      <c r="DN127" s="1016"/>
      <c r="DO127" s="1016"/>
      <c r="DP127" s="1016"/>
      <c r="DQ127" s="1016" t="s">
        <v>174</v>
      </c>
      <c r="DR127" s="1016"/>
      <c r="DS127" s="1016"/>
      <c r="DT127" s="1016"/>
      <c r="DU127" s="1016"/>
      <c r="DV127" s="1017" t="s">
        <v>174</v>
      </c>
      <c r="DW127" s="1017"/>
      <c r="DX127" s="1017"/>
      <c r="DY127" s="1017"/>
      <c r="DZ127" s="1018"/>
    </row>
    <row r="128" spans="1:130" s="248" customFormat="1" ht="26.25" customHeight="1" thickBot="1" x14ac:dyDescent="0.2">
      <c r="A128" s="1139" t="s">
        <v>480</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481</v>
      </c>
      <c r="X128" s="1141"/>
      <c r="Y128" s="1141"/>
      <c r="Z128" s="1142"/>
      <c r="AA128" s="1143">
        <v>225570</v>
      </c>
      <c r="AB128" s="1144"/>
      <c r="AC128" s="1144"/>
      <c r="AD128" s="1144"/>
      <c r="AE128" s="1145"/>
      <c r="AF128" s="1146">
        <v>221040</v>
      </c>
      <c r="AG128" s="1144"/>
      <c r="AH128" s="1144"/>
      <c r="AI128" s="1144"/>
      <c r="AJ128" s="1145"/>
      <c r="AK128" s="1146">
        <v>221113</v>
      </c>
      <c r="AL128" s="1144"/>
      <c r="AM128" s="1144"/>
      <c r="AN128" s="1144"/>
      <c r="AO128" s="1145"/>
      <c r="AP128" s="1147"/>
      <c r="AQ128" s="1148"/>
      <c r="AR128" s="1148"/>
      <c r="AS128" s="1148"/>
      <c r="AT128" s="1149"/>
      <c r="AU128" s="284"/>
      <c r="AV128" s="284"/>
      <c r="AW128" s="284"/>
      <c r="AX128" s="984" t="s">
        <v>482</v>
      </c>
      <c r="AY128" s="985"/>
      <c r="AZ128" s="985"/>
      <c r="BA128" s="985"/>
      <c r="BB128" s="985"/>
      <c r="BC128" s="985"/>
      <c r="BD128" s="985"/>
      <c r="BE128" s="986"/>
      <c r="BF128" s="1150" t="s">
        <v>174</v>
      </c>
      <c r="BG128" s="1151"/>
      <c r="BH128" s="1151"/>
      <c r="BI128" s="1151"/>
      <c r="BJ128" s="1151"/>
      <c r="BK128" s="1151"/>
      <c r="BL128" s="1152"/>
      <c r="BM128" s="1150">
        <v>12.74</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483</v>
      </c>
      <c r="CQ128" s="1133"/>
      <c r="CR128" s="1133"/>
      <c r="CS128" s="1133"/>
      <c r="CT128" s="1133"/>
      <c r="CU128" s="1133"/>
      <c r="CV128" s="1133"/>
      <c r="CW128" s="1133"/>
      <c r="CX128" s="1133"/>
      <c r="CY128" s="1133"/>
      <c r="CZ128" s="1133"/>
      <c r="DA128" s="1133"/>
      <c r="DB128" s="1133"/>
      <c r="DC128" s="1133"/>
      <c r="DD128" s="1133"/>
      <c r="DE128" s="1133"/>
      <c r="DF128" s="1134"/>
      <c r="DG128" s="1135" t="s">
        <v>174</v>
      </c>
      <c r="DH128" s="1136"/>
      <c r="DI128" s="1136"/>
      <c r="DJ128" s="1136"/>
      <c r="DK128" s="1136"/>
      <c r="DL128" s="1136">
        <v>4930</v>
      </c>
      <c r="DM128" s="1136"/>
      <c r="DN128" s="1136"/>
      <c r="DO128" s="1136"/>
      <c r="DP128" s="1136"/>
      <c r="DQ128" s="1136">
        <v>8048</v>
      </c>
      <c r="DR128" s="1136"/>
      <c r="DS128" s="1136"/>
      <c r="DT128" s="1136"/>
      <c r="DU128" s="1136"/>
      <c r="DV128" s="1137">
        <v>0.1</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484</v>
      </c>
      <c r="X129" s="1170"/>
      <c r="Y129" s="1170"/>
      <c r="Z129" s="1171"/>
      <c r="AA129" s="1054">
        <v>15045482</v>
      </c>
      <c r="AB129" s="1055"/>
      <c r="AC129" s="1055"/>
      <c r="AD129" s="1055"/>
      <c r="AE129" s="1056"/>
      <c r="AF129" s="1057">
        <v>15194179</v>
      </c>
      <c r="AG129" s="1055"/>
      <c r="AH129" s="1055"/>
      <c r="AI129" s="1055"/>
      <c r="AJ129" s="1056"/>
      <c r="AK129" s="1057">
        <v>15549039</v>
      </c>
      <c r="AL129" s="1055"/>
      <c r="AM129" s="1055"/>
      <c r="AN129" s="1055"/>
      <c r="AO129" s="1056"/>
      <c r="AP129" s="1172"/>
      <c r="AQ129" s="1173"/>
      <c r="AR129" s="1173"/>
      <c r="AS129" s="1173"/>
      <c r="AT129" s="1174"/>
      <c r="AU129" s="286"/>
      <c r="AV129" s="286"/>
      <c r="AW129" s="286"/>
      <c r="AX129" s="1163" t="s">
        <v>485</v>
      </c>
      <c r="AY129" s="1046"/>
      <c r="AZ129" s="1046"/>
      <c r="BA129" s="1046"/>
      <c r="BB129" s="1046"/>
      <c r="BC129" s="1046"/>
      <c r="BD129" s="1046"/>
      <c r="BE129" s="1047"/>
      <c r="BF129" s="1164" t="s">
        <v>174</v>
      </c>
      <c r="BG129" s="1165"/>
      <c r="BH129" s="1165"/>
      <c r="BI129" s="1165"/>
      <c r="BJ129" s="1165"/>
      <c r="BK129" s="1165"/>
      <c r="BL129" s="1166"/>
      <c r="BM129" s="1164">
        <v>17.739999999999998</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486</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487</v>
      </c>
      <c r="X130" s="1170"/>
      <c r="Y130" s="1170"/>
      <c r="Z130" s="1171"/>
      <c r="AA130" s="1054">
        <v>2336566</v>
      </c>
      <c r="AB130" s="1055"/>
      <c r="AC130" s="1055"/>
      <c r="AD130" s="1055"/>
      <c r="AE130" s="1056"/>
      <c r="AF130" s="1057">
        <v>2298768</v>
      </c>
      <c r="AG130" s="1055"/>
      <c r="AH130" s="1055"/>
      <c r="AI130" s="1055"/>
      <c r="AJ130" s="1056"/>
      <c r="AK130" s="1057">
        <v>2254685</v>
      </c>
      <c r="AL130" s="1055"/>
      <c r="AM130" s="1055"/>
      <c r="AN130" s="1055"/>
      <c r="AO130" s="1056"/>
      <c r="AP130" s="1172"/>
      <c r="AQ130" s="1173"/>
      <c r="AR130" s="1173"/>
      <c r="AS130" s="1173"/>
      <c r="AT130" s="1174"/>
      <c r="AU130" s="286"/>
      <c r="AV130" s="286"/>
      <c r="AW130" s="286"/>
      <c r="AX130" s="1163" t="s">
        <v>488</v>
      </c>
      <c r="AY130" s="1046"/>
      <c r="AZ130" s="1046"/>
      <c r="BA130" s="1046"/>
      <c r="BB130" s="1046"/>
      <c r="BC130" s="1046"/>
      <c r="BD130" s="1046"/>
      <c r="BE130" s="1047"/>
      <c r="BF130" s="1200">
        <v>8.4</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489</v>
      </c>
      <c r="X131" s="1208"/>
      <c r="Y131" s="1208"/>
      <c r="Z131" s="1209"/>
      <c r="AA131" s="1101">
        <v>12708916</v>
      </c>
      <c r="AB131" s="1080"/>
      <c r="AC131" s="1080"/>
      <c r="AD131" s="1080"/>
      <c r="AE131" s="1081"/>
      <c r="AF131" s="1079">
        <v>12895411</v>
      </c>
      <c r="AG131" s="1080"/>
      <c r="AH131" s="1080"/>
      <c r="AI131" s="1080"/>
      <c r="AJ131" s="1081"/>
      <c r="AK131" s="1079">
        <v>13294354</v>
      </c>
      <c r="AL131" s="1080"/>
      <c r="AM131" s="1080"/>
      <c r="AN131" s="1080"/>
      <c r="AO131" s="1081"/>
      <c r="AP131" s="1210"/>
      <c r="AQ131" s="1211"/>
      <c r="AR131" s="1211"/>
      <c r="AS131" s="1211"/>
      <c r="AT131" s="1212"/>
      <c r="AU131" s="286"/>
      <c r="AV131" s="286"/>
      <c r="AW131" s="286"/>
      <c r="AX131" s="1182" t="s">
        <v>490</v>
      </c>
      <c r="AY131" s="1133"/>
      <c r="AZ131" s="1133"/>
      <c r="BA131" s="1133"/>
      <c r="BB131" s="1133"/>
      <c r="BC131" s="1133"/>
      <c r="BD131" s="1133"/>
      <c r="BE131" s="1134"/>
      <c r="BF131" s="1183" t="s">
        <v>491</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492</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493</v>
      </c>
      <c r="W132" s="1193"/>
      <c r="X132" s="1193"/>
      <c r="Y132" s="1193"/>
      <c r="Z132" s="1194"/>
      <c r="AA132" s="1195">
        <v>8.3069004470000003</v>
      </c>
      <c r="AB132" s="1196"/>
      <c r="AC132" s="1196"/>
      <c r="AD132" s="1196"/>
      <c r="AE132" s="1197"/>
      <c r="AF132" s="1198">
        <v>8.7840550410000002</v>
      </c>
      <c r="AG132" s="1196"/>
      <c r="AH132" s="1196"/>
      <c r="AI132" s="1196"/>
      <c r="AJ132" s="1197"/>
      <c r="AK132" s="1198">
        <v>8.1722887780000004</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494</v>
      </c>
      <c r="W133" s="1176"/>
      <c r="X133" s="1176"/>
      <c r="Y133" s="1176"/>
      <c r="Z133" s="1177"/>
      <c r="AA133" s="1178">
        <v>8.1999999999999993</v>
      </c>
      <c r="AB133" s="1179"/>
      <c r="AC133" s="1179"/>
      <c r="AD133" s="1179"/>
      <c r="AE133" s="1180"/>
      <c r="AF133" s="1178">
        <v>8.3000000000000007</v>
      </c>
      <c r="AG133" s="1179"/>
      <c r="AH133" s="1179"/>
      <c r="AI133" s="1179"/>
      <c r="AJ133" s="1180"/>
      <c r="AK133" s="1178">
        <v>8.4</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z938JBhDuiDijWxtcPj42Mt6/ODttxsmQRAzIHqb1SAng0P96x74D19bsKSLFVZbxu9d6uooRdeyqvXlX4+CA==" saltValue="GRRCRo/FsTobjOcJQs7tD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bwkrEsvzxZ0wAuJkvywqp4kFkrzPbFRRWlQpfOJWIPdDV9nwaFvEtcECWJF6HCsIvVwKY/Q52hzEhUHvsLwCAA==" saltValue="7NuTlw1efYHr5rOCuo5eT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BPrMv8OXhqiukEnbSMB1nsDG5CGZwac1u1cDVr/3MTHw6edzncWRxfC54fZpopbH7u+KtbSUAXFUzAYypmL0w==" saltValue="MbPtZFwW/Wl2g2oQ+zKFR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498</v>
      </c>
      <c r="AP7" s="305"/>
      <c r="AQ7" s="306" t="s">
        <v>499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500</v>
      </c>
      <c r="AQ8" s="312" t="s">
        <v>501</v>
      </c>
      <c r="AR8" s="313" t="s">
        <v>502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503</v>
      </c>
      <c r="AL9" s="1216"/>
      <c r="AM9" s="1216"/>
      <c r="AN9" s="1217"/>
      <c r="AO9" s="314">
        <v>3948993</v>
      </c>
      <c r="AP9" s="314">
        <v>69640</v>
      </c>
      <c r="AQ9" s="315">
        <v>70597</v>
      </c>
      <c r="AR9" s="316">
        <v>-1.4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504</v>
      </c>
      <c r="AL10" s="1216"/>
      <c r="AM10" s="1216"/>
      <c r="AN10" s="1217"/>
      <c r="AO10" s="317">
        <v>620791</v>
      </c>
      <c r="AP10" s="317">
        <v>10948</v>
      </c>
      <c r="AQ10" s="318">
        <v>6273</v>
      </c>
      <c r="AR10" s="319">
        <v>74.5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505</v>
      </c>
      <c r="AL11" s="1216"/>
      <c r="AM11" s="1216"/>
      <c r="AN11" s="1217"/>
      <c r="AO11" s="317">
        <v>686823</v>
      </c>
      <c r="AP11" s="317">
        <v>12112</v>
      </c>
      <c r="AQ11" s="318">
        <v>1314</v>
      </c>
      <c r="AR11" s="319">
        <v>821.8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506</v>
      </c>
      <c r="AL12" s="1216"/>
      <c r="AM12" s="1216"/>
      <c r="AN12" s="1217"/>
      <c r="AO12" s="317" t="s">
        <v>507</v>
      </c>
      <c r="AP12" s="317" t="s">
        <v>507</v>
      </c>
      <c r="AQ12" s="318">
        <v>3</v>
      </c>
      <c r="AR12" s="319" t="s">
        <v>507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508</v>
      </c>
      <c r="AL13" s="1216"/>
      <c r="AM13" s="1216"/>
      <c r="AN13" s="1217"/>
      <c r="AO13" s="317">
        <v>149256</v>
      </c>
      <c r="AP13" s="317">
        <v>2632</v>
      </c>
      <c r="AQ13" s="318">
        <v>2424</v>
      </c>
      <c r="AR13" s="319">
        <v>8.6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509</v>
      </c>
      <c r="AL14" s="1216"/>
      <c r="AM14" s="1216"/>
      <c r="AN14" s="1217"/>
      <c r="AO14" s="317">
        <v>107350</v>
      </c>
      <c r="AP14" s="317">
        <v>1893</v>
      </c>
      <c r="AQ14" s="318">
        <v>1774</v>
      </c>
      <c r="AR14" s="319">
        <v>6.7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510</v>
      </c>
      <c r="AL15" s="1222"/>
      <c r="AM15" s="1222"/>
      <c r="AN15" s="1223"/>
      <c r="AO15" s="317">
        <v>-265224</v>
      </c>
      <c r="AP15" s="317">
        <v>-4677</v>
      </c>
      <c r="AQ15" s="318">
        <v>-4858</v>
      </c>
      <c r="AR15" s="319">
        <v>-3.7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187</v>
      </c>
      <c r="AL16" s="1222"/>
      <c r="AM16" s="1222"/>
      <c r="AN16" s="1223"/>
      <c r="AO16" s="317">
        <v>5247989</v>
      </c>
      <c r="AP16" s="317">
        <v>92547</v>
      </c>
      <c r="AQ16" s="318">
        <v>77526</v>
      </c>
      <c r="AR16" s="319">
        <v>19.399999999999999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512</v>
      </c>
      <c r="AP20" s="326" t="s">
        <v>513</v>
      </c>
      <c r="AQ20" s="327" t="s">
        <v>514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515</v>
      </c>
      <c r="AL21" s="1225"/>
      <c r="AM21" s="1225"/>
      <c r="AN21" s="1226"/>
      <c r="AO21" s="330">
        <v>7.25</v>
      </c>
      <c r="AP21" s="331">
        <v>7.31</v>
      </c>
      <c r="AQ21" s="332">
        <v>-0.06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516</v>
      </c>
      <c r="AL22" s="1225"/>
      <c r="AM22" s="1225"/>
      <c r="AN22" s="1226"/>
      <c r="AO22" s="335">
        <v>98.4</v>
      </c>
      <c r="AP22" s="336">
        <v>98.5</v>
      </c>
      <c r="AQ22" s="337">
        <v>-0.1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498</v>
      </c>
      <c r="AP30" s="305"/>
      <c r="AQ30" s="306" t="s">
        <v>499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500</v>
      </c>
      <c r="AQ31" s="312" t="s">
        <v>501</v>
      </c>
      <c r="AR31" s="313" t="s">
        <v>502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520</v>
      </c>
      <c r="AL32" s="1219"/>
      <c r="AM32" s="1219"/>
      <c r="AN32" s="1220"/>
      <c r="AO32" s="345">
        <v>2935193</v>
      </c>
      <c r="AP32" s="345">
        <v>51762</v>
      </c>
      <c r="AQ32" s="346">
        <v>38968</v>
      </c>
      <c r="AR32" s="347">
        <v>32.799999999999997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521</v>
      </c>
      <c r="AL33" s="1219"/>
      <c r="AM33" s="1219"/>
      <c r="AN33" s="1220"/>
      <c r="AO33" s="345" t="s">
        <v>507</v>
      </c>
      <c r="AP33" s="345" t="s">
        <v>507</v>
      </c>
      <c r="AQ33" s="346" t="s">
        <v>507</v>
      </c>
      <c r="AR33" s="347" t="s">
        <v>507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522</v>
      </c>
      <c r="AL34" s="1219"/>
      <c r="AM34" s="1219"/>
      <c r="AN34" s="1220"/>
      <c r="AO34" s="345" t="s">
        <v>507</v>
      </c>
      <c r="AP34" s="345" t="s">
        <v>507</v>
      </c>
      <c r="AQ34" s="346">
        <v>58</v>
      </c>
      <c r="AR34" s="347" t="s">
        <v>507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523</v>
      </c>
      <c r="AL35" s="1219"/>
      <c r="AM35" s="1219"/>
      <c r="AN35" s="1220"/>
      <c r="AO35" s="345">
        <v>575695</v>
      </c>
      <c r="AP35" s="345">
        <v>10152</v>
      </c>
      <c r="AQ35" s="346">
        <v>12321</v>
      </c>
      <c r="AR35" s="347">
        <v>-17.600000000000001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524</v>
      </c>
      <c r="AL36" s="1219"/>
      <c r="AM36" s="1219"/>
      <c r="AN36" s="1220"/>
      <c r="AO36" s="345">
        <v>50297</v>
      </c>
      <c r="AP36" s="345">
        <v>887</v>
      </c>
      <c r="AQ36" s="346">
        <v>1771</v>
      </c>
      <c r="AR36" s="347">
        <v>-49.9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525</v>
      </c>
      <c r="AL37" s="1219"/>
      <c r="AM37" s="1219"/>
      <c r="AN37" s="1220"/>
      <c r="AO37" s="345">
        <v>1066</v>
      </c>
      <c r="AP37" s="345">
        <v>19</v>
      </c>
      <c r="AQ37" s="346">
        <v>588</v>
      </c>
      <c r="AR37" s="347">
        <v>-96.8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526</v>
      </c>
      <c r="AL38" s="1228"/>
      <c r="AM38" s="1228"/>
      <c r="AN38" s="1229"/>
      <c r="AO38" s="348" t="s">
        <v>507</v>
      </c>
      <c r="AP38" s="348" t="s">
        <v>507</v>
      </c>
      <c r="AQ38" s="349">
        <v>1</v>
      </c>
      <c r="AR38" s="337" t="s">
        <v>507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527</v>
      </c>
      <c r="AL39" s="1228"/>
      <c r="AM39" s="1228"/>
      <c r="AN39" s="1229"/>
      <c r="AO39" s="345">
        <v>-221113</v>
      </c>
      <c r="AP39" s="345">
        <v>-3899</v>
      </c>
      <c r="AQ39" s="346">
        <v>-5205</v>
      </c>
      <c r="AR39" s="347">
        <v>-25.1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528</v>
      </c>
      <c r="AL40" s="1219"/>
      <c r="AM40" s="1219"/>
      <c r="AN40" s="1220"/>
      <c r="AO40" s="345">
        <v>-2254685</v>
      </c>
      <c r="AP40" s="345">
        <v>-39761</v>
      </c>
      <c r="AQ40" s="346">
        <v>-35431</v>
      </c>
      <c r="AR40" s="347">
        <v>12.2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297</v>
      </c>
      <c r="AL41" s="1231"/>
      <c r="AM41" s="1231"/>
      <c r="AN41" s="1232"/>
      <c r="AO41" s="345">
        <v>1086453</v>
      </c>
      <c r="AP41" s="345">
        <v>19159</v>
      </c>
      <c r="AQ41" s="346">
        <v>13072</v>
      </c>
      <c r="AR41" s="347">
        <v>46.6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498</v>
      </c>
      <c r="AN49" s="1235" t="s">
        <v>532</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533</v>
      </c>
      <c r="AO50" s="362" t="s">
        <v>534</v>
      </c>
      <c r="AP50" s="363" t="s">
        <v>535</v>
      </c>
      <c r="AQ50" s="364" t="s">
        <v>536</v>
      </c>
      <c r="AR50" s="365" t="s">
        <v>537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538</v>
      </c>
      <c r="AL51" s="358"/>
      <c r="AM51" s="366">
        <v>1533767</v>
      </c>
      <c r="AN51" s="367">
        <v>25734</v>
      </c>
      <c r="AO51" s="368">
        <v>-66.5</v>
      </c>
      <c r="AP51" s="369">
        <v>57295</v>
      </c>
      <c r="AQ51" s="370">
        <v>5.7</v>
      </c>
      <c r="AR51" s="371">
        <v>-72.2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539</v>
      </c>
      <c r="AM52" s="374">
        <v>1142947</v>
      </c>
      <c r="AN52" s="375">
        <v>19177</v>
      </c>
      <c r="AO52" s="376">
        <v>-58.4</v>
      </c>
      <c r="AP52" s="377">
        <v>32771</v>
      </c>
      <c r="AQ52" s="378">
        <v>10.4</v>
      </c>
      <c r="AR52" s="379">
        <v>-68.8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540</v>
      </c>
      <c r="AL53" s="358"/>
      <c r="AM53" s="366">
        <v>3166059</v>
      </c>
      <c r="AN53" s="367">
        <v>53708</v>
      </c>
      <c r="AO53" s="368">
        <v>108.7</v>
      </c>
      <c r="AP53" s="369">
        <v>54110</v>
      </c>
      <c r="AQ53" s="370">
        <v>-5.6</v>
      </c>
      <c r="AR53" s="371">
        <v>114.3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539</v>
      </c>
      <c r="AM54" s="374">
        <v>1617868</v>
      </c>
      <c r="AN54" s="375">
        <v>27445</v>
      </c>
      <c r="AO54" s="376">
        <v>43.1</v>
      </c>
      <c r="AP54" s="377">
        <v>30620</v>
      </c>
      <c r="AQ54" s="378">
        <v>-6.6</v>
      </c>
      <c r="AR54" s="379">
        <v>49.7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541</v>
      </c>
      <c r="AL55" s="358"/>
      <c r="AM55" s="366">
        <v>2711649</v>
      </c>
      <c r="AN55" s="367">
        <v>46641</v>
      </c>
      <c r="AO55" s="368">
        <v>-13.2</v>
      </c>
      <c r="AP55" s="369">
        <v>54684</v>
      </c>
      <c r="AQ55" s="370">
        <v>1.1000000000000001</v>
      </c>
      <c r="AR55" s="371">
        <v>-14.3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539</v>
      </c>
      <c r="AM56" s="374">
        <v>1285525</v>
      </c>
      <c r="AN56" s="375">
        <v>22111</v>
      </c>
      <c r="AO56" s="376">
        <v>-19.399999999999999</v>
      </c>
      <c r="AP56" s="377">
        <v>32829</v>
      </c>
      <c r="AQ56" s="378">
        <v>7.2</v>
      </c>
      <c r="AR56" s="379">
        <v>-26.6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542</v>
      </c>
      <c r="AL57" s="358"/>
      <c r="AM57" s="366">
        <v>1825195</v>
      </c>
      <c r="AN57" s="367">
        <v>31808</v>
      </c>
      <c r="AO57" s="368">
        <v>-31.8</v>
      </c>
      <c r="AP57" s="369">
        <v>62383</v>
      </c>
      <c r="AQ57" s="370">
        <v>14.1</v>
      </c>
      <c r="AR57" s="371">
        <v>-45.9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539</v>
      </c>
      <c r="AM58" s="374">
        <v>784510</v>
      </c>
      <c r="AN58" s="375">
        <v>13672</v>
      </c>
      <c r="AO58" s="376">
        <v>-38.200000000000003</v>
      </c>
      <c r="AP58" s="377">
        <v>35325</v>
      </c>
      <c r="AQ58" s="378">
        <v>7.6</v>
      </c>
      <c r="AR58" s="379">
        <v>-45.8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543</v>
      </c>
      <c r="AL59" s="358"/>
      <c r="AM59" s="366">
        <v>1946274</v>
      </c>
      <c r="AN59" s="367">
        <v>34322</v>
      </c>
      <c r="AO59" s="368">
        <v>7.9</v>
      </c>
      <c r="AP59" s="369">
        <v>63812</v>
      </c>
      <c r="AQ59" s="370">
        <v>2.2999999999999998</v>
      </c>
      <c r="AR59" s="371">
        <v>5.6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539</v>
      </c>
      <c r="AM60" s="374">
        <v>773911</v>
      </c>
      <c r="AN60" s="375">
        <v>13648</v>
      </c>
      <c r="AO60" s="376">
        <v>-0.2</v>
      </c>
      <c r="AP60" s="377">
        <v>33848</v>
      </c>
      <c r="AQ60" s="378">
        <v>-4.2</v>
      </c>
      <c r="AR60" s="379">
        <v>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544</v>
      </c>
      <c r="AL61" s="380"/>
      <c r="AM61" s="381">
        <v>2236589</v>
      </c>
      <c r="AN61" s="382">
        <v>38443</v>
      </c>
      <c r="AO61" s="383">
        <v>1</v>
      </c>
      <c r="AP61" s="384">
        <v>58457</v>
      </c>
      <c r="AQ61" s="385">
        <v>3.5</v>
      </c>
      <c r="AR61" s="371">
        <v>-2.5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539</v>
      </c>
      <c r="AM62" s="374">
        <v>1120952</v>
      </c>
      <c r="AN62" s="375">
        <v>19211</v>
      </c>
      <c r="AO62" s="376">
        <v>-14.6</v>
      </c>
      <c r="AP62" s="377">
        <v>33079</v>
      </c>
      <c r="AQ62" s="378">
        <v>2.9</v>
      </c>
      <c r="AR62" s="379">
        <v>-17.5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1bdxoZCR5qOI1DTPQvM7S5+dMwWVB6LUpoIYNVoJfhviczM0SFaZxtbN/iPfFpDrcoeYNDGKID2xJsE2DIzesA==" saltValue="/JV0szgDnehXyxfDwkljl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546</v>
      </c>
    </row>
    <row r="120" spans="125:125" ht="13.5" hidden="1" customHeight="1" x14ac:dyDescent="0.15"/>
    <row r="121" spans="125:125" ht="13.5" hidden="1" customHeight="1" x14ac:dyDescent="0.15">
      <c r="DU121" s="292"/>
    </row>
  </sheetData>
  <sheetProtection algorithmName="SHA-512" hashValue="IFQutZ+LfTSAP8Llv2CF46otn2OTfk+eJVKksBLyvNmTVmBf+BaQ3byyG31w60V/7+6m87e+5iux7M5nXbskUw==" saltValue="7m+vLCFh/TXVzWfEuLSrT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547</v>
      </c>
    </row>
  </sheetData>
  <sheetProtection algorithmName="SHA-512" hashValue="CN+d0cB7S/9Wr67gp49ueGJ4TWaghVk/UQPX4ld0m+NzlksIbqczkyTj47RkncvnxazwuY9B5k/B1lZDrPdP1g==" saltValue="c3LAHn8EtFjmPtqPZBMMA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38" t="s">
        <v>3</v>
      </c>
      <c r="D47" s="1238"/>
      <c r="E47" s="1239"/>
      <c r="F47" s="11">
        <v>34.770000000000003</v>
      </c>
      <c r="G47" s="12">
        <v>33.24</v>
      </c>
      <c r="H47" s="12">
        <v>33.950000000000003</v>
      </c>
      <c r="I47" s="12">
        <v>36.26</v>
      </c>
      <c r="J47" s="13">
        <v>36.340000000000003</v>
      </c>
    </row>
    <row r="48" spans="2:10" ht="57.75" customHeight="1" x14ac:dyDescent="0.15">
      <c r="B48" s="14"/>
      <c r="C48" s="1240" t="s">
        <v>4</v>
      </c>
      <c r="D48" s="1240"/>
      <c r="E48" s="1241"/>
      <c r="F48" s="15">
        <v>5.98</v>
      </c>
      <c r="G48" s="16">
        <v>5.45</v>
      </c>
      <c r="H48" s="16">
        <v>5.32</v>
      </c>
      <c r="I48" s="16">
        <v>5.76</v>
      </c>
      <c r="J48" s="17">
        <v>7.52</v>
      </c>
    </row>
    <row r="49" spans="2:10" ht="57.75" customHeight="1" thickBot="1" x14ac:dyDescent="0.2">
      <c r="B49" s="18"/>
      <c r="C49" s="1242" t="s">
        <v>5</v>
      </c>
      <c r="D49" s="1242"/>
      <c r="E49" s="1243"/>
      <c r="F49" s="19" t="s">
        <v>553</v>
      </c>
      <c r="G49" s="20" t="s">
        <v>554</v>
      </c>
      <c r="H49" s="20" t="s">
        <v>555</v>
      </c>
      <c r="I49" s="20">
        <v>0.5</v>
      </c>
      <c r="J49" s="21" t="s">
        <v>556</v>
      </c>
    </row>
    <row r="50" spans="2:10" ht="13.5" customHeight="1" x14ac:dyDescent="0.15"/>
  </sheetData>
  <sheetProtection algorithmName="SHA-512" hashValue="rdnjEZPA8XdjLAaX/cjmuPFAk0q7+kfKRIawTm8S6YdcNumf0zBxd3W7he6uh2AwL8XcmPehzDMt/yOouOcg3g==" saltValue="9nHupUZwvH5eYem80a6ol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2022-09-21T07:00:46Z</cp:lastPrinted>
  <dcterms:created xsi:type="dcterms:W3CDTF">2022-02-02T04:07:21Z</dcterms:created>
  <dcterms:modified xsi:type="dcterms:W3CDTF">2022-09-21T07:06:53Z</dcterms:modified>
  <cp:category/>
</cp:coreProperties>
</file>