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財政課\財務係\2.0.1.1-1財政事情公表書類\H29年度文書\財政状況資料集\（確定）追加分結合後H301030提出→1126修正\H301206HP掲載\"/>
    </mc:Choice>
  </mc:AlternateContent>
  <bookViews>
    <workbookView xWindow="240" yWindow="60" windowWidth="14940" windowHeight="7875" tabRatio="8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5" r:id="rId13"/>
    <sheet name="施設類型別ストック情報分析表①" sheetId="26" r:id="rId14"/>
    <sheet name="施設類型別ストック情報分析表②" sheetId="27" r:id="rId15"/>
    <sheet name="データシート" sheetId="8" state="hidden" r:id="rId16"/>
  </sheets>
  <calcPr calcId="15251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C36" i="9"/>
  <c r="CO35" i="9"/>
  <c r="BE35" i="9"/>
  <c r="CO34" i="9"/>
  <c r="BW34" i="9"/>
  <c r="BW35" i="9" s="1"/>
  <c r="BW36" i="9" s="1"/>
  <c r="BW37" i="9" s="1"/>
  <c r="BW38" i="9" s="1"/>
  <c r="C34" i="9"/>
  <c r="U34" i="9" l="1"/>
  <c r="U35" i="9" s="1"/>
  <c r="U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alcChain>
</file>

<file path=xl/sharedStrings.xml><?xml version="1.0" encoding="utf-8"?>
<sst xmlns="http://schemas.openxmlformats.org/spreadsheetml/2006/main" count="1018" uniqueCount="560">
  <si>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</si>
  <si>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</si>
  <si>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</si>
  <si>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</si>
  <si>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</si>
  <si>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</si>
  <si>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</si>
  <si>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</si>
  <si>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</si>
  <si>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</si>
  <si>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</si>
  <si>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</si>
  <si>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</si>
  <si>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</si>
  <si>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</si>
  <si>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</si>
  <si>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</si>
  <si>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</si>
  <si>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</si>
  <si>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</si>
  <si>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</si>
  <si>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</si>
  <si>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</si>
  <si>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</si>
  <si>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</si>
  <si>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</si>
  <si>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</si>
  <si>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</si>
  <si>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</si>
  <si>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</si>
  <si>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</si>
  <si>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</si>
  <si>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</si>
  <si>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</si>
  <si>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</si>
  <si>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</si>
  <si>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</si>
  <si>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</si>
  <si>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</si>
  <si>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</si>
  <si>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</si>
  <si>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</si>
  <si>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</si>
  <si>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</si>
  <si>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</si>
  <si>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</si>
  <si>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</si>
  <si>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</si>
  <si>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</si>
  <si>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</si>
  <si>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</si>
  <si>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</si>
  <si>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</si>
  <si>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</si>
  <si>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</si>
  <si>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</si>
  <si>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</si>
  <si>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</si>
  <si>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</si>
  <si>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</si>
  <si>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</si>
  <si>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</si>
  <si>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</si>
  <si>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</si>
  <si>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</si>
  <si>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</si>
  <si>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</si>
  <si>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</si>
  <si>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</si>
  <si>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</si>
  <si>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</si>
  <si>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</si>
  <si>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</si>
  <si>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</si>
  <si>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</si>
  <si>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</si>
  <si>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</si>
  <si>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</si>
  <si>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</si>
  <si>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</si>
  <si>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</si>
  <si>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</si>
  <si>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安中市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</si>
  <si>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</si>
  <si>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</si>
  <si>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</si>
  <si>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</si>
  <si>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</si>
  <si>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</si>
  <si>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</si>
  <si>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</si>
  <si>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</si>
  <si>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</si>
  <si>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</si>
  <si>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</si>
  <si>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</si>
  <si>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</si>
  <si>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</si>
  <si>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</si>
  <si>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</si>
  <si>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</si>
  <si>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</si>
  <si>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</si>
  <si>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</si>
  <si>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</si>
  <si>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</si>
  <si>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</si>
  <si>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</si>
  <si>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</si>
  <si>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</si>
  <si>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</si>
  <si>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</si>
  <si>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</si>
  <si>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</si>
  <si>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</si>
  <si>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</si>
  <si>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</si>
  <si>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</si>
  <si>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</si>
  <si>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</si>
  <si>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</si>
  <si>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</si>
  <si>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</si>
  <si>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</si>
  <si>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</si>
  <si>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</si>
  <si>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</si>
  <si>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</si>
  <si>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</si>
  <si>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</si>
  <si>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</si>
  <si>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</si>
  <si>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</si>
  <si>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</si>
  <si>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</si>
  <si>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</si>
  <si>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</si>
  <si>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</si>
  <si>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</si>
  <si>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</si>
  <si>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</si>
  <si>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</si>
  <si>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</si>
  <si>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</si>
  <si>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</si>
  <si>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</si>
  <si>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</si>
  <si>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</si>
  <si>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</si>
  <si>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</si>
  <si>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</si>
  <si>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</si>
  <si>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</si>
  <si>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</si>
  <si>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</si>
  <si>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</si>
  <si>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</si>
  <si>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</si>
  <si>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</si>
  <si>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</si>
  <si>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</si>
  <si>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</si>
  <si>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</si>
  <si>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</si>
  <si>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</si>
  <si>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</si>
  <si>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</si>
  <si>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</si>
  <si>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</si>
  <si>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</si>
  <si>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</si>
  <si>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</si>
  <si>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</si>
  <si>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</si>
  <si>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</si>
  <si>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</si>
  <si>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</si>
  <si>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</si>
  <si>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</si>
  <si>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</si>
  <si>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</si>
  <si>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</si>
  <si>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</si>
  <si>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</si>
  <si>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</si>
  <si>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</si>
  <si>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</si>
  <si>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</si>
  <si>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</si>
  <si>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</si>
  <si>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</si>
  <si>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</si>
  <si>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</si>
  <si>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</si>
  <si>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</si>
  <si>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</si>
  <si>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群馬県安中市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</si>
  <si>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</si>
  <si>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</si>
  <si>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</si>
  <si>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</si>
  <si>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</si>
  <si>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</si>
  <si>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</si>
  <si>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</si>
  <si>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</si>
  <si>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</si>
  <si>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</si>
  <si>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</si>
  <si>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</si>
  <si>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</si>
  <si>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</si>
  <si>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</si>
  <si>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</si>
  <si>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</si>
  <si>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</si>
  <si>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</si>
  <si>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</si>
  <si>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</si>
  <si>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</si>
  <si>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</si>
  <si>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</si>
  <si>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</si>
  <si>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</si>
  <si>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</si>
  <si>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</si>
  <si>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</si>
  <si>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</si>
  <si>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</si>
  <si>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</si>
  <si>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</si>
  <si>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</si>
  <si>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</si>
  <si>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</si>
  <si>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</si>
  <si>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</si>
  <si>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</si>
  <si>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</si>
  <si>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</si>
  <si>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</si>
  <si>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</si>
  <si>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</si>
  <si>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</si>
  <si>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</si>
  <si>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</si>
  <si>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</si>
  <si>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</si>
  <si>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</si>
  <si>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</si>
  <si>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</si>
  <si>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</si>
  <si>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</si>
  <si>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</si>
  <si>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</si>
  <si>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</si>
  <si>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</si>
  <si>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</si>
  <si>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</si>
  <si>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</si>
  <si>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</si>
  <si>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</si>
  <si>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</si>
  <si>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</si>
  <si>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</si>
  <si>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</si>
  <si>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</si>
  <si>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</si>
  <si>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</si>
  <si>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</si>
  <si>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</si>
  <si>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</si>
  <si>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</si>
  <si>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</si>
  <si>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</si>
  <si>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</si>
  <si>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</si>
  <si>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</si>
  <si>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</si>
  <si>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</si>
  <si>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</si>
  <si>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</si>
  <si>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</si>
  <si>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</si>
  <si>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</si>
  <si>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</si>
  <si>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</si>
  <si>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</si>
  <si>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</si>
  <si>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</si>
  <si>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</si>
  <si>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</si>
  <si>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</si>
  <si>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</si>
  <si>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</si>
  <si>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</si>
  <si>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</si>
  <si>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</si>
  <si>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</si>
  <si>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</si>
  <si>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</si>
  <si>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</si>
  <si>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</si>
  <si>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</si>
  <si>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</si>
  <si>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</si>
  <si>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</si>
  <si>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</si>
  <si>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</si>
  <si>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</si>
  <si>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</si>
  <si>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</si>
  <si>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</si>
  <si>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</si>
  <si>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</si>
  <si>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</si>
  <si>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</si>
  <si>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</si>
  <si>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</si>
  <si>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</si>
  <si>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</si>
  <si>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</si>
  <si>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</si>
  <si>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</si>
  <si>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</si>
  <si>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</si>
  <si>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</si>
  <si>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</si>
  <si>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</si>
  <si>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</si>
  <si>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</si>
  <si>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</si>
  <si>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</si>
  <si>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</si>
  <si>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</si>
  <si>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</si>
  <si>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</si>
  <si>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</si>
  <si>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</si>
  <si>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</si>
  <si>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</si>
  <si>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</si>
  <si>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</si>
  <si>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</si>
  <si>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</si>
  <si>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</si>
  <si>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</si>
  <si>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群馬県安中市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</si>
  <si>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</si>
  <si>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</si>
  <si>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</si>
  <si>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</si>
  <si>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</si>
  <si>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</si>
  <si>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</si>
  <si>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</si>
  <si>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</si>
  <si>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</si>
  <si>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</si>
  <si>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</si>
  <si>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</si>
  <si>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</si>
  <si>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</si>
  <si>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</si>
  <si>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</si>
  <si>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</si>
  <si>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</si>
  <si>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</si>
  <si>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健康増進施設恵みの湯事業特別会計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</si>
  <si>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</si>
  <si>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</si>
  <si>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</si>
  <si>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</si>
  <si>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</si>
  <si>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</si>
  <si>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</si>
  <si>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</si>
  <si>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</si>
  <si>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</si>
  <si>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</si>
  <si>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</si>
  <si>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</si>
  <si>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</si>
  <si>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</si>
  <si>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</si>
  <si>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</si>
  <si>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</si>
  <si>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</si>
  <si>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介護サービス事業会計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</si>
  <si>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</si>
  <si>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</si>
  <si>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</si>
  <si>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</si>
  <si>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</si>
  <si>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</si>
  <si>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</si>
  <si>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</si>
  <si>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</si>
  <si>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</si>
  <si>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</si>
  <si>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</si>
  <si>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</si>
  <si>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</si>
  <si>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</si>
  <si>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</si>
  <si>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</si>
  <si>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</si>
  <si>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</si>
  <si>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</si>
  <si>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</si>
  <si>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</si>
  <si>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</si>
  <si>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</si>
  <si>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</si>
  <si>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</si>
  <si>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</si>
  <si>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</si>
  <si>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</si>
  <si>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</si>
  <si>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</si>
  <si>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</si>
  <si>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</si>
  <si>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</si>
  <si>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</si>
  <si>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</si>
  <si>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</si>
  <si>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</si>
  <si>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</si>
  <si>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</si>
  <si>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</si>
  <si>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</si>
  <si>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</si>
  <si>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</si>
  <si>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</si>
  <si>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</si>
  <si>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</si>
  <si>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</si>
  <si>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</si>
  <si>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</si>
  <si>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</si>
  <si>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</si>
  <si>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</si>
  <si>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</si>
  <si>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</si>
  <si>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</si>
  <si>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</si>
  <si>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</si>
  <si>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</si>
  <si>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</si>
  <si>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</si>
  <si>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</si>
  <si>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</si>
  <si>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</si>
  <si>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</si>
  <si>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</si>
  <si>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</si>
  <si>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</si>
  <si>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</si>
  <si>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</si>
  <si>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</si>
  <si>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</si>
  <si>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</si>
  <si>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</si>
  <si>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</si>
  <si>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</si>
  <si>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</si>
  <si>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</si>
  <si>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</si>
  <si>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</si>
  <si>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</si>
  <si>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</si>
  <si>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</si>
  <si>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</si>
  <si>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</si>
  <si>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</si>
  <si>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</si>
  <si>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</si>
  <si>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</si>
  <si>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</si>
  <si>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</si>
  <si>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</si>
  <si>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</si>
  <si>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</si>
  <si>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</si>
  <si>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</si>
  <si>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</si>
  <si>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</si>
  <si>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</si>
  <si>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</si>
  <si>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</si>
  <si>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</si>
  <si>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</si>
  <si>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</si>
  <si>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</si>
  <si>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</si>
  <si>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</si>
  <si>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</si>
  <si>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</si>
  <si>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</si>
  <si>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</si>
  <si>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</si>
  <si>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</si>
  <si>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</si>
  <si>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</si>
  <si>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</si>
  <si>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</si>
  <si>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</si>
  <si>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</si>
  <si>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</si>
  <si>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</si>
  <si>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</si>
  <si>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</si>
  <si>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</si>
  <si>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</si>
  <si>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</si>
  <si>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</si>
  <si>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</si>
  <si>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</si>
  <si>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</si>
  <si>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</si>
  <si>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</si>
  <si>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</si>
  <si>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</si>
  <si>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</si>
  <si>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</si>
  <si>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</si>
  <si>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16.02</t>
  </si>
  <si>
    <t>▲ 4.33</t>
  </si>
  <si>
    <t>▲ 7.42</t>
  </si>
  <si>
    <t>水道事業会計</t>
  </si>
  <si>
    <t>一般会計</t>
  </si>
  <si>
    <t>病院事業会計</t>
  </si>
  <si>
    <t>介護保険特別会計</t>
  </si>
  <si>
    <t>介護サービス事業会計</t>
  </si>
  <si>
    <t>国民健康保険特別会計</t>
  </si>
  <si>
    <t>後期高齢者医療特別会計</t>
  </si>
  <si>
    <t>下水道事業特別会計</t>
  </si>
  <si>
    <t>その他会計（赤字）</t>
  </si>
  <si>
    <t>その他会計（黒字）</t>
  </si>
  <si>
    <t>　　　　－</t>
  </si>
  <si>
    <t>高崎市・安中市消防組合</t>
  </si>
  <si>
    <t>群馬県市町村総合事務組合</t>
  </si>
  <si>
    <t>群馬県市町村会館管理組合</t>
  </si>
  <si>
    <t>群馬県後期高齢者医療広域連合（一般会計）</t>
  </si>
  <si>
    <t>群馬県後期高齢者医療広域連合（事業会計）</t>
  </si>
  <si>
    <t>安中市土地開発公社</t>
  </si>
  <si>
    <t>碓氷峠交流記念財団</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</si>
  <si>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</si>
  <si>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</si>
  <si>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</si>
  <si>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</si>
  <si>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と対極にあるようなグラフの表し方になっているが、有形固定資産減価償却率は前項のグラフを見ても大きな差ではなく、また将来負担比率も平成27年度は類似団体内で0.0～186.1%の開きがある中で平均からかけ離れた数値という訳ではない。どちらの指標も類似団体内平均より「多少よい」程度の状況である。
　有形固定資産減価償却率が低めの数値で出ているのは、平成27年度まで学校施設の耐震改修・大規模改造に集中的に取り組んだ影響が考えられる。将来負担比率も発行額の割に高くなっていないのは、比較的短い期間（10年）で借り入れており元金償還額も多いこと、また、合併特例債や全国防災事業債といった交付税算入において有利な地方債で発行しているため、交付税への算入見込額が多いことが挙げられる。</t>
    <rPh sb="156" eb="158">
      <t>ユウケイ</t>
    </rPh>
    <rPh sb="158" eb="160">
      <t>コテイ</t>
    </rPh>
    <rPh sb="160" eb="162">
      <t>シサン</t>
    </rPh>
    <rPh sb="162" eb="164">
      <t>ゲンカ</t>
    </rPh>
    <rPh sb="164" eb="166">
      <t>ショウキャク</t>
    </rPh>
    <rPh sb="166" eb="167">
      <t>リツ</t>
    </rPh>
    <rPh sb="168" eb="169">
      <t>ヒク</t>
    </rPh>
    <rPh sb="171" eb="173">
      <t>スウチ</t>
    </rPh>
    <rPh sb="174" eb="175">
      <t>デ</t>
    </rPh>
    <rPh sb="214" eb="216">
      <t>エイキョウ</t>
    </rPh>
    <rPh sb="223" eb="225">
      <t>ショウライ</t>
    </rPh>
    <rPh sb="225" eb="227">
      <t>フタン</t>
    </rPh>
    <rPh sb="227" eb="229">
      <t>ヒリツ</t>
    </rPh>
    <rPh sb="234" eb="235">
      <t>ワリ</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</si>
  <si>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</si>
  <si>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</si>
  <si>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</si>
  <si>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</si>
  <si>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</si>
  <si>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</si>
  <si>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前回に引き続き悪化し、類似団体内平均を超えることとなったが、将来負担比率は改善した。これは平成28年度は新発債が抑制できたことにより、地方債残高が減少したためである。将来負担を抑えるため借入期間を短くしていた時期があり、その影響で元金償還額が大きくなり経常収支の負担となっているが、新発債抑制による将来負担軽減の効果も大きく出る状況である。近年は借入期間も長くとっているため、今後は公債費よりも地方債残高の増加が予想される。また基金残高の減少もあって将来負担比率が再び増加する状況が見込まれる。
　類似団体内平均は両比率が同時に改善し続けているが、これは地方債や建設事業自体が減少しているためと考えられる。</t>
    <rPh sb="92" eb="94">
      <t>ショウライ</t>
    </rPh>
    <rPh sb="94" eb="96">
      <t>フタン</t>
    </rPh>
    <rPh sb="97" eb="98">
      <t>オサ</t>
    </rPh>
    <rPh sb="102" eb="104">
      <t>カリイレ</t>
    </rPh>
    <rPh sb="104" eb="106">
      <t>キカン</t>
    </rPh>
    <rPh sb="107" eb="108">
      <t>ミジカ</t>
    </rPh>
    <rPh sb="113" eb="115">
      <t>ジキ</t>
    </rPh>
    <rPh sb="121" eb="123">
      <t>エイキョウ</t>
    </rPh>
    <rPh sb="150" eb="152">
      <t>シンパツ</t>
    </rPh>
    <rPh sb="152" eb="153">
      <t>サイ</t>
    </rPh>
    <rPh sb="153" eb="155">
      <t>ヨクセイ</t>
    </rPh>
    <rPh sb="158" eb="160">
      <t>ショウライ</t>
    </rPh>
    <rPh sb="160" eb="162">
      <t>フタン</t>
    </rPh>
    <rPh sb="162" eb="164">
      <t>ケイゲン</t>
    </rPh>
    <rPh sb="165" eb="167">
      <t>コウカ</t>
    </rPh>
    <rPh sb="168" eb="169">
      <t>オオ</t>
    </rPh>
    <rPh sb="171" eb="172">
      <t>デ</t>
    </rPh>
    <rPh sb="173" eb="175">
      <t>ジョウキョウ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</si>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</sst>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51324</c:v>
                </c:pt>
                <c:pt idx="1">
                  <c:v>83727</c:v>
                </c:pt>
                <c:pt idx="2">
                  <c:v>85939</c:v>
                </c:pt>
                <c:pt idx="3">
                  <c:v>76776</c:v>
                </c:pt>
                <c:pt idx="4">
                  <c:v>25734</c:v>
                </c:pt>
              </c:numCache>
            </c:numRef>
          </c:val>
          <c:smooth val="0"/>
        </c:ser>
        <c:dLbls>
          <c:showLegendKey val="0"/>
          <c:showVal val="0"/>
          <c:showCatName val="0"/>
          <c:showSerName val="0"/>
          <c:showPercent val="0"/>
          <c:showBubbleSize val="0"/>
        </c:dLbls>
        <c:marker val="1"/>
        <c:smooth val="0"/>
        <c:axId val="228454856"/>
        <c:axId val="226891048"/>
      </c:lineChart>
      <c:catAx>
        <c:axId val="228454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891048"/>
        <c:crosses val="autoZero"/>
        <c:auto val="1"/>
        <c:lblAlgn val="ctr"/>
        <c:lblOffset val="100"/>
        <c:tickLblSkip val="1"/>
        <c:tickMarkSkip val="1"/>
        <c:noMultiLvlLbl val="0"/>
      </c:catAx>
      <c:valAx>
        <c:axId val="2268910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454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12.43</c:v>
                </c:pt>
                <c:pt idx="1">
                  <c:v>4.08</c:v>
                </c:pt>
                <c:pt idx="2">
                  <c:v>6.7</c:v>
                </c:pt>
                <c:pt idx="3">
                  <c:v>5.42</c:v>
                </c:pt>
                <c:pt idx="4">
                  <c:v>5.98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39.06</c:v>
                </c:pt>
                <c:pt idx="1">
                  <c:v>38.049999999999997</c:v>
                </c:pt>
                <c:pt idx="2">
                  <c:v>41.3</c:v>
                </c:pt>
                <c:pt idx="3">
                  <c:v>39.869999999999997</c:v>
                </c:pt>
                <c:pt idx="4">
                  <c:v>34.770000000000003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3641144"/>
        <c:axId val="235939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0.51</c:v>
                </c:pt>
                <c:pt idx="1">
                  <c:v>-16.02</c:v>
                </c:pt>
                <c:pt idx="2">
                  <c:v>2.5099999999999998</c:v>
                </c:pt>
                <c:pt idx="3">
                  <c:v>-4.33</c:v>
                </c:pt>
                <c:pt idx="4">
                  <c:v>-7.42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3641144"/>
        <c:axId val="235939144"/>
      </c:lineChart>
      <c:catAx>
        <c:axId val="233641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5939144"/>
        <c:crosses val="autoZero"/>
        <c:auto val="1"/>
        <c:lblAlgn val="ctr"/>
        <c:lblOffset val="100"/>
        <c:tickLblSkip val="1"/>
        <c:tickMarkSkip val="1"/>
        <c:noMultiLvlLbl val="0"/>
      </c:catAx>
      <c:valAx>
        <c:axId val="235939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641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0.02</c:v>
                </c:pt>
                <c:pt idx="4">
                  <c:v>#N/A</c:v>
                </c:pt>
                <c:pt idx="5">
                  <c:v>0.03</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0.03</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0.01</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0.12</c:v>
                </c:pt>
                <c:pt idx="4">
                  <c:v>#N/A</c:v>
                </c:pt>
                <c:pt idx="5">
                  <c:v>0.17</c:v>
                </c:pt>
                <c:pt idx="6">
                  <c:v>#N/A</c:v>
                </c:pt>
                <c:pt idx="7">
                  <c:v>0.14000000000000001</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0.28999999999999998</c:v>
                </c:pt>
                <c:pt idx="2">
                  <c:v>#N/A</c:v>
                </c:pt>
                <c:pt idx="3">
                  <c:v>0.24</c:v>
                </c:pt>
                <c:pt idx="4">
                  <c:v>#N/A</c:v>
                </c:pt>
                <c:pt idx="5">
                  <c:v>0.25</c:v>
                </c:pt>
                <c:pt idx="6">
                  <c:v>#N/A</c:v>
                </c:pt>
                <c:pt idx="7">
                  <c:v>0.21</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0.47</c:v>
                </c:pt>
                <c:pt idx="2">
                  <c:v>#N/A</c:v>
                </c:pt>
                <c:pt idx="3">
                  <c:v>0.6</c:v>
                </c:pt>
                <c:pt idx="4">
                  <c:v>#N/A</c:v>
                </c:pt>
                <c:pt idx="5">
                  <c:v>0.49</c:v>
                </c:pt>
                <c:pt idx="6">
                  <c:v>#N/A</c:v>
                </c:pt>
                <c:pt idx="7">
                  <c:v>0.51</c:v>
                </c:pt>
                <c:pt idx="8">
                  <c:v>#N/A</c:v>
                </c:pt>
                <c:pt idx="9">
                  <c:v>0.28000000000000003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5.09</c:v>
                </c:pt>
                <c:pt idx="2">
                  <c:v>#N/A</c:v>
                </c:pt>
                <c:pt idx="3">
                  <c:v>3.66</c:v>
                </c:pt>
                <c:pt idx="4">
                  <c:v>#N/A</c:v>
                </c:pt>
                <c:pt idx="5">
                  <c:v>2.15</c:v>
                </c:pt>
                <c:pt idx="6">
                  <c:v>#N/A</c:v>
                </c:pt>
                <c:pt idx="7">
                  <c:v>1.91</c:v>
                </c:pt>
                <c:pt idx="8">
                  <c:v>#N/A</c:v>
                </c:pt>
                <c:pt idx="9">
                  <c:v>2.89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12.41</c:v>
                </c:pt>
                <c:pt idx="2">
                  <c:v>#N/A</c:v>
                </c:pt>
                <c:pt idx="3">
                  <c:v>4.05</c:v>
                </c:pt>
                <c:pt idx="4">
                  <c:v>#N/A</c:v>
                </c:pt>
                <c:pt idx="5">
                  <c:v>6.66</c:v>
                </c:pt>
                <c:pt idx="6">
                  <c:v>#N/A</c:v>
                </c:pt>
                <c:pt idx="7">
                  <c:v>5.39</c:v>
                </c:pt>
                <c:pt idx="8">
                  <c:v>#N/A</c:v>
                </c:pt>
                <c:pt idx="9">
                  <c:v>5.97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14.34</c:v>
                </c:pt>
                <c:pt idx="2">
                  <c:v>#N/A</c:v>
                </c:pt>
                <c:pt idx="3">
                  <c:v>14.04</c:v>
                </c:pt>
                <c:pt idx="4">
                  <c:v>#N/A</c:v>
                </c:pt>
                <c:pt idx="5">
                  <c:v>14.14</c:v>
                </c:pt>
                <c:pt idx="6">
                  <c:v>#N/A</c:v>
                </c:pt>
                <c:pt idx="7">
                  <c:v>13.43</c:v>
                </c:pt>
                <c:pt idx="8">
                  <c:v>#N/A</c:v>
                </c:pt>
                <c:pt idx="9">
                  <c:v>14.07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4027480"/>
        <c:axId val="230621288"/>
      </c:barChart>
      <c:catAx>
        <c:axId val="234027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621288"/>
        <c:crosses val="autoZero"/>
        <c:auto val="1"/>
        <c:lblAlgn val="ctr"/>
        <c:lblOffset val="100"/>
        <c:tickLblSkip val="1"/>
        <c:tickMarkSkip val="1"/>
        <c:noMultiLvlLbl val="0"/>
      </c:catAx>
      <c:valAx>
        <c:axId val="230621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027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2123</c:v>
                </c:pt>
                <c:pt idx="5">
                  <c:v>2125</c:v>
                </c:pt>
                <c:pt idx="8">
                  <c:v>2333</c:v>
                </c:pt>
                <c:pt idx="11">
                  <c:v>2455</c:v>
                </c:pt>
                <c:pt idx="14">
                  <c:v>2531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80</c:v>
                </c:pt>
                <c:pt idx="3">
                  <c:v>23</c:v>
                </c:pt>
                <c:pt idx="6">
                  <c:v>22</c:v>
                </c:pt>
                <c:pt idx="9">
                  <c:v>10</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c:v>
                </c:pt>
                <c:pt idx="3">
                  <c:v>34</c:v>
                </c:pt>
                <c:pt idx="6">
                  <c:v>33</c:v>
                </c:pt>
                <c:pt idx="9">
                  <c:v>33</c:v>
                </c:pt>
                <c:pt idx="12">
                  <c:v>29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545</c:v>
                </c:pt>
                <c:pt idx="3">
                  <c:v>523</c:v>
                </c:pt>
                <c:pt idx="6">
                  <c:v>525</c:v>
                </c:pt>
                <c:pt idx="9">
                  <c:v>586</c:v>
                </c:pt>
                <c:pt idx="12">
                  <c:v>606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2344</c:v>
                </c:pt>
                <c:pt idx="3">
                  <c:v>2340</c:v>
                </c:pt>
                <c:pt idx="6">
                  <c:v>2675</c:v>
                </c:pt>
                <c:pt idx="9">
                  <c:v>2849</c:v>
                </c:pt>
                <c:pt idx="12">
                  <c:v>2964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9525752"/>
        <c:axId val="235378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874</c:v>
                </c:pt>
                <c:pt idx="2">
                  <c:v>#N/A</c:v>
                </c:pt>
                <c:pt idx="3">
                  <c:v>#N/A</c:v>
                </c:pt>
                <c:pt idx="4">
                  <c:v>795</c:v>
                </c:pt>
                <c:pt idx="5">
                  <c:v>#N/A</c:v>
                </c:pt>
                <c:pt idx="6">
                  <c:v>#N/A</c:v>
                </c:pt>
                <c:pt idx="7">
                  <c:v>922</c:v>
                </c:pt>
                <c:pt idx="8">
                  <c:v>#N/A</c:v>
                </c:pt>
                <c:pt idx="9">
                  <c:v>#N/A</c:v>
                </c:pt>
                <c:pt idx="10">
                  <c:v>1023</c:v>
                </c:pt>
                <c:pt idx="11">
                  <c:v>#N/A</c:v>
                </c:pt>
                <c:pt idx="12">
                  <c:v>#N/A</c:v>
                </c:pt>
                <c:pt idx="13">
                  <c:v>1072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9525752"/>
        <c:axId val="235378760"/>
      </c:lineChart>
      <c:catAx>
        <c:axId val="23952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378760"/>
        <c:crosses val="autoZero"/>
        <c:auto val="1"/>
        <c:lblAlgn val="ctr"/>
        <c:lblOffset val="100"/>
        <c:tickLblSkip val="1"/>
        <c:tickMarkSkip val="1"/>
        <c:noMultiLvlLbl val="0"/>
      </c:catAx>
      <c:valAx>
        <c:axId val="235378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52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20607</c:v>
                </c:pt>
                <c:pt idx="5">
                  <c:v>22384</c:v>
                </c:pt>
                <c:pt idx="8">
                  <c:v>24216</c:v>
                </c:pt>
                <c:pt idx="11">
                  <c:v>24724</c:v>
                </c:pt>
                <c:pt idx="14">
                  <c:v>24369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3337</c:v>
                </c:pt>
                <c:pt idx="5">
                  <c:v>3326</c:v>
                </c:pt>
                <c:pt idx="8">
                  <c:v>3404</c:v>
                </c:pt>
                <c:pt idx="11">
                  <c:v>3085</c:v>
                </c:pt>
                <c:pt idx="14">
                  <c:v>3025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8862</c:v>
                </c:pt>
                <c:pt idx="5">
                  <c:v>8444</c:v>
                </c:pt>
                <c:pt idx="8">
                  <c:v>8589</c:v>
                </c:pt>
                <c:pt idx="11">
                  <c:v>8177</c:v>
                </c:pt>
                <c:pt idx="14">
                  <c:v>7378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590</c:v>
                </c:pt>
                <c:pt idx="3">
                  <c:v>502</c:v>
                </c:pt>
                <c:pt idx="6">
                  <c:v>491</c:v>
                </c:pt>
                <c:pt idx="9">
                  <c:v>513</c:v>
                </c:pt>
                <c:pt idx="12">
                  <c:v>438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3973</c:v>
                </c:pt>
                <c:pt idx="3">
                  <c:v>3963</c:v>
                </c:pt>
                <c:pt idx="6">
                  <c:v>3782</c:v>
                </c:pt>
                <c:pt idx="9">
                  <c:v>3411</c:v>
                </c:pt>
                <c:pt idx="12">
                  <c:v>3197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223</c:v>
                </c:pt>
                <c:pt idx="3">
                  <c:v>198</c:v>
                </c:pt>
                <c:pt idx="6">
                  <c:v>243</c:v>
                </c:pt>
                <c:pt idx="9">
                  <c:v>278</c:v>
                </c:pt>
                <c:pt idx="12">
                  <c:v>284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6785</c:v>
                </c:pt>
                <c:pt idx="3">
                  <c:v>6906</c:v>
                </c:pt>
                <c:pt idx="6">
                  <c:v>6897</c:v>
                </c:pt>
                <c:pt idx="9">
                  <c:v>6845</c:v>
                </c:pt>
                <c:pt idx="12">
                  <c:v>6906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169</c:v>
                </c:pt>
                <c:pt idx="3">
                  <c:v>147</c:v>
                </c:pt>
                <c:pt idx="6">
                  <c:v>125</c:v>
                </c:pt>
                <c:pt idx="9">
                  <c:v>127</c:v>
                </c:pt>
                <c:pt idx="12">
                  <c:v>114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22314</c:v>
                </c:pt>
                <c:pt idx="3">
                  <c:v>24455</c:v>
                </c:pt>
                <c:pt idx="6">
                  <c:v>26355</c:v>
                </c:pt>
                <c:pt idx="9">
                  <c:v>26996</c:v>
                </c:pt>
                <c:pt idx="12">
                  <c:v>25780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8185624"/>
        <c:axId val="24010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1248</c:v>
                </c:pt>
                <c:pt idx="2">
                  <c:v>#N/A</c:v>
                </c:pt>
                <c:pt idx="3">
                  <c:v>#N/A</c:v>
                </c:pt>
                <c:pt idx="4">
                  <c:v>2016</c:v>
                </c:pt>
                <c:pt idx="5">
                  <c:v>#N/A</c:v>
                </c:pt>
                <c:pt idx="6">
                  <c:v>#N/A</c:v>
                </c:pt>
                <c:pt idx="7">
                  <c:v>1686</c:v>
                </c:pt>
                <c:pt idx="8">
                  <c:v>#N/A</c:v>
                </c:pt>
                <c:pt idx="9">
                  <c:v>#N/A</c:v>
                </c:pt>
                <c:pt idx="10">
                  <c:v>2184</c:v>
                </c:pt>
                <c:pt idx="11">
                  <c:v>#N/A</c:v>
                </c:pt>
                <c:pt idx="12">
                  <c:v>#N/A</c:v>
                </c:pt>
                <c:pt idx="13">
                  <c:v>1946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8185624"/>
        <c:axId val="240102848"/>
      </c:lineChart>
      <c:catAx>
        <c:axId val="23818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0102848"/>
        <c:crosses val="autoZero"/>
        <c:auto val="1"/>
        <c:lblAlgn val="ctr"/>
        <c:lblOffset val="100"/>
        <c:tickLblSkip val="1"/>
        <c:tickMarkSkip val="1"/>
        <c:noMultiLvlLbl val="0"/>
      </c:catAx>
      <c:valAx>
        <c:axId val="24010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18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{937362E0-A37E-447E-9C0E-28AFA0B81A11}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{2492B7B4-6E89-486B-910A-B6397CD52D5C}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{0AB800A0-C505-4640-B064-BC8DF93A4D8A}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{0A743F66-6702-4859-A8E0-4C154A3051CF}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{A87EA59A-252C-470F-B16E-31C5D1012C4F}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49.4</c:v>
                </c:pt>
              </c:numCache>
            </c:numRef>
          </c:xVal>
          <c:yVal>
            <c:numRef>
              <c:f>公会計指標分析・財政指標組合せ分析表!$K$51:$O$51</c:f>
              <c:numCache>
                <c:formatCode>#,##0.0;"▲ "#,##0.0</c:formatCode>
                <c:ptCount val="5"/>
                <c:pt idx="3">
                  <c:v>16.8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{06DD522E-A811-47E9-B0BF-E6E86B4F0F13}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{0B6BA1D1-41C8-41F4-AED5-B9BC197787A7}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{3FB4503F-7E74-4574-8D9C-7E3A0C13CABC}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{5D2E0977-A390-4707-9769-9016FC7474DF}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{D585F58B-1E78-49B1-ACFF-25376D9292F5}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8762448"/>
        <c:axId val="228763232"/>
      </c:scatterChart>
      <c:valAx>
        <c:axId val="228762448"/>
        <c:scaling>
          <c:orientation val="minMax"/>
          <c:max val="55.7"/>
          <c:min val="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763232"/>
        <c:crosses val="autoZero"/>
        <c:crossBetween val="midCat"/>
      </c:valAx>
      <c:valAx>
        <c:axId val="228763232"/>
        <c:scaling>
          <c:orientation val="minMax"/>
          <c:max val="41"/>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762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{50D9E637-1BDD-4886-AC08-DC7E8654E39B}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{2316F50E-4625-4AFC-A8AB-5FEDA8EAABC5}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{0AB1175C-3B49-4C31-BE12-5789FA437F19}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{4E938DFD-04D0-4AAF-892C-36B54739CDA3}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{750CE339-DDB4-40FC-9133-B3FD3E837621}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7.3</c:v>
                </c:pt>
                <c:pt idx="2">
                  <c:v>6.7</c:v>
                </c:pt>
                <c:pt idx="3">
                  <c:v>7</c:v>
                </c:pt>
                <c:pt idx="4">
                  <c:v>7.8</c:v>
                </c:pt>
              </c:numCache>
            </c:numRef>
          </c:xVal>
          <c:yVal>
            <c:numRef>
              <c:f>公会計指標分析・財政指標組合せ分析表!$K$73:$O$73</c:f>
              <c:numCache>
                <c:formatCode>#,##0.0;"▲ "#,##0.0</c:formatCode>
                <c:ptCount val="5"/>
                <c:pt idx="0">
                  <c:v>9.6999999999999993</c:v>
                </c:pt>
                <c:pt idx="1">
                  <c:v>15.2</c:v>
                </c:pt>
                <c:pt idx="2">
                  <c:v>13.4</c:v>
                </c:pt>
                <c:pt idx="3">
                  <c:v>16.8</c:v>
                </c:pt>
                <c:pt idx="4">
                  <c:v>15.1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{1D4EAD53-5E4A-4F32-8A5A-1670873CEB39}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{4076FEE1-B52B-4A97-B14B-139BC215A630}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{1BDC231D-1E58-4F89-A840-75515B962A00}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{3FEF4E58-7190-4EE0-A195-F2891C7E6C05}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{3B37032B-4040-441B-A777-810856089D56}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0156232"/>
        <c:axId val="240156624"/>
      </c:scatterChart>
      <c:valAx>
        <c:axId val="240156232"/>
        <c:scaling>
          <c:orientation val="minMax"/>
          <c:max val="10.6"/>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156624"/>
        <c:crosses val="autoZero"/>
        <c:crossBetween val="midCat"/>
      </c:valAx>
      <c:valAx>
        <c:axId val="240156624"/>
        <c:scaling>
          <c:orientation val="minMax"/>
          <c:max val="6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156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chemeClr val="dk1"/>
              </a:solidFill>
              <a:effectLst/>
              <a:latin typeface="+mn-lt"/>
              <a:ea typeface="+mn-ea"/>
              <a:cs typeface="+mn-cs"/>
            </a:rPr>
            <a:t>　増加し</a:t>
          </a:r>
          <a:r>
            <a:rPr kumimoji="1" lang="ja-JP" altLang="en-US" sz="1250">
              <a:solidFill>
                <a:schemeClr val="dk1"/>
              </a:solidFill>
              <a:effectLst/>
              <a:latin typeface="+mn-lt"/>
              <a:ea typeface="+mn-ea"/>
              <a:cs typeface="+mn-cs"/>
            </a:rPr>
            <a:t>続ける</a:t>
          </a:r>
          <a:r>
            <a:rPr kumimoji="1" lang="ja-JP" altLang="ja-JP" sz="1250">
              <a:solidFill>
                <a:schemeClr val="dk1"/>
              </a:solidFill>
              <a:effectLst/>
              <a:latin typeface="+mn-lt"/>
              <a:ea typeface="+mn-ea"/>
              <a:cs typeface="+mn-cs"/>
            </a:rPr>
            <a:t>元利償還金が原因となり、</a:t>
          </a:r>
          <a:r>
            <a:rPr kumimoji="1" lang="ja-JP" altLang="en-US" sz="1250">
              <a:solidFill>
                <a:schemeClr val="dk1"/>
              </a:solidFill>
              <a:effectLst/>
              <a:latin typeface="+mn-lt"/>
              <a:ea typeface="+mn-ea"/>
              <a:cs typeface="+mn-cs"/>
            </a:rPr>
            <a:t>前回に続き</a:t>
          </a:r>
          <a:r>
            <a:rPr kumimoji="1" lang="ja-JP" altLang="ja-JP" sz="1250">
              <a:solidFill>
                <a:schemeClr val="dk1"/>
              </a:solidFill>
              <a:effectLst/>
              <a:latin typeface="+mn-lt"/>
              <a:ea typeface="+mn-ea"/>
              <a:cs typeface="+mn-cs"/>
            </a:rPr>
            <a:t>実質公債費比率</a:t>
          </a:r>
          <a:r>
            <a:rPr kumimoji="1" lang="ja-JP" altLang="en-US" sz="1250">
              <a:solidFill>
                <a:schemeClr val="dk1"/>
              </a:solidFill>
              <a:effectLst/>
              <a:latin typeface="+mn-lt"/>
              <a:ea typeface="+mn-ea"/>
              <a:cs typeface="+mn-cs"/>
            </a:rPr>
            <a:t>は</a:t>
          </a:r>
          <a:r>
            <a:rPr kumimoji="1" lang="ja-JP" altLang="ja-JP" sz="1250">
              <a:solidFill>
                <a:schemeClr val="dk1"/>
              </a:solidFill>
              <a:effectLst/>
              <a:latin typeface="+mn-lt"/>
              <a:ea typeface="+mn-ea"/>
              <a:cs typeface="+mn-cs"/>
            </a:rPr>
            <a:t>増加</a:t>
          </a:r>
          <a:r>
            <a:rPr kumimoji="1" lang="ja-JP" altLang="en-US" sz="1250">
              <a:solidFill>
                <a:schemeClr val="dk1"/>
              </a:solidFill>
              <a:effectLst/>
              <a:latin typeface="+mn-lt"/>
              <a:ea typeface="+mn-ea"/>
              <a:cs typeface="+mn-cs"/>
            </a:rPr>
            <a:t>し</a:t>
          </a:r>
          <a:r>
            <a:rPr kumimoji="1" lang="ja-JP" altLang="ja-JP" sz="1250">
              <a:solidFill>
                <a:schemeClr val="dk1"/>
              </a:solidFill>
              <a:effectLst/>
              <a:latin typeface="+mn-lt"/>
              <a:ea typeface="+mn-ea"/>
              <a:cs typeface="+mn-cs"/>
            </a:rPr>
            <a:t>た。交付税措置のない地方債を発行しないこと</a:t>
          </a:r>
          <a:r>
            <a:rPr kumimoji="1" lang="ja-JP" altLang="en-US" sz="1250">
              <a:solidFill>
                <a:schemeClr val="dk1"/>
              </a:solidFill>
              <a:effectLst/>
              <a:latin typeface="+mn-lt"/>
              <a:ea typeface="+mn-ea"/>
              <a:cs typeface="+mn-cs"/>
            </a:rPr>
            <a:t>を</a:t>
          </a:r>
          <a:r>
            <a:rPr kumimoji="1" lang="ja-JP" altLang="ja-JP" sz="1250">
              <a:solidFill>
                <a:schemeClr val="dk1"/>
              </a:solidFill>
              <a:effectLst/>
              <a:latin typeface="+mn-lt"/>
              <a:ea typeface="+mn-ea"/>
              <a:cs typeface="+mn-cs"/>
            </a:rPr>
            <a:t>基本</a:t>
          </a:r>
          <a:r>
            <a:rPr kumimoji="1" lang="ja-JP" altLang="en-US" sz="1250">
              <a:solidFill>
                <a:schemeClr val="dk1"/>
              </a:solidFill>
              <a:effectLst/>
              <a:latin typeface="+mn-lt"/>
              <a:ea typeface="+mn-ea"/>
              <a:cs typeface="+mn-cs"/>
            </a:rPr>
            <a:t>としてきた</a:t>
          </a:r>
          <a:r>
            <a:rPr kumimoji="1" lang="ja-JP" altLang="ja-JP" sz="1250">
              <a:solidFill>
                <a:schemeClr val="dk1"/>
              </a:solidFill>
              <a:effectLst/>
              <a:latin typeface="+mn-lt"/>
              <a:ea typeface="+mn-ea"/>
              <a:cs typeface="+mn-cs"/>
            </a:rPr>
            <a:t>が、</a:t>
          </a:r>
          <a:r>
            <a:rPr kumimoji="1" lang="ja-JP" altLang="en-US" sz="1250">
              <a:solidFill>
                <a:schemeClr val="dk1"/>
              </a:solidFill>
              <a:effectLst/>
              <a:latin typeface="+mn-lt"/>
              <a:ea typeface="+mn-ea"/>
              <a:cs typeface="+mn-cs"/>
            </a:rPr>
            <a:t>財源不足に対応するため平成</a:t>
          </a:r>
          <a:r>
            <a:rPr kumimoji="1" lang="en-US" altLang="ja-JP" sz="1250">
              <a:solidFill>
                <a:schemeClr val="dk1"/>
              </a:solidFill>
              <a:effectLst/>
              <a:latin typeface="+mn-lt"/>
              <a:ea typeface="+mn-ea"/>
              <a:cs typeface="+mn-cs"/>
            </a:rPr>
            <a:t>28</a:t>
          </a:r>
          <a:r>
            <a:rPr kumimoji="1" lang="ja-JP" altLang="en-US" sz="1250">
              <a:solidFill>
                <a:schemeClr val="dk1"/>
              </a:solidFill>
              <a:effectLst/>
              <a:latin typeface="+mn-lt"/>
              <a:ea typeface="+mn-ea"/>
              <a:cs typeface="+mn-cs"/>
            </a:rPr>
            <a:t>年度より一般事業債など、交付税措置のない地方債も発行せざるを得ない状況となっているため、算入公債費等による軽減も今後は以前ほど期待できなくなっていくと思われる。</a:t>
          </a:r>
          <a:endParaRPr kumimoji="1" lang="en-US" altLang="ja-JP" sz="1250">
            <a:solidFill>
              <a:schemeClr val="dk1"/>
            </a:solidFill>
            <a:effectLst/>
            <a:latin typeface="+mn-lt"/>
            <a:ea typeface="+mn-ea"/>
            <a:cs typeface="+mn-cs"/>
          </a:endParaRPr>
        </a:p>
        <a:p>
          <a:r>
            <a:rPr kumimoji="1" lang="ja-JP" altLang="en-US" sz="1250">
              <a:solidFill>
                <a:schemeClr val="dk1"/>
              </a:solidFill>
              <a:effectLst/>
              <a:latin typeface="+mn-lt"/>
              <a:ea typeface="+mn-ea"/>
              <a:cs typeface="+mn-cs"/>
            </a:rPr>
            <a:t>　ただし、平成</a:t>
          </a:r>
          <a:r>
            <a:rPr kumimoji="1" lang="en-US" altLang="ja-JP" sz="1250">
              <a:solidFill>
                <a:schemeClr val="dk1"/>
              </a:solidFill>
              <a:effectLst/>
              <a:latin typeface="+mn-lt"/>
              <a:ea typeface="+mn-ea"/>
              <a:cs typeface="+mn-cs"/>
            </a:rPr>
            <a:t>28</a:t>
          </a:r>
          <a:r>
            <a:rPr kumimoji="1" lang="ja-JP" altLang="en-US" sz="1250">
              <a:solidFill>
                <a:schemeClr val="dk1"/>
              </a:solidFill>
              <a:effectLst/>
              <a:latin typeface="+mn-lt"/>
              <a:ea typeface="+mn-ea"/>
              <a:cs typeface="+mn-cs"/>
            </a:rPr>
            <a:t>年度は建設事業の厳選により地方債発行額自体を大幅に抑えることができており、今後の公債費増加抑制にはある程度効果が見込まれる。</a:t>
          </a:r>
          <a:endParaRPr kumimoji="1" lang="en-US" altLang="ja-JP" sz="1250">
            <a:solidFill>
              <a:schemeClr val="dk1"/>
            </a:solidFill>
            <a:effectLst/>
            <a:latin typeface="+mn-lt"/>
            <a:ea typeface="+mn-ea"/>
            <a:cs typeface="+mn-cs"/>
          </a:endParaRPr>
        </a:p>
        <a:p>
          <a:r>
            <a:rPr kumimoji="1" lang="ja-JP" altLang="en-US" sz="1250">
              <a:solidFill>
                <a:schemeClr val="dk1"/>
              </a:solidFill>
              <a:effectLst/>
              <a:latin typeface="+mn-lt"/>
              <a:ea typeface="+mn-ea"/>
              <a:cs typeface="+mn-cs"/>
            </a:rPr>
            <a:t>　今後は、公債費をコントロールする観点からも、建設事業量を計画的に管理し、平準化していくことが必要になっていく。</a:t>
          </a:r>
          <a:endParaRPr lang="ja-JP" altLang="ja-JP" sz="12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年度は地方債発行が</a:t>
          </a:r>
          <a:r>
            <a:rPr kumimoji="1" lang="en-US" altLang="ja-JP" sz="1300">
              <a:solidFill>
                <a:schemeClr val="dk1"/>
              </a:solidFill>
              <a:effectLst/>
              <a:latin typeface="+mn-lt"/>
              <a:ea typeface="+mn-ea"/>
              <a:cs typeface="+mn-cs"/>
            </a:rPr>
            <a:t>15.6</a:t>
          </a:r>
          <a:r>
            <a:rPr kumimoji="1" lang="ja-JP" altLang="en-US" sz="1300">
              <a:solidFill>
                <a:schemeClr val="dk1"/>
              </a:solidFill>
              <a:effectLst/>
              <a:latin typeface="+mn-lt"/>
              <a:ea typeface="+mn-ea"/>
              <a:cs typeface="+mn-cs"/>
            </a:rPr>
            <a:t>億円であり公債費の償還元金</a:t>
          </a:r>
          <a:r>
            <a:rPr kumimoji="1" lang="en-US" altLang="ja-JP" sz="1300">
              <a:solidFill>
                <a:schemeClr val="dk1"/>
              </a:solidFill>
              <a:effectLst/>
              <a:latin typeface="+mn-lt"/>
              <a:ea typeface="+mn-ea"/>
              <a:cs typeface="+mn-cs"/>
            </a:rPr>
            <a:t>27.7</a:t>
          </a:r>
          <a:r>
            <a:rPr kumimoji="1" lang="ja-JP" altLang="en-US" sz="1300">
              <a:solidFill>
                <a:schemeClr val="dk1"/>
              </a:solidFill>
              <a:effectLst/>
              <a:latin typeface="+mn-lt"/>
              <a:ea typeface="+mn-ea"/>
              <a:cs typeface="+mn-cs"/>
            </a:rPr>
            <a:t>億円を大きく下回ったため、</a:t>
          </a:r>
          <a:r>
            <a:rPr kumimoji="1" lang="ja-JP" altLang="ja-JP" sz="1300">
              <a:solidFill>
                <a:schemeClr val="dk1"/>
              </a:solidFill>
              <a:effectLst/>
              <a:latin typeface="+mn-lt"/>
              <a:ea typeface="+mn-ea"/>
              <a:cs typeface="+mn-cs"/>
            </a:rPr>
            <a:t>地方債現在高</a:t>
          </a:r>
          <a:r>
            <a:rPr kumimoji="1" lang="ja-JP" altLang="en-US"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12.1</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の大幅減となった。基金の取崩しにより充当可能財源が減少しているが、その減額幅を超えて将来負担額が減っているため、比率は改善した。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将来負担の軽減のため地方債発行は借入期間を短く設定するようにしていたこともあり、将来負担は新発債を抑制すればすぐに減少する構造となっている。ただし公債費の多さのために基金を取崩すような格好にもなっており、そのバランスによっては比率が悪化に転じる結果にも容易に陥るような状況である。</a:t>
          </a:r>
          <a:endParaRPr kumimoji="1" lang="en-US" altLang="ja-JP" sz="1300">
            <a:solidFill>
              <a:schemeClr val="dk1"/>
            </a:solidFill>
            <a:effectLst/>
            <a:latin typeface="+mn-lt"/>
            <a:ea typeface="+mn-ea"/>
            <a:cs typeface="+mn-cs"/>
          </a:endParaRPr>
        </a:p>
        <a:p>
          <a:r>
            <a:rPr lang="ja-JP" altLang="en-US" sz="1300">
              <a:effectLst/>
            </a:rPr>
            <a:t>　財源の不足については、税収の減少から考えても、公債費以外も含めた歳出規模の是正が必要である。将来負担を増大させないために、基金に頼らず地方債残高を抑制することが重要である。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群馬県安中市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59,601
59,104
276.31
23,898,025
22,941,404
900,257
15,061,009
25,779,871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統一的な基準による財務書類については、本市は平成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年度分より作成しているが、開始貸借対照表の作成のため固定資産台帳は平成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年度末時点より整備している。平成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年度については数値集計時点で固定資産台帳の更新中であったため数値が掲載されていないが、</a:t>
          </a:r>
          <a:r>
            <a:rPr kumimoji="1" lang="en-US" altLang="ja-JP" sz="1100">
              <a:solidFill>
                <a:schemeClr val="dk1"/>
              </a:solidFill>
              <a:effectLst/>
              <a:latin typeface="+mn-lt"/>
              <a:ea typeface="+mn-ea"/>
              <a:cs typeface="+mn-cs"/>
            </a:rPr>
            <a:t>51.3%</a:t>
          </a:r>
          <a:r>
            <a:rPr kumimoji="1" lang="ja-JP" altLang="ja-JP" sz="1100">
              <a:solidFill>
                <a:schemeClr val="dk1"/>
              </a:solidFill>
              <a:effectLst/>
              <a:latin typeface="+mn-lt"/>
              <a:ea typeface="+mn-ea"/>
              <a:cs typeface="+mn-cs"/>
            </a:rPr>
            <a:t>となる見込である。</a:t>
          </a:r>
          <a:endParaRPr lang="ja-JP" altLang="ja-JP">
            <a:effectLst/>
          </a:endParaRPr>
        </a:p>
        <a:p>
          <a:r>
            <a:rPr kumimoji="1" lang="ja-JP" altLang="ja-JP" sz="1100">
              <a:solidFill>
                <a:schemeClr val="dk1"/>
              </a:solidFill>
              <a:effectLst/>
              <a:latin typeface="+mn-lt"/>
              <a:ea typeface="+mn-ea"/>
              <a:cs typeface="+mn-cs"/>
            </a:rPr>
            <a:t>　この指標は老朽化した施設等の除却・改修ができていない場合に上昇するため、類似団体内平均以下を目安に、公共施設等の総量を管理していきたい。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78740</xdr:rowOff>
    </xdr:from>
    <xdr:to>
      <xdr:col>3</xdr:col>
      <xdr:colOff>511175</xdr:colOff>
      <xdr:row>31</xdr:row>
      <xdr:rowOff>8890</xdr:rowOff>
    </xdr:to>
    <xdr:sp macro="" textlink="">
      <xdr:nvSpPr>
        <xdr:cNvPr id="77" name="円/楕円 76"/>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159614</xdr:rowOff>
    </xdr:from>
    <xdr:ext cx="405111" cy="259045"/>
    <xdr:sp macro="" textlink="">
      <xdr:nvSpPr>
        <xdr:cNvPr id="78"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17</xdr:rowOff>
    </xdr:from>
    <xdr:ext cx="405111" cy="259045"/>
    <xdr:sp macro="" textlink="">
      <xdr:nvSpPr>
        <xdr:cNvPr id="79" name="n_1mainValue有形固定資産減価償却率"/>
        <xdr:cNvSpPr txBox="1"/>
      </xdr:nvSpPr>
      <xdr:spPr>
        <a:xfrm>
          <a:off x="3836043"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群馬県安中市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59,601
59,104
276.31
23,898,025
22,941,404
900,257
15,061,009
25,779,871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13970</xdr:rowOff>
    </xdr:from>
    <xdr:to>
      <xdr:col>5</xdr:col>
      <xdr:colOff>409575</xdr:colOff>
      <xdr:row>40</xdr:row>
      <xdr:rowOff>115570</xdr:rowOff>
    </xdr:to>
    <xdr:sp macro="" textlink="">
      <xdr:nvSpPr>
        <xdr:cNvPr id="70" name="円/楕円 69"/>
        <xdr:cNvSpPr/>
      </xdr:nvSpPr>
      <xdr:spPr>
        <a:xfrm>
          <a:off x="3746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1"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106697</xdr:rowOff>
    </xdr:from>
    <xdr:ext cx="405111" cy="259045"/>
    <xdr:sp macro="" textlink="">
      <xdr:nvSpPr>
        <xdr:cNvPr id="72" name="n_1mainValue【道路】&#10;有形固定資産減価償却率"/>
        <xdr:cNvSpPr txBox="1"/>
      </xdr:nvSpPr>
      <xdr:spPr>
        <a:xfrm>
          <a:off x="3582043"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28.611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170561</xdr:rowOff>
    </xdr:from>
    <xdr:to>
      <xdr:col>14</xdr:col>
      <xdr:colOff>79375</xdr:colOff>
      <xdr:row>38</xdr:row>
      <xdr:rowOff>100711</xdr:rowOff>
    </xdr:to>
    <xdr:sp macro="" textlink="">
      <xdr:nvSpPr>
        <xdr:cNvPr id="109" name="円/楕円 108"/>
        <xdr:cNvSpPr/>
      </xdr:nvSpPr>
      <xdr:spPr>
        <a:xfrm>
          <a:off x="9588500" y="65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86847</xdr:rowOff>
    </xdr:from>
    <xdr:ext cx="534377" cy="259045"/>
    <xdr:sp macro="" textlink="">
      <xdr:nvSpPr>
        <xdr:cNvPr id="110" name="n_1aveValue【道路】&#10;一人当たり延長"/>
        <xdr:cNvSpPr txBox="1"/>
      </xdr:nvSpPr>
      <xdr:spPr>
        <a:xfrm>
          <a:off x="9359410"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117238</xdr:rowOff>
    </xdr:from>
    <xdr:ext cx="534377" cy="259045"/>
    <xdr:sp macro="" textlink="">
      <xdr:nvSpPr>
        <xdr:cNvPr id="111" name="n_1mainValue【道路】&#10;一人当たり延長"/>
        <xdr:cNvSpPr txBox="1"/>
      </xdr:nvSpPr>
      <xdr:spPr>
        <a:xfrm>
          <a:off x="9359410" y="628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59690</xdr:rowOff>
    </xdr:from>
    <xdr:to>
      <xdr:col>5</xdr:col>
      <xdr:colOff>409575</xdr:colOff>
      <xdr:row>61</xdr:row>
      <xdr:rowOff>161290</xdr:rowOff>
    </xdr:to>
    <xdr:sp macro="" textlink="">
      <xdr:nvSpPr>
        <xdr:cNvPr id="149" name="円/楕円 148"/>
        <xdr:cNvSpPr/>
      </xdr:nvSpPr>
      <xdr:spPr>
        <a:xfrm>
          <a:off x="3746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4462</xdr:rowOff>
    </xdr:from>
    <xdr:ext cx="405111" cy="259045"/>
    <xdr:sp macro="" textlink="">
      <xdr:nvSpPr>
        <xdr:cNvPr id="150"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152417</xdr:rowOff>
    </xdr:from>
    <xdr:ext cx="405111" cy="259045"/>
    <xdr:sp macro="" textlink="">
      <xdr:nvSpPr>
        <xdr:cNvPr id="151" name="n_1mainValue【橋りょう・トンネル】&#10;有形固定資産減価償却率"/>
        <xdr:cNvSpPr txBox="1"/>
      </xdr:nvSpPr>
      <xdr:spPr>
        <a:xfrm>
          <a:off x="3582043"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275,870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45733</xdr:rowOff>
    </xdr:from>
    <xdr:to>
      <xdr:col>14</xdr:col>
      <xdr:colOff>79375</xdr:colOff>
      <xdr:row>58</xdr:row>
      <xdr:rowOff>147333</xdr:rowOff>
    </xdr:to>
    <xdr:sp macro="" textlink="">
      <xdr:nvSpPr>
        <xdr:cNvPr id="186" name="円/楕円 185"/>
        <xdr:cNvSpPr/>
      </xdr:nvSpPr>
      <xdr:spPr>
        <a:xfrm>
          <a:off x="9588500" y="99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136355</xdr:rowOff>
    </xdr:from>
    <xdr:ext cx="599010" cy="259045"/>
    <xdr:sp macro="" textlink="">
      <xdr:nvSpPr>
        <xdr:cNvPr id="187" name="n_1aveValue【橋りょう・トンネル】&#10;一人当たり有形固定資産（償却資産）額"/>
        <xdr:cNvSpPr txBox="1"/>
      </xdr:nvSpPr>
      <xdr:spPr>
        <a:xfrm>
          <a:off x="9327094"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56</xdr:row>
      <xdr:rowOff>163860</xdr:rowOff>
    </xdr:from>
    <xdr:ext cx="599010" cy="259045"/>
    <xdr:sp macro="" textlink="">
      <xdr:nvSpPr>
        <xdr:cNvPr id="188" name="n_1mainValue【橋りょう・トンネル】&#10;一人当たり有形固定資産（償却資産）額"/>
        <xdr:cNvSpPr txBox="1"/>
      </xdr:nvSpPr>
      <xdr:spPr>
        <a:xfrm>
          <a:off x="9327094" y="976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109220</xdr:rowOff>
    </xdr:from>
    <xdr:to>
      <xdr:col>5</xdr:col>
      <xdr:colOff>409575</xdr:colOff>
      <xdr:row>80</xdr:row>
      <xdr:rowOff>39370</xdr:rowOff>
    </xdr:to>
    <xdr:sp macro="" textlink="">
      <xdr:nvSpPr>
        <xdr:cNvPr id="225" name="円/楕円 224"/>
        <xdr:cNvSpPr/>
      </xdr:nvSpPr>
      <xdr:spPr>
        <a:xfrm>
          <a:off x="3746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40022</xdr:rowOff>
    </xdr:from>
    <xdr:ext cx="405111" cy="259045"/>
    <xdr:sp macro="" textlink="">
      <xdr:nvSpPr>
        <xdr:cNvPr id="226"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55897</xdr:rowOff>
    </xdr:from>
    <xdr:ext cx="405111" cy="259045"/>
    <xdr:sp macro="" textlink="">
      <xdr:nvSpPr>
        <xdr:cNvPr id="227" name="n_1mainValue【公営住宅】&#10;有形固定資産減価償却率"/>
        <xdr:cNvSpPr txBox="1"/>
      </xdr:nvSpPr>
      <xdr:spPr>
        <a:xfrm>
          <a:off x="3582043"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145948</xdr:rowOff>
    </xdr:from>
    <xdr:to>
      <xdr:col>14</xdr:col>
      <xdr:colOff>79375</xdr:colOff>
      <xdr:row>80</xdr:row>
      <xdr:rowOff>76098</xdr:rowOff>
    </xdr:to>
    <xdr:sp macro="" textlink="">
      <xdr:nvSpPr>
        <xdr:cNvPr id="262" name="円/楕円 261"/>
        <xdr:cNvSpPr/>
      </xdr:nvSpPr>
      <xdr:spPr>
        <a:xfrm>
          <a:off x="9588500" y="136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114316</xdr:rowOff>
    </xdr:from>
    <xdr:ext cx="469744" cy="259045"/>
    <xdr:sp macro="" textlink="">
      <xdr:nvSpPr>
        <xdr:cNvPr id="263" name="n_1aveValue【公営住宅】&#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92625</xdr:rowOff>
    </xdr:from>
    <xdr:ext cx="469744" cy="259045"/>
    <xdr:sp macro="" textlink="">
      <xdr:nvSpPr>
        <xdr:cNvPr id="264" name="n_1mainValue【公営住宅】&#10;一人当たり面積"/>
        <xdr:cNvSpPr txBox="1"/>
      </xdr:nvSpPr>
      <xdr:spPr>
        <a:xfrm>
          <a:off x="9391727" y="1346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67327</xdr:rowOff>
    </xdr:from>
    <xdr:ext cx="338939" cy="259045"/>
    <xdr:sp macro="" textlink="">
      <xdr:nvSpPr>
        <xdr:cNvPr id="292" name="テキスト ボックス 291"/>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0" name="テキスト ボックス 2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34290</xdr:rowOff>
    </xdr:from>
    <xdr:to>
      <xdr:col>23</xdr:col>
      <xdr:colOff>516889</xdr:colOff>
      <xdr:row>39</xdr:row>
      <xdr:rowOff>146685</xdr:rowOff>
    </xdr:to>
    <xdr:cxnSp macro="">
      <xdr:nvCxnSpPr>
        <xdr:cNvPr id="304" name="直線コネクタ 303"/>
        <xdr:cNvCxnSpPr/>
      </xdr:nvCxnSpPr>
      <xdr:spPr>
        <a:xfrm flipV="1">
          <a:off x="16318864" y="569214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150512</xdr:rowOff>
    </xdr:from>
    <xdr:ext cx="405111" cy="259045"/>
    <xdr:sp macro="" textlink="">
      <xdr:nvSpPr>
        <xdr:cNvPr id="305" name="【認定こども園・幼稚園・保育所】&#10;有形固定資産減価償却率最小値テキスト"/>
        <xdr:cNvSpPr txBox="1"/>
      </xdr:nvSpPr>
      <xdr:spPr>
        <a:xfrm>
          <a:off x="16408400"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39</xdr:row>
      <xdr:rowOff>146685</xdr:rowOff>
    </xdr:from>
    <xdr:to>
      <xdr:col>23</xdr:col>
      <xdr:colOff>606425</xdr:colOff>
      <xdr:row>39</xdr:row>
      <xdr:rowOff>146685</xdr:rowOff>
    </xdr:to>
    <xdr:cxnSp macro="">
      <xdr:nvCxnSpPr>
        <xdr:cNvPr id="306" name="直線コネクタ 305"/>
        <xdr:cNvCxnSpPr/>
      </xdr:nvCxnSpPr>
      <xdr:spPr>
        <a:xfrm>
          <a:off x="16230600" y="68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152417</xdr:rowOff>
    </xdr:from>
    <xdr:ext cx="405111" cy="259045"/>
    <xdr:sp macro="" textlink="">
      <xdr:nvSpPr>
        <xdr:cNvPr id="307" name="【認定こども園・幼稚園・保育所】&#10;有形固定資産減価償却率最大値テキスト"/>
        <xdr:cNvSpPr txBox="1"/>
      </xdr:nvSpPr>
      <xdr:spPr>
        <a:xfrm>
          <a:off x="164084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34290</xdr:rowOff>
    </xdr:from>
    <xdr:to>
      <xdr:col>23</xdr:col>
      <xdr:colOff>606425</xdr:colOff>
      <xdr:row>33</xdr:row>
      <xdr:rowOff>34290</xdr:rowOff>
    </xdr:to>
    <xdr:cxnSp macro="">
      <xdr:nvCxnSpPr>
        <xdr:cNvPr id="308" name="直線コネクタ 307"/>
        <xdr:cNvCxnSpPr/>
      </xdr:nvCxnSpPr>
      <xdr:spPr>
        <a:xfrm>
          <a:off x="16230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81932</xdr:rowOff>
    </xdr:from>
    <xdr:ext cx="405111" cy="259045"/>
    <xdr:sp macro="" textlink="">
      <xdr:nvSpPr>
        <xdr:cNvPr id="309" name="【認定こども園・幼稚園・保育所】&#10;有形固定資産減価償却率平均値テキスト"/>
        <xdr:cNvSpPr txBox="1"/>
      </xdr:nvSpPr>
      <xdr:spPr>
        <a:xfrm>
          <a:off x="16408400" y="6082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103505</xdr:rowOff>
    </xdr:from>
    <xdr:to>
      <xdr:col>23</xdr:col>
      <xdr:colOff>568325</xdr:colOff>
      <xdr:row>36</xdr:row>
      <xdr:rowOff>33655</xdr:rowOff>
    </xdr:to>
    <xdr:sp macro="" textlink="">
      <xdr:nvSpPr>
        <xdr:cNvPr id="310" name="フローチャート : 判断 309"/>
        <xdr:cNvSpPr/>
      </xdr:nvSpPr>
      <xdr:spPr>
        <a:xfrm>
          <a:off x="16268700" y="610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67310</xdr:rowOff>
    </xdr:from>
    <xdr:to>
      <xdr:col>22</xdr:col>
      <xdr:colOff>415925</xdr:colOff>
      <xdr:row>35</xdr:row>
      <xdr:rowOff>168910</xdr:rowOff>
    </xdr:to>
    <xdr:sp macro="" textlink="">
      <xdr:nvSpPr>
        <xdr:cNvPr id="311" name="フローチャート : 判断 310"/>
        <xdr:cNvSpPr/>
      </xdr:nvSpPr>
      <xdr:spPr>
        <a:xfrm>
          <a:off x="1543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25400</xdr:rowOff>
    </xdr:from>
    <xdr:to>
      <xdr:col>22</xdr:col>
      <xdr:colOff>415925</xdr:colOff>
      <xdr:row>41</xdr:row>
      <xdr:rowOff>127000</xdr:rowOff>
    </xdr:to>
    <xdr:sp macro="" textlink="">
      <xdr:nvSpPr>
        <xdr:cNvPr id="317" name="円/楕円 316"/>
        <xdr:cNvSpPr/>
      </xdr:nvSpPr>
      <xdr:spPr>
        <a:xfrm>
          <a:off x="1543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13987</xdr:rowOff>
    </xdr:from>
    <xdr:ext cx="405111" cy="259045"/>
    <xdr:sp macro="" textlink="">
      <xdr:nvSpPr>
        <xdr:cNvPr id="318" name="n_1aveValue【認定こども園・幼稚園・保育所】&#10;有形固定資産減価償却率"/>
        <xdr:cNvSpPr txBox="1"/>
      </xdr:nvSpPr>
      <xdr:spPr>
        <a:xfrm>
          <a:off x="15266043"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182185</xdr:colOff>
      <xdr:row>41</xdr:row>
      <xdr:rowOff>118127</xdr:rowOff>
    </xdr:from>
    <xdr:ext cx="340478" cy="259045"/>
    <xdr:sp macro="" textlink="">
      <xdr:nvSpPr>
        <xdr:cNvPr id="319" name="n_1mainValue【認定こども園・幼稚園・保育所】&#10;有形固定資産減価償却率"/>
        <xdr:cNvSpPr txBox="1"/>
      </xdr:nvSpPr>
      <xdr:spPr>
        <a:xfrm>
          <a:off x="15298360" y="7147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0" name="直線コネクタ 3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1" name="テキスト ボックス 33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2" name="直線コネクタ 3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3" name="テキスト ボックス 33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4" name="直線コネクタ 3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5" name="テキスト ボックス 33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6" name="直線コネクタ 3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7" name="テキスト ボックス 33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8" name="直線コネクタ 3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9" name="テキスト ボックス 33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1" name="テキスト ボックス 3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3" name="直線コネクタ 34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5" name="直線コネクタ 34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7" name="直線コネクタ 34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8"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9" name="フローチャート : 判断 34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50" name="フローチャート : 判断 34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44450</xdr:rowOff>
    </xdr:from>
    <xdr:to>
      <xdr:col>31</xdr:col>
      <xdr:colOff>85725</xdr:colOff>
      <xdr:row>41</xdr:row>
      <xdr:rowOff>146050</xdr:rowOff>
    </xdr:to>
    <xdr:sp macro="" textlink="">
      <xdr:nvSpPr>
        <xdr:cNvPr id="356" name="円/楕円 355"/>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71137</xdr:rowOff>
    </xdr:from>
    <xdr:ext cx="469744" cy="259045"/>
    <xdr:sp macro="" textlink="">
      <xdr:nvSpPr>
        <xdr:cNvPr id="357"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137177</xdr:rowOff>
    </xdr:from>
    <xdr:ext cx="469744" cy="259045"/>
    <xdr:sp macro="" textlink="">
      <xdr:nvSpPr>
        <xdr:cNvPr id="358"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9" name="テキスト ボックス 3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0" name="直線コネクタ 3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1" name="テキスト ボックス 3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2" name="直線コネクタ 3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3" name="テキスト ボックス 3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4" name="直線コネクタ 3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5" name="テキスト ボックス 3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6" name="直線コネクタ 3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7" name="テキスト ボックス 3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8" name="直線コネクタ 3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9" name="テキスト ボックス 3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1" name="テキスト ボックス 3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3" name="直線コネクタ 382"/>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4"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5" name="直線コネクタ 384"/>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6"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7" name="直線コネクタ 38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8"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9" name="フローチャート : 判断 388"/>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90" name="フローチャート : 判断 389"/>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40640</xdr:rowOff>
    </xdr:from>
    <xdr:to>
      <xdr:col>22</xdr:col>
      <xdr:colOff>415925</xdr:colOff>
      <xdr:row>59</xdr:row>
      <xdr:rowOff>142240</xdr:rowOff>
    </xdr:to>
    <xdr:sp macro="" textlink="">
      <xdr:nvSpPr>
        <xdr:cNvPr id="396" name="円/楕円 395"/>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397"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158767</xdr:rowOff>
    </xdr:from>
    <xdr:ext cx="405111" cy="259045"/>
    <xdr:sp macro="" textlink="">
      <xdr:nvSpPr>
        <xdr:cNvPr id="398" name="n_1mainValue【学校施設】&#10;有形固定資産減価償却率"/>
        <xdr:cNvSpPr txBox="1"/>
      </xdr:nvSpPr>
      <xdr:spPr>
        <a:xfrm>
          <a:off x="15266043"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0" name="直線コネクタ 4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1" name="テキスト ボックス 4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2" name="直線コネクタ 4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3" name="テキスト ボックス 4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4" name="直線コネクタ 4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5" name="テキスト ボックス 4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6" name="直線コネクタ 4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7" name="テキスト ボックス 4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8" name="直線コネクタ 4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9" name="テキスト ボックス 4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3" name="直線コネクタ 422"/>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4"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5" name="直線コネクタ 424"/>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6"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7" name="直線コネクタ 426"/>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8"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9" name="フローチャート : 判断 428"/>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30" name="フローチャート : 判断 429"/>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93980</xdr:rowOff>
    </xdr:from>
    <xdr:to>
      <xdr:col>31</xdr:col>
      <xdr:colOff>85725</xdr:colOff>
      <xdr:row>60</xdr:row>
      <xdr:rowOff>24130</xdr:rowOff>
    </xdr:to>
    <xdr:sp macro="" textlink="">
      <xdr:nvSpPr>
        <xdr:cNvPr id="436" name="円/楕円 435"/>
        <xdr:cNvSpPr/>
      </xdr:nvSpPr>
      <xdr:spPr>
        <a:xfrm>
          <a:off x="21272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37"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15257</xdr:rowOff>
    </xdr:from>
    <xdr:ext cx="469744" cy="259045"/>
    <xdr:sp macro="" textlink="">
      <xdr:nvSpPr>
        <xdr:cNvPr id="438" name="n_1mainValue【学校施設】&#10;一人当たり面積"/>
        <xdr:cNvSpPr txBox="1"/>
      </xdr:nvSpPr>
      <xdr:spPr>
        <a:xfrm>
          <a:off x="2107572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8" name="正方形/長方形 4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9" name="正方形/長方形 4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0" name="正方形/長方形 4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1" name="正方形/長方形 4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2" name="正方形/長方形 4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3" name="正方形/長方形 4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4" name="正方形/長方形 4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5" name="テキスト ボックス 46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6" name="直線コネクタ 4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7" name="テキスト ボックス 46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8" name="直線コネクタ 4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9" name="テキスト ボックス 4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0" name="直線コネクタ 4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1" name="テキスト ボックス 4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2" name="直線コネクタ 4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3" name="テキスト ボックス 4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4" name="直線コネクタ 4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5" name="テキスト ボックス 47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479" name="直線コネクタ 47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48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481" name="直線コネクタ 48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48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483" name="直線コネクタ 48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5" name="フローチャート : 判断 48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486" name="フローチャート : 判断 48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7" name="テキスト ボックス 4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55880</xdr:rowOff>
    </xdr:from>
    <xdr:to>
      <xdr:col>22</xdr:col>
      <xdr:colOff>415925</xdr:colOff>
      <xdr:row>105</xdr:row>
      <xdr:rowOff>157480</xdr:rowOff>
    </xdr:to>
    <xdr:sp macro="" textlink="">
      <xdr:nvSpPr>
        <xdr:cNvPr id="492" name="円/楕円 491"/>
        <xdr:cNvSpPr/>
      </xdr:nvSpPr>
      <xdr:spPr>
        <a:xfrm>
          <a:off x="15430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93997</xdr:rowOff>
    </xdr:from>
    <xdr:ext cx="405111" cy="259045"/>
    <xdr:sp macro="" textlink="">
      <xdr:nvSpPr>
        <xdr:cNvPr id="493"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148607</xdr:rowOff>
    </xdr:from>
    <xdr:ext cx="405111" cy="259045"/>
    <xdr:sp macro="" textlink="">
      <xdr:nvSpPr>
        <xdr:cNvPr id="494" name="n_1mainValue【公民館】&#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5" name="直線コネクタ 5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6" name="テキスト ボックス 5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7" name="直線コネクタ 5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8" name="テキスト ボックス 5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9" name="直線コネクタ 5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0" name="テキスト ボックス 5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1" name="直線コネクタ 5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2" name="テキスト ボックス 5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3" name="直線コネクタ 5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4" name="テキスト ボックス 5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18" name="直線コネクタ 51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1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20" name="直線コネクタ 51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2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22" name="直線コネクタ 52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2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24" name="フローチャート : 判断 52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25" name="フローチャート : 判断 52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132080</xdr:rowOff>
    </xdr:from>
    <xdr:to>
      <xdr:col>31</xdr:col>
      <xdr:colOff>85725</xdr:colOff>
      <xdr:row>107</xdr:row>
      <xdr:rowOff>62230</xdr:rowOff>
    </xdr:to>
    <xdr:sp macro="" textlink="">
      <xdr:nvSpPr>
        <xdr:cNvPr id="531" name="円/楕円 530"/>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25416</xdr:rowOff>
    </xdr:from>
    <xdr:ext cx="469744" cy="259045"/>
    <xdr:sp macro="" textlink="">
      <xdr:nvSpPr>
        <xdr:cNvPr id="532"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53357</xdr:rowOff>
    </xdr:from>
    <xdr:ext cx="469744" cy="259045"/>
    <xdr:sp macro="" textlink="">
      <xdr:nvSpPr>
        <xdr:cNvPr id="533" name="n_1mainValue【公民館】&#10;一人当たり面積"/>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mn-lt"/>
              <a:ea typeface="+mn-ea"/>
              <a:cs typeface="+mn-cs"/>
            </a:rPr>
            <a:t>　統一的な基準による財務書類の開始貸借対照表の作成のため</a:t>
          </a:r>
          <a:r>
            <a:rPr kumimoji="1" lang="ja-JP" altLang="en-US" sz="1600">
              <a:solidFill>
                <a:schemeClr val="dk1"/>
              </a:solidFill>
              <a:effectLst/>
              <a:latin typeface="+mn-lt"/>
              <a:ea typeface="+mn-ea"/>
              <a:cs typeface="+mn-cs"/>
            </a:rPr>
            <a:t>に整備された</a:t>
          </a:r>
          <a:r>
            <a:rPr kumimoji="1" lang="ja-JP" altLang="ja-JP" sz="1600">
              <a:solidFill>
                <a:schemeClr val="dk1"/>
              </a:solidFill>
              <a:effectLst/>
              <a:latin typeface="+mn-lt"/>
              <a:ea typeface="+mn-ea"/>
              <a:cs typeface="+mn-cs"/>
            </a:rPr>
            <a:t>固定資産台帳</a:t>
          </a:r>
          <a:r>
            <a:rPr kumimoji="1" lang="ja-JP" altLang="en-US" sz="1600">
              <a:solidFill>
                <a:schemeClr val="dk1"/>
              </a:solidFill>
              <a:effectLst/>
              <a:latin typeface="+mn-lt"/>
              <a:ea typeface="+mn-ea"/>
              <a:cs typeface="+mn-cs"/>
            </a:rPr>
            <a:t>より</a:t>
          </a:r>
          <a:r>
            <a:rPr kumimoji="1" lang="ja-JP" altLang="ja-JP" sz="1600">
              <a:solidFill>
                <a:schemeClr val="dk1"/>
              </a:solidFill>
              <a:effectLst/>
              <a:latin typeface="+mn-lt"/>
              <a:ea typeface="+mn-ea"/>
              <a:cs typeface="+mn-cs"/>
            </a:rPr>
            <a:t>平成</a:t>
          </a:r>
          <a:r>
            <a:rPr kumimoji="1" lang="en-US" altLang="ja-JP" sz="1600">
              <a:solidFill>
                <a:schemeClr val="dk1"/>
              </a:solidFill>
              <a:effectLst/>
              <a:latin typeface="+mn-lt"/>
              <a:ea typeface="+mn-ea"/>
              <a:cs typeface="+mn-cs"/>
            </a:rPr>
            <a:t>27</a:t>
          </a:r>
          <a:r>
            <a:rPr kumimoji="1" lang="ja-JP" altLang="ja-JP" sz="1600">
              <a:solidFill>
                <a:schemeClr val="dk1"/>
              </a:solidFill>
              <a:effectLst/>
              <a:latin typeface="+mn-lt"/>
              <a:ea typeface="+mn-ea"/>
              <a:cs typeface="+mn-cs"/>
            </a:rPr>
            <a:t>年度末時点</a:t>
          </a:r>
          <a:r>
            <a:rPr kumimoji="1" lang="ja-JP" altLang="en-US" sz="1600">
              <a:solidFill>
                <a:schemeClr val="dk1"/>
              </a:solidFill>
              <a:effectLst/>
              <a:latin typeface="+mn-lt"/>
              <a:ea typeface="+mn-ea"/>
              <a:cs typeface="+mn-cs"/>
            </a:rPr>
            <a:t>の数値が掲載されている。</a:t>
          </a:r>
          <a:r>
            <a:rPr kumimoji="1" lang="ja-JP" altLang="ja-JP" sz="1600">
              <a:solidFill>
                <a:schemeClr val="dk1"/>
              </a:solidFill>
              <a:effectLst/>
              <a:latin typeface="+mn-lt"/>
              <a:ea typeface="+mn-ea"/>
              <a:cs typeface="+mn-cs"/>
            </a:rPr>
            <a:t>平成</a:t>
          </a:r>
          <a:r>
            <a:rPr kumimoji="1" lang="en-US" altLang="ja-JP" sz="1600">
              <a:solidFill>
                <a:schemeClr val="dk1"/>
              </a:solidFill>
              <a:effectLst/>
              <a:latin typeface="+mn-lt"/>
              <a:ea typeface="+mn-ea"/>
              <a:cs typeface="+mn-cs"/>
            </a:rPr>
            <a:t>28</a:t>
          </a:r>
          <a:r>
            <a:rPr kumimoji="1" lang="ja-JP" altLang="ja-JP" sz="1600">
              <a:solidFill>
                <a:schemeClr val="dk1"/>
              </a:solidFill>
              <a:effectLst/>
              <a:latin typeface="+mn-lt"/>
              <a:ea typeface="+mn-ea"/>
              <a:cs typeface="+mn-cs"/>
            </a:rPr>
            <a:t>年度については</a:t>
          </a:r>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数値集計時点で固定資産台帳の更新中であったため数値が掲載されていない</a:t>
          </a:r>
          <a:r>
            <a:rPr kumimoji="1" lang="ja-JP" altLang="en-US" sz="1600">
              <a:solidFill>
                <a:schemeClr val="dk1"/>
              </a:solidFill>
              <a:effectLst/>
              <a:latin typeface="+mn-lt"/>
              <a:ea typeface="+mn-ea"/>
              <a:cs typeface="+mn-cs"/>
            </a:rPr>
            <a:t>。以下の分析は主に平成</a:t>
          </a:r>
          <a:r>
            <a:rPr kumimoji="1" lang="en-US" altLang="ja-JP" sz="1600">
              <a:solidFill>
                <a:schemeClr val="dk1"/>
              </a:solidFill>
              <a:effectLst/>
              <a:latin typeface="+mn-lt"/>
              <a:ea typeface="+mn-ea"/>
              <a:cs typeface="+mn-cs"/>
            </a:rPr>
            <a:t>27</a:t>
          </a:r>
          <a:r>
            <a:rPr kumimoji="1" lang="ja-JP" altLang="en-US" sz="1600">
              <a:solidFill>
                <a:schemeClr val="dk1"/>
              </a:solidFill>
              <a:effectLst/>
              <a:latin typeface="+mn-lt"/>
              <a:ea typeface="+mn-ea"/>
              <a:cs typeface="+mn-cs"/>
            </a:rPr>
            <a:t>年度の数値において、</a:t>
          </a:r>
          <a:r>
            <a:rPr kumimoji="1" lang="ja-JP" altLang="ja-JP" sz="1600">
              <a:solidFill>
                <a:schemeClr val="dk1"/>
              </a:solidFill>
              <a:effectLst/>
              <a:latin typeface="+mn-lt"/>
              <a:ea typeface="+mn-ea"/>
              <a:cs typeface="+mn-cs"/>
            </a:rPr>
            <a:t>一人当たり</a:t>
          </a:r>
          <a:r>
            <a:rPr kumimoji="1" lang="ja-JP" altLang="en-US" sz="1600">
              <a:solidFill>
                <a:schemeClr val="dk1"/>
              </a:solidFill>
              <a:effectLst/>
              <a:latin typeface="+mn-lt"/>
              <a:ea typeface="+mn-ea"/>
              <a:cs typeface="+mn-cs"/>
            </a:rPr>
            <a:t>の指標（</a:t>
          </a:r>
          <a:r>
            <a:rPr kumimoji="1" lang="ja-JP" altLang="ja-JP" sz="1600">
              <a:solidFill>
                <a:schemeClr val="dk1"/>
              </a:solidFill>
              <a:effectLst/>
              <a:latin typeface="+mn-lt"/>
              <a:ea typeface="+mn-ea"/>
              <a:cs typeface="+mn-cs"/>
            </a:rPr>
            <a:t>有形固定資産額</a:t>
          </a:r>
          <a:r>
            <a:rPr kumimoji="1" lang="ja-JP" altLang="en-US" sz="1600">
              <a:solidFill>
                <a:schemeClr val="dk1"/>
              </a:solidFill>
              <a:effectLst/>
              <a:latin typeface="+mn-lt"/>
              <a:ea typeface="+mn-ea"/>
              <a:cs typeface="+mn-cs"/>
            </a:rPr>
            <a:t>または面積）</a:t>
          </a:r>
          <a:r>
            <a:rPr kumimoji="1" lang="ja-JP" altLang="ja-JP" sz="1600">
              <a:solidFill>
                <a:schemeClr val="dk1"/>
              </a:solidFill>
              <a:effectLst/>
              <a:latin typeface="+mn-lt"/>
              <a:ea typeface="+mn-ea"/>
              <a:cs typeface="+mn-cs"/>
            </a:rPr>
            <a:t>が類似団体内平均を超えている</a:t>
          </a:r>
          <a:r>
            <a:rPr kumimoji="1" lang="ja-JP" altLang="en-US" sz="1600">
              <a:solidFill>
                <a:schemeClr val="dk1"/>
              </a:solidFill>
              <a:effectLst/>
              <a:latin typeface="+mn-lt"/>
              <a:ea typeface="+mn-ea"/>
              <a:cs typeface="+mn-cs"/>
            </a:rPr>
            <a:t>項目について記載している（</a:t>
          </a:r>
          <a:r>
            <a:rPr kumimoji="1" lang="ja-JP" altLang="ja-JP" sz="1600">
              <a:solidFill>
                <a:schemeClr val="dk1"/>
              </a:solidFill>
              <a:effectLst/>
              <a:latin typeface="+mn-lt"/>
              <a:ea typeface="+mn-ea"/>
              <a:cs typeface="+mn-cs"/>
            </a:rPr>
            <a:t>一般廃棄物処理施設と庁舎は分析表②）。</a:t>
          </a:r>
          <a:endParaRPr lang="ja-JP" altLang="ja-JP" sz="1600">
            <a:effectLst/>
          </a:endParaRPr>
        </a:p>
        <a:p>
          <a:pPr eaLnBrk="1" fontAlgn="auto" latinLnBrk="0" hangingPunct="1"/>
          <a:r>
            <a:rPr kumimoji="1" lang="ja-JP" altLang="ja-JP" sz="1600">
              <a:solidFill>
                <a:schemeClr val="dk1"/>
              </a:solidFill>
              <a:effectLst/>
              <a:latin typeface="+mn-lt"/>
              <a:ea typeface="+mn-ea"/>
              <a:cs typeface="+mn-cs"/>
            </a:rPr>
            <a:t>　道路</a:t>
          </a:r>
          <a:r>
            <a:rPr kumimoji="1" lang="ja-JP" altLang="en-US" sz="1600">
              <a:solidFill>
                <a:schemeClr val="dk1"/>
              </a:solidFill>
              <a:effectLst/>
              <a:latin typeface="+mn-lt"/>
              <a:ea typeface="+mn-ea"/>
              <a:cs typeface="+mn-cs"/>
            </a:rPr>
            <a:t>、橋りょう・トンネルの一人当たり指標値が平均を大きく上回っている。この中で特に橋りょうの取得価額が他団体に比べて大きい。今後、台帳の精査も進めつつ、橋りょう整備について見直していく必要がある。</a:t>
          </a:r>
          <a:endParaRPr kumimoji="1" lang="en-US" altLang="ja-JP" sz="1600">
            <a:solidFill>
              <a:schemeClr val="dk1"/>
            </a:solidFill>
            <a:effectLst/>
            <a:latin typeface="+mn-lt"/>
            <a:ea typeface="+mn-ea"/>
            <a:cs typeface="+mn-cs"/>
          </a:endParaRPr>
        </a:p>
        <a:p>
          <a:pPr eaLnBrk="1" fontAlgn="auto" latinLnBrk="0" hangingPunct="1"/>
          <a:r>
            <a:rPr kumimoji="1" lang="ja-JP" altLang="ja-JP" sz="1600">
              <a:solidFill>
                <a:schemeClr val="dk1"/>
              </a:solidFill>
              <a:effectLst/>
              <a:latin typeface="+mn-lt"/>
              <a:ea typeface="+mn-ea"/>
              <a:cs typeface="+mn-cs"/>
            </a:rPr>
            <a:t>　公営住宅</a:t>
          </a:r>
          <a:r>
            <a:rPr kumimoji="1" lang="ja-JP" altLang="en-US" sz="1600">
              <a:solidFill>
                <a:schemeClr val="dk1"/>
              </a:solidFill>
              <a:effectLst/>
              <a:latin typeface="+mn-lt"/>
              <a:ea typeface="+mn-ea"/>
              <a:cs typeface="+mn-cs"/>
            </a:rPr>
            <a:t>の一人当たり面積も</a:t>
          </a:r>
          <a:r>
            <a:rPr kumimoji="1" lang="ja-JP" altLang="ja-JP" sz="1600">
              <a:solidFill>
                <a:schemeClr val="dk1"/>
              </a:solidFill>
              <a:effectLst/>
              <a:latin typeface="+mn-lt"/>
              <a:ea typeface="+mn-ea"/>
              <a:cs typeface="+mn-cs"/>
            </a:rPr>
            <a:t>突出している。民間事業者が立地しない状況ではないため、公設公営のみ</a:t>
          </a:r>
          <a:r>
            <a:rPr kumimoji="1" lang="ja-JP" altLang="en-US" sz="1600">
              <a:solidFill>
                <a:schemeClr val="dk1"/>
              </a:solidFill>
              <a:effectLst/>
              <a:latin typeface="+mn-lt"/>
              <a:ea typeface="+mn-ea"/>
              <a:cs typeface="+mn-cs"/>
            </a:rPr>
            <a:t>の</a:t>
          </a:r>
          <a:r>
            <a:rPr kumimoji="1" lang="ja-JP" altLang="ja-JP" sz="1600">
              <a:solidFill>
                <a:schemeClr val="dk1"/>
              </a:solidFill>
              <a:effectLst/>
              <a:latin typeface="+mn-lt"/>
              <a:ea typeface="+mn-ea"/>
              <a:cs typeface="+mn-cs"/>
            </a:rPr>
            <a:t>住宅政策</a:t>
          </a:r>
          <a:r>
            <a:rPr kumimoji="1" lang="ja-JP" altLang="en-US" sz="1600">
              <a:solidFill>
                <a:schemeClr val="dk1"/>
              </a:solidFill>
              <a:effectLst/>
              <a:latin typeface="+mn-lt"/>
              <a:ea typeface="+mn-ea"/>
              <a:cs typeface="+mn-cs"/>
            </a:rPr>
            <a:t>から転換し、面積の削減を進める必要がある。</a:t>
          </a:r>
          <a:endParaRPr kumimoji="1" lang="en-US" altLang="ja-JP" sz="1600">
            <a:solidFill>
              <a:schemeClr val="dk1"/>
            </a:solidFill>
            <a:effectLst/>
            <a:latin typeface="+mn-lt"/>
            <a:ea typeface="+mn-ea"/>
            <a:cs typeface="+mn-cs"/>
          </a:endParaRPr>
        </a:p>
        <a:p>
          <a:pPr eaLnBrk="1" fontAlgn="auto" latinLnBrk="0" hangingPunct="1"/>
          <a:r>
            <a:rPr kumimoji="1" lang="ja-JP" altLang="en-US" sz="1600">
              <a:solidFill>
                <a:schemeClr val="dk1"/>
              </a:solidFill>
              <a:effectLst/>
              <a:latin typeface="+mn-lt"/>
              <a:ea typeface="+mn-ea"/>
              <a:cs typeface="+mn-cs"/>
            </a:rPr>
            <a:t>　</a:t>
          </a:r>
          <a:endParaRPr lang="ja-JP" altLang="ja-JP" sz="16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群馬県安中市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59,601
59,104
276.31
23,898,025
22,941,404
900,257
15,061,009
25,779,871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25400</xdr:rowOff>
    </xdr:from>
    <xdr:to>
      <xdr:col>5</xdr:col>
      <xdr:colOff>409575</xdr:colOff>
      <xdr:row>37</xdr:row>
      <xdr:rowOff>127000</xdr:rowOff>
    </xdr:to>
    <xdr:sp macro="" textlink="">
      <xdr:nvSpPr>
        <xdr:cNvPr id="72" name="円/楕円 71"/>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143527</xdr:rowOff>
    </xdr:from>
    <xdr:ext cx="405111" cy="259045"/>
    <xdr:sp macro="" textlink="">
      <xdr:nvSpPr>
        <xdr:cNvPr id="73" name="n_1mainValue【図書館】&#10;有形固定資産減価償却率"/>
        <xdr:cNvSpPr txBox="1"/>
      </xdr:nvSpPr>
      <xdr:spPr>
        <a:xfrm>
          <a:off x="3582043"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88900</xdr:rowOff>
    </xdr:from>
    <xdr:to>
      <xdr:col>14</xdr:col>
      <xdr:colOff>79375</xdr:colOff>
      <xdr:row>41</xdr:row>
      <xdr:rowOff>19050</xdr:rowOff>
    </xdr:to>
    <xdr:sp macro="" textlink="">
      <xdr:nvSpPr>
        <xdr:cNvPr id="111" name="円/楕円 110"/>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10177</xdr:rowOff>
    </xdr:from>
    <xdr:ext cx="469744" cy="259045"/>
    <xdr:sp macro="" textlink="">
      <xdr:nvSpPr>
        <xdr:cNvPr id="112"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128795</xdr:rowOff>
    </xdr:from>
    <xdr:ext cx="405111" cy="259045"/>
    <xdr:sp macro="" textlink="">
      <xdr:nvSpPr>
        <xdr:cNvPr id="143"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31496</xdr:rowOff>
    </xdr:from>
    <xdr:to>
      <xdr:col>5</xdr:col>
      <xdr:colOff>409575</xdr:colOff>
      <xdr:row>60</xdr:row>
      <xdr:rowOff>133096</xdr:rowOff>
    </xdr:to>
    <xdr:sp macro="" textlink="">
      <xdr:nvSpPr>
        <xdr:cNvPr id="149" name="円/楕円 148"/>
        <xdr:cNvSpPr/>
      </xdr:nvSpPr>
      <xdr:spPr>
        <a:xfrm>
          <a:off x="3746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149623</xdr:rowOff>
    </xdr:from>
    <xdr:ext cx="405111" cy="259045"/>
    <xdr:sp macro="" textlink="">
      <xdr:nvSpPr>
        <xdr:cNvPr id="150" name="n_1mainValue【体育館・プール】&#10;有形固定資産減価償却率"/>
        <xdr:cNvSpPr txBox="1"/>
      </xdr:nvSpPr>
      <xdr:spPr>
        <a:xfrm>
          <a:off x="3582043" y="1009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133985</xdr:rowOff>
    </xdr:from>
    <xdr:to>
      <xdr:col>14</xdr:col>
      <xdr:colOff>79375</xdr:colOff>
      <xdr:row>63</xdr:row>
      <xdr:rowOff>64135</xdr:rowOff>
    </xdr:to>
    <xdr:sp macro="" textlink="">
      <xdr:nvSpPr>
        <xdr:cNvPr id="188" name="円/楕円 187"/>
        <xdr:cNvSpPr/>
      </xdr:nvSpPr>
      <xdr:spPr>
        <a:xfrm>
          <a:off x="9588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55262</xdr:rowOff>
    </xdr:from>
    <xdr:ext cx="469744" cy="259045"/>
    <xdr:sp macro="" textlink="">
      <xdr:nvSpPr>
        <xdr:cNvPr id="189" name="n_1mainValue【体育館・プール】&#10;一人当たり面積"/>
        <xdr:cNvSpPr txBox="1"/>
      </xdr:nvSpPr>
      <xdr:spPr>
        <a:xfrm>
          <a:off x="93917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2"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52070</xdr:rowOff>
    </xdr:from>
    <xdr:to>
      <xdr:col>5</xdr:col>
      <xdr:colOff>409575</xdr:colOff>
      <xdr:row>84</xdr:row>
      <xdr:rowOff>153670</xdr:rowOff>
    </xdr:to>
    <xdr:sp macro="" textlink="">
      <xdr:nvSpPr>
        <xdr:cNvPr id="228" name="円/楕円 227"/>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144797</xdr:rowOff>
    </xdr:from>
    <xdr:ext cx="405111" cy="259045"/>
    <xdr:sp macro="" textlink="">
      <xdr:nvSpPr>
        <xdr:cNvPr id="229" name="n_1mainValue【福祉施設】&#10;有形固定資産減価償却率"/>
        <xdr:cNvSpPr txBox="1"/>
      </xdr:nvSpPr>
      <xdr:spPr>
        <a:xfrm>
          <a:off x="3582043"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146248</xdr:rowOff>
    </xdr:from>
    <xdr:ext cx="469744" cy="259045"/>
    <xdr:sp macro="" textlink="">
      <xdr:nvSpPr>
        <xdr:cNvPr id="263"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31387</xdr:rowOff>
    </xdr:from>
    <xdr:to>
      <xdr:col>14</xdr:col>
      <xdr:colOff>79375</xdr:colOff>
      <xdr:row>85</xdr:row>
      <xdr:rowOff>132987</xdr:rowOff>
    </xdr:to>
    <xdr:sp macro="" textlink="">
      <xdr:nvSpPr>
        <xdr:cNvPr id="269" name="円/楕円 268"/>
        <xdr:cNvSpPr/>
      </xdr:nvSpPr>
      <xdr:spPr>
        <a:xfrm>
          <a:off x="958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124114</xdr:rowOff>
    </xdr:from>
    <xdr:ext cx="469744" cy="259045"/>
    <xdr:sp macro="" textlink="">
      <xdr:nvSpPr>
        <xdr:cNvPr id="270" name="n_1mainValue【福祉施設】&#10;一人当たり面積"/>
        <xdr:cNvSpPr txBox="1"/>
      </xdr:nvSpPr>
      <xdr:spPr>
        <a:xfrm>
          <a:off x="93917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151147</xdr:rowOff>
    </xdr:from>
    <xdr:ext cx="405111" cy="259045"/>
    <xdr:sp macro="" textlink="">
      <xdr:nvSpPr>
        <xdr:cNvPr id="303"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53975</xdr:rowOff>
    </xdr:from>
    <xdr:to>
      <xdr:col>5</xdr:col>
      <xdr:colOff>409575</xdr:colOff>
      <xdr:row>106</xdr:row>
      <xdr:rowOff>155575</xdr:rowOff>
    </xdr:to>
    <xdr:sp macro="" textlink="">
      <xdr:nvSpPr>
        <xdr:cNvPr id="309" name="円/楕円 308"/>
        <xdr:cNvSpPr/>
      </xdr:nvSpPr>
      <xdr:spPr>
        <a:xfrm>
          <a:off x="3746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146702</xdr:rowOff>
    </xdr:from>
    <xdr:ext cx="405111" cy="259045"/>
    <xdr:sp macro="" textlink="">
      <xdr:nvSpPr>
        <xdr:cNvPr id="310" name="n_1mainValue【市民会館】&#10;有形固定資産減価償却率"/>
        <xdr:cNvSpPr txBox="1"/>
      </xdr:nvSpPr>
      <xdr:spPr>
        <a:xfrm>
          <a:off x="3582043"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40657</xdr:rowOff>
    </xdr:from>
    <xdr:ext cx="469744" cy="259045"/>
    <xdr:sp macro="" textlink="">
      <xdr:nvSpPr>
        <xdr:cNvPr id="340"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57404</xdr:rowOff>
    </xdr:from>
    <xdr:to>
      <xdr:col>14</xdr:col>
      <xdr:colOff>79375</xdr:colOff>
      <xdr:row>106</xdr:row>
      <xdr:rowOff>159004</xdr:rowOff>
    </xdr:to>
    <xdr:sp macro="" textlink="">
      <xdr:nvSpPr>
        <xdr:cNvPr id="346" name="円/楕円 345"/>
        <xdr:cNvSpPr/>
      </xdr:nvSpPr>
      <xdr:spPr>
        <a:xfrm>
          <a:off x="9588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150131</xdr:rowOff>
    </xdr:from>
    <xdr:ext cx="469744" cy="259045"/>
    <xdr:sp macro="" textlink="">
      <xdr:nvSpPr>
        <xdr:cNvPr id="347" name="n_1mainValue【市民会館】&#10;一人当たり面積"/>
        <xdr:cNvSpPr txBox="1"/>
      </xdr:nvSpPr>
      <xdr:spPr>
        <a:xfrm>
          <a:off x="9391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17162</xdr:rowOff>
    </xdr:from>
    <xdr:ext cx="405111" cy="259045"/>
    <xdr:sp macro="" textlink="">
      <xdr:nvSpPr>
        <xdr:cNvPr id="380" name="n_1aveValue【一般廃棄物処理施設】&#10;有形固定資産減価償却率"/>
        <xdr:cNvSpPr txBox="1"/>
      </xdr:nvSpPr>
      <xdr:spPr>
        <a:xfrm>
          <a:off x="15266043"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2540</xdr:rowOff>
    </xdr:from>
    <xdr:to>
      <xdr:col>22</xdr:col>
      <xdr:colOff>415925</xdr:colOff>
      <xdr:row>36</xdr:row>
      <xdr:rowOff>104140</xdr:rowOff>
    </xdr:to>
    <xdr:sp macro="" textlink="">
      <xdr:nvSpPr>
        <xdr:cNvPr id="386" name="円/楕円 385"/>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120667</xdr:rowOff>
    </xdr:from>
    <xdr:ext cx="405111" cy="259045"/>
    <xdr:sp macro="" textlink="">
      <xdr:nvSpPr>
        <xdr:cNvPr id="387" name="n_1mainValue【一般廃棄物処理施設】&#10;有形固定資産減価償却率"/>
        <xdr:cNvSpPr txBox="1"/>
      </xdr:nvSpPr>
      <xdr:spPr>
        <a:xfrm>
          <a:off x="15266043"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8" name="直線コネクタ 39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99" name="テキスト ボックス 39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0" name="直線コネクタ 39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1" name="テキスト ボックス 40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2" name="直線コネクタ 40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3" name="テキスト ボックス 40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4" name="直線コネクタ 40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5" name="テキスト ボックス 40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7" name="テキスト ボックス 40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110490</xdr:rowOff>
    </xdr:from>
    <xdr:to>
      <xdr:col>32</xdr:col>
      <xdr:colOff>186689</xdr:colOff>
      <xdr:row>41</xdr:row>
      <xdr:rowOff>54566</xdr:rowOff>
    </xdr:to>
    <xdr:cxnSp macro="">
      <xdr:nvCxnSpPr>
        <xdr:cNvPr id="409" name="直線コネクタ 408"/>
        <xdr:cNvCxnSpPr/>
      </xdr:nvCxnSpPr>
      <xdr:spPr>
        <a:xfrm flipV="1">
          <a:off x="22160864" y="6111240"/>
          <a:ext cx="0" cy="97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58393</xdr:rowOff>
    </xdr:from>
    <xdr:ext cx="534377" cy="259045"/>
    <xdr:sp macro="" textlink="">
      <xdr:nvSpPr>
        <xdr:cNvPr id="410" name="【一般廃棄物処理施設】&#10;一人当たり有形固定資産（償却資産）額最小値テキスト"/>
        <xdr:cNvSpPr txBox="1"/>
      </xdr:nvSpPr>
      <xdr:spPr>
        <a:xfrm>
          <a:off x="22250400" y="708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41</xdr:row>
      <xdr:rowOff>54566</xdr:rowOff>
    </xdr:from>
    <xdr:to>
      <xdr:col>32</xdr:col>
      <xdr:colOff>276225</xdr:colOff>
      <xdr:row>41</xdr:row>
      <xdr:rowOff>54566</xdr:rowOff>
    </xdr:to>
    <xdr:cxnSp macro="">
      <xdr:nvCxnSpPr>
        <xdr:cNvPr id="411" name="直線コネクタ 410"/>
        <xdr:cNvCxnSpPr/>
      </xdr:nvCxnSpPr>
      <xdr:spPr>
        <a:xfrm>
          <a:off x="22072600" y="70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57167</xdr:rowOff>
    </xdr:from>
    <xdr:ext cx="599010" cy="259045"/>
    <xdr:sp macro="" textlink="">
      <xdr:nvSpPr>
        <xdr:cNvPr id="412" name="【一般廃棄物処理施設】&#10;一人当たり有形固定資産（償却資産）額最大値テキスト"/>
        <xdr:cNvSpPr txBox="1"/>
      </xdr:nvSpPr>
      <xdr:spPr>
        <a:xfrm>
          <a:off x="22250400" y="588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35</xdr:row>
      <xdr:rowOff>110490</xdr:rowOff>
    </xdr:from>
    <xdr:to>
      <xdr:col>32</xdr:col>
      <xdr:colOff>276225</xdr:colOff>
      <xdr:row>35</xdr:row>
      <xdr:rowOff>110490</xdr:rowOff>
    </xdr:to>
    <xdr:cxnSp macro="">
      <xdr:nvCxnSpPr>
        <xdr:cNvPr id="413" name="直線コネクタ 412"/>
        <xdr:cNvCxnSpPr/>
      </xdr:nvCxnSpPr>
      <xdr:spPr>
        <a:xfrm>
          <a:off x="22072600" y="61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24040</xdr:rowOff>
    </xdr:from>
    <xdr:ext cx="534377" cy="259045"/>
    <xdr:sp macro="" textlink="">
      <xdr:nvSpPr>
        <xdr:cNvPr id="414" name="【一般廃棄物処理施設】&#10;一人当たり有形固定資産（償却資産）額平均値テキスト"/>
        <xdr:cNvSpPr txBox="1"/>
      </xdr:nvSpPr>
      <xdr:spPr>
        <a:xfrm>
          <a:off x="22250400" y="6710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45613</xdr:rowOff>
    </xdr:from>
    <xdr:to>
      <xdr:col>32</xdr:col>
      <xdr:colOff>238125</xdr:colOff>
      <xdr:row>39</xdr:row>
      <xdr:rowOff>147213</xdr:rowOff>
    </xdr:to>
    <xdr:sp macro="" textlink="">
      <xdr:nvSpPr>
        <xdr:cNvPr id="415" name="フローチャート : 判断 414"/>
        <xdr:cNvSpPr/>
      </xdr:nvSpPr>
      <xdr:spPr>
        <a:xfrm>
          <a:off x="22110700" y="67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63800</xdr:rowOff>
    </xdr:from>
    <xdr:to>
      <xdr:col>31</xdr:col>
      <xdr:colOff>85725</xdr:colOff>
      <xdr:row>39</xdr:row>
      <xdr:rowOff>165400</xdr:rowOff>
    </xdr:to>
    <xdr:sp macro="" textlink="">
      <xdr:nvSpPr>
        <xdr:cNvPr id="416" name="フローチャート : 判断 415"/>
        <xdr:cNvSpPr/>
      </xdr:nvSpPr>
      <xdr:spPr>
        <a:xfrm>
          <a:off x="21272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156527</xdr:rowOff>
    </xdr:from>
    <xdr:ext cx="534377" cy="259045"/>
    <xdr:sp macro="" textlink="">
      <xdr:nvSpPr>
        <xdr:cNvPr id="417" name="n_1aveValue【一般廃棄物処理施設】&#10;一人当たり有形固定資産（償却資産）額"/>
        <xdr:cNvSpPr txBox="1"/>
      </xdr:nvSpPr>
      <xdr:spPr>
        <a:xfrm>
          <a:off x="210434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38234</xdr:rowOff>
    </xdr:from>
    <xdr:to>
      <xdr:col>31</xdr:col>
      <xdr:colOff>85725</xdr:colOff>
      <xdr:row>35</xdr:row>
      <xdr:rowOff>139834</xdr:rowOff>
    </xdr:to>
    <xdr:sp macro="" textlink="">
      <xdr:nvSpPr>
        <xdr:cNvPr id="423" name="円/楕円 422"/>
        <xdr:cNvSpPr/>
      </xdr:nvSpPr>
      <xdr:spPr>
        <a:xfrm>
          <a:off x="21272500" y="60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33</xdr:row>
      <xdr:rowOff>156361</xdr:rowOff>
    </xdr:from>
    <xdr:ext cx="599010" cy="259045"/>
    <xdr:sp macro="" textlink="">
      <xdr:nvSpPr>
        <xdr:cNvPr id="424" name="n_1mainValue【一般廃棄物処理施設】&#10;一人当たり有形固定資産（償却資産）額"/>
        <xdr:cNvSpPr txBox="1"/>
      </xdr:nvSpPr>
      <xdr:spPr>
        <a:xfrm>
          <a:off x="21011094" y="581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5" name="直線コネクタ 43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6" name="テキスト ボックス 43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7" name="直線コネクタ 43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8" name="テキスト ボックス 43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9" name="直線コネクタ 43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0" name="テキスト ボックス 43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1" name="直線コネクタ 44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2" name="テキスト ボックス 44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3" name="直線コネクタ 44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4" name="テキスト ボックス 44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5" name="直線コネクタ 44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6" name="テキスト ボックス 44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50" name="直線コネクタ 449"/>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51"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2" name="直線コネクタ 451"/>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3"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4" name="直線コネクタ 453"/>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5"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6" name="フローチャート : 判断 45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7" name="フローチャート : 判断 456"/>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458"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145143</xdr:rowOff>
    </xdr:from>
    <xdr:to>
      <xdr:col>22</xdr:col>
      <xdr:colOff>415925</xdr:colOff>
      <xdr:row>59</xdr:row>
      <xdr:rowOff>75293</xdr:rowOff>
    </xdr:to>
    <xdr:sp macro="" textlink="">
      <xdr:nvSpPr>
        <xdr:cNvPr id="464" name="円/楕円 463"/>
        <xdr:cNvSpPr/>
      </xdr:nvSpPr>
      <xdr:spPr>
        <a:xfrm>
          <a:off x="15430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91820</xdr:rowOff>
    </xdr:from>
    <xdr:ext cx="405111" cy="259045"/>
    <xdr:sp macro="" textlink="">
      <xdr:nvSpPr>
        <xdr:cNvPr id="465" name="n_1mainValue【保健センター・保健所】&#10;有形固定資産減価償却率"/>
        <xdr:cNvSpPr txBox="1"/>
      </xdr:nvSpPr>
      <xdr:spPr>
        <a:xfrm>
          <a:off x="15266043"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9" name="直線コネクタ 488"/>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90"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91" name="直線コネクタ 490"/>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2"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3" name="直線コネクタ 492"/>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4"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5" name="フローチャート : 判断 494"/>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6" name="フローチャート : 判断 495"/>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97"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38100</xdr:rowOff>
    </xdr:from>
    <xdr:to>
      <xdr:col>31</xdr:col>
      <xdr:colOff>85725</xdr:colOff>
      <xdr:row>62</xdr:row>
      <xdr:rowOff>139700</xdr:rowOff>
    </xdr:to>
    <xdr:sp macro="" textlink="">
      <xdr:nvSpPr>
        <xdr:cNvPr id="503" name="円/楕円 502"/>
        <xdr:cNvSpPr/>
      </xdr:nvSpPr>
      <xdr:spPr>
        <a:xfrm>
          <a:off x="21272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130827</xdr:rowOff>
    </xdr:from>
    <xdr:ext cx="469744" cy="259045"/>
    <xdr:sp macro="" textlink="">
      <xdr:nvSpPr>
        <xdr:cNvPr id="504" name="n_1mainValue【保健センター・保健所】&#10;一人当たり面積"/>
        <xdr:cNvSpPr txBox="1"/>
      </xdr:nvSpPr>
      <xdr:spPr>
        <a:xfrm>
          <a:off x="21075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5" name="正方形/長方形 5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6" name="正方形/長方形 5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7" name="正方形/長方形 5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8" name="正方形/長方形 5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9" name="正方形/長方形 5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0" name="正方形/長方形 5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1" name="正方形/長方形 5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2" name="正方形/長方形 5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0" name="正方形/長方形 5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1" name="テキスト ボックス 5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2" name="直線コネクタ 5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3" name="テキスト ボックス 5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4" name="直線コネクタ 5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5" name="テキスト ボックス 5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6" name="直線コネクタ 5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7" name="テキスト ボックス 5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8" name="直線コネクタ 5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9" name="テキスト ボックス 5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0" name="直線コネクタ 5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1" name="テキスト ボックス 5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3" name="テキスト ボックス 5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45" name="直線コネクタ 544"/>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46"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47" name="直線コネクタ 546"/>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48"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49" name="直線コネクタ 548"/>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50"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51" name="フローチャート : 判断 550"/>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552" name="フローチャート : 判断 551"/>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19702</xdr:rowOff>
    </xdr:from>
    <xdr:ext cx="405111" cy="259045"/>
    <xdr:sp macro="" textlink="">
      <xdr:nvSpPr>
        <xdr:cNvPr id="553"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128270</xdr:rowOff>
    </xdr:from>
    <xdr:to>
      <xdr:col>22</xdr:col>
      <xdr:colOff>415925</xdr:colOff>
      <xdr:row>105</xdr:row>
      <xdr:rowOff>58420</xdr:rowOff>
    </xdr:to>
    <xdr:sp macro="" textlink="">
      <xdr:nvSpPr>
        <xdr:cNvPr id="559" name="円/楕円 558"/>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49547</xdr:rowOff>
    </xdr:from>
    <xdr:ext cx="405111" cy="259045"/>
    <xdr:sp macro="" textlink="">
      <xdr:nvSpPr>
        <xdr:cNvPr id="560" name="n_1mainValue【庁舎】&#10;有形固定資産減価償却率"/>
        <xdr:cNvSpPr txBox="1"/>
      </xdr:nvSpPr>
      <xdr:spPr>
        <a:xfrm>
          <a:off x="15266043"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1" name="テキスト ボックス 5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2" name="直線コネクタ 5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3" name="テキスト ボックス 5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4" name="直線コネクタ 5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5" name="テキスト ボックス 5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6" name="直線コネクタ 5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7" name="テキスト ボックス 5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8" name="直線コネクタ 5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9" name="テキスト ボックス 5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0" name="直線コネクタ 5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1" name="テキスト ボックス 5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2" name="直線コネクタ 5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3" name="テキスト ボックス 5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87" name="直線コネクタ 586"/>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88"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89" name="直線コネクタ 588"/>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90"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91" name="直線コネクタ 590"/>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592"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93" name="フローチャート : 判断 592"/>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594" name="フローチャート : 判断 593"/>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41383</xdr:rowOff>
    </xdr:from>
    <xdr:ext cx="469744" cy="259045"/>
    <xdr:sp macro="" textlink="">
      <xdr:nvSpPr>
        <xdr:cNvPr id="595" name="n_1ave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154395</xdr:rowOff>
    </xdr:from>
    <xdr:to>
      <xdr:col>31</xdr:col>
      <xdr:colOff>85725</xdr:colOff>
      <xdr:row>106</xdr:row>
      <xdr:rowOff>84545</xdr:rowOff>
    </xdr:to>
    <xdr:sp macro="" textlink="">
      <xdr:nvSpPr>
        <xdr:cNvPr id="601" name="円/楕円 600"/>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101072</xdr:rowOff>
    </xdr:from>
    <xdr:ext cx="469744" cy="259045"/>
    <xdr:sp macro="" textlink="">
      <xdr:nvSpPr>
        <xdr:cNvPr id="602" name="n_1mainValue【庁舎】&#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mn-lt"/>
              <a:ea typeface="+mn-ea"/>
              <a:cs typeface="+mn-cs"/>
            </a:rPr>
            <a:t>　一般廃棄物処理施設</a:t>
          </a:r>
          <a:r>
            <a:rPr kumimoji="1" lang="ja-JP" altLang="en-US" sz="1600">
              <a:solidFill>
                <a:schemeClr val="dk1"/>
              </a:solidFill>
              <a:effectLst/>
              <a:latin typeface="+mn-lt"/>
              <a:ea typeface="+mn-ea"/>
              <a:cs typeface="+mn-cs"/>
            </a:rPr>
            <a:t>の有形固定資産額</a:t>
          </a:r>
          <a:r>
            <a:rPr kumimoji="1" lang="ja-JP" altLang="ja-JP" sz="1600">
              <a:solidFill>
                <a:schemeClr val="dk1"/>
              </a:solidFill>
              <a:effectLst/>
              <a:latin typeface="+mn-lt"/>
              <a:ea typeface="+mn-ea"/>
              <a:cs typeface="+mn-cs"/>
            </a:rPr>
            <a:t>について</a:t>
          </a:r>
          <a:r>
            <a:rPr kumimoji="1" lang="ja-JP" altLang="en-US" sz="1600">
              <a:solidFill>
                <a:schemeClr val="dk1"/>
              </a:solidFill>
              <a:effectLst/>
              <a:latin typeface="+mn-lt"/>
              <a:ea typeface="+mn-ea"/>
              <a:cs typeface="+mn-cs"/>
            </a:rPr>
            <a:t>、一市だけで使用している施設なので、</a:t>
          </a:r>
          <a:r>
            <a:rPr kumimoji="1" lang="ja-JP" altLang="ja-JP" sz="1600">
              <a:solidFill>
                <a:schemeClr val="dk1"/>
              </a:solidFill>
              <a:effectLst/>
              <a:latin typeface="+mn-lt"/>
              <a:ea typeface="+mn-ea"/>
              <a:cs typeface="+mn-cs"/>
            </a:rPr>
            <a:t>一部事務組合</a:t>
          </a:r>
          <a:r>
            <a:rPr kumimoji="1" lang="ja-JP" altLang="en-US" sz="1600">
              <a:solidFill>
                <a:schemeClr val="dk1"/>
              </a:solidFill>
              <a:effectLst/>
              <a:latin typeface="+mn-lt"/>
              <a:ea typeface="+mn-ea"/>
              <a:cs typeface="+mn-cs"/>
            </a:rPr>
            <a:t>等</a:t>
          </a:r>
          <a:r>
            <a:rPr kumimoji="1" lang="ja-JP" altLang="ja-JP" sz="1600">
              <a:solidFill>
                <a:schemeClr val="dk1"/>
              </a:solidFill>
              <a:effectLst/>
              <a:latin typeface="+mn-lt"/>
              <a:ea typeface="+mn-ea"/>
              <a:cs typeface="+mn-cs"/>
            </a:rPr>
            <a:t>での共同利用より割高になる分</a:t>
          </a:r>
          <a:r>
            <a:rPr kumimoji="1" lang="ja-JP" altLang="en-US" sz="1600">
              <a:solidFill>
                <a:schemeClr val="dk1"/>
              </a:solidFill>
              <a:effectLst/>
              <a:latin typeface="+mn-lt"/>
              <a:ea typeface="+mn-ea"/>
              <a:cs typeface="+mn-cs"/>
            </a:rPr>
            <a:t>はあると思われるが、それ</a:t>
          </a:r>
          <a:r>
            <a:rPr kumimoji="1" lang="ja-JP" altLang="ja-JP" sz="1600">
              <a:solidFill>
                <a:schemeClr val="dk1"/>
              </a:solidFill>
              <a:effectLst/>
              <a:latin typeface="+mn-lt"/>
              <a:ea typeface="+mn-ea"/>
              <a:cs typeface="+mn-cs"/>
            </a:rPr>
            <a:t>を差し引いても多い。原因として考えられるのは、固定資産台帳</a:t>
          </a:r>
          <a:r>
            <a:rPr kumimoji="1" lang="ja-JP" altLang="en-US" sz="1600">
              <a:solidFill>
                <a:schemeClr val="dk1"/>
              </a:solidFill>
              <a:effectLst/>
              <a:latin typeface="+mn-lt"/>
              <a:ea typeface="+mn-ea"/>
              <a:cs typeface="+mn-cs"/>
            </a:rPr>
            <a:t>上</a:t>
          </a:r>
          <a:r>
            <a:rPr kumimoji="1" lang="ja-JP" altLang="ja-JP" sz="1600">
              <a:solidFill>
                <a:schemeClr val="dk1"/>
              </a:solidFill>
              <a:effectLst/>
              <a:latin typeface="+mn-lt"/>
              <a:ea typeface="+mn-ea"/>
              <a:cs typeface="+mn-cs"/>
            </a:rPr>
            <a:t>、改修された既存施設の取得価額が除却されずに残っている可能性である。固定資産台帳の内容の精査を進め</a:t>
          </a:r>
          <a:r>
            <a:rPr kumimoji="1" lang="ja-JP" altLang="en-US" sz="1600">
              <a:solidFill>
                <a:schemeClr val="dk1"/>
              </a:solidFill>
              <a:effectLst/>
              <a:latin typeface="+mn-lt"/>
              <a:ea typeface="+mn-ea"/>
              <a:cs typeface="+mn-cs"/>
            </a:rPr>
            <a:t>ていきたい</a:t>
          </a:r>
          <a:r>
            <a:rPr kumimoji="1" lang="ja-JP" altLang="ja-JP" sz="1600">
              <a:solidFill>
                <a:schemeClr val="dk1"/>
              </a:solidFill>
              <a:effectLst/>
              <a:latin typeface="+mn-lt"/>
              <a:ea typeface="+mn-ea"/>
              <a:cs typeface="+mn-cs"/>
            </a:rPr>
            <a:t>。</a:t>
          </a:r>
          <a:endParaRPr kumimoji="1" lang="en-US" altLang="ja-JP" sz="1600">
            <a:solidFill>
              <a:schemeClr val="dk1"/>
            </a:solidFill>
            <a:effectLst/>
            <a:latin typeface="+mn-lt"/>
            <a:ea typeface="+mn-ea"/>
            <a:cs typeface="+mn-cs"/>
          </a:endParaRPr>
        </a:p>
        <a:p>
          <a:pPr eaLnBrk="1" fontAlgn="auto" latinLnBrk="0" hangingPunct="1"/>
          <a:r>
            <a:rPr kumimoji="1" lang="ja-JP" altLang="en-US" sz="1600">
              <a:solidFill>
                <a:schemeClr val="dk1"/>
              </a:solidFill>
              <a:effectLst/>
              <a:latin typeface="+mn-lt"/>
              <a:ea typeface="+mn-ea"/>
              <a:cs typeface="+mn-cs"/>
            </a:rPr>
            <a:t>　庁舎の市民一人当たり面積が平均より多い。もともと本市の庁舎面積は多かったのかもしれないが、庁舎の建替えで面積を削減したり合併後支所を縮小等した団体との差だとも考えられる。平成</a:t>
          </a:r>
          <a:r>
            <a:rPr kumimoji="1" lang="en-US" altLang="ja-JP" sz="1600">
              <a:solidFill>
                <a:schemeClr val="dk1"/>
              </a:solidFill>
              <a:effectLst/>
              <a:latin typeface="+mn-lt"/>
              <a:ea typeface="+mn-ea"/>
              <a:cs typeface="+mn-cs"/>
            </a:rPr>
            <a:t>27</a:t>
          </a:r>
          <a:r>
            <a:rPr kumimoji="1" lang="ja-JP" altLang="en-US" sz="1600">
              <a:solidFill>
                <a:schemeClr val="dk1"/>
              </a:solidFill>
              <a:effectLst/>
              <a:latin typeface="+mn-lt"/>
              <a:ea typeface="+mn-ea"/>
              <a:cs typeface="+mn-cs"/>
            </a:rPr>
            <a:t>年度ベースで類似団体内平均にするには総面積</a:t>
          </a:r>
          <a:r>
            <a:rPr kumimoji="1" lang="en-US" altLang="ja-JP" sz="1600">
              <a:solidFill>
                <a:schemeClr val="dk1"/>
              </a:solidFill>
              <a:effectLst/>
              <a:latin typeface="+mn-lt"/>
              <a:ea typeface="+mn-ea"/>
              <a:cs typeface="+mn-cs"/>
            </a:rPr>
            <a:t>15,564</a:t>
          </a:r>
          <a:r>
            <a:rPr kumimoji="1" lang="ja-JP" altLang="en-US" sz="1600">
              <a:solidFill>
                <a:schemeClr val="dk1"/>
              </a:solidFill>
              <a:effectLst/>
              <a:latin typeface="+mn-lt"/>
              <a:ea typeface="+mn-ea"/>
              <a:cs typeface="+mn-cs"/>
            </a:rPr>
            <a:t>㎡のうち約</a:t>
          </a:r>
          <a:r>
            <a:rPr kumimoji="1" lang="en-US" altLang="ja-JP" sz="1600">
              <a:solidFill>
                <a:schemeClr val="dk1"/>
              </a:solidFill>
              <a:effectLst/>
              <a:latin typeface="+mn-lt"/>
              <a:ea typeface="+mn-ea"/>
              <a:cs typeface="+mn-cs"/>
            </a:rPr>
            <a:t>2,500</a:t>
          </a:r>
          <a:r>
            <a:rPr kumimoji="1" lang="ja-JP" altLang="en-US" sz="1600">
              <a:solidFill>
                <a:schemeClr val="dk1"/>
              </a:solidFill>
              <a:effectLst/>
              <a:latin typeface="+mn-lt"/>
              <a:ea typeface="+mn-ea"/>
              <a:cs typeface="+mn-cs"/>
            </a:rPr>
            <a:t>㎡の削減が必要という計算になるが、庁舎建て替えの際には参考とすべき数値である。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群馬県安中市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59,601
59,104
276.31
23,898,025
22,941,404
900,257
15,061,009
25,779,871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・基準財政収入額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に引き続き法人税割、地方消費税交付金が増加（</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a:t>
          </a:r>
          <a:endParaRPr lang="ja-JP" altLang="ja-JP">
            <a:effectLst/>
          </a:endParaRPr>
        </a:p>
        <a:p>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合併</a:t>
          </a:r>
          <a:r>
            <a:rPr kumimoji="1" lang="ja-JP" altLang="en-US" sz="1100">
              <a:solidFill>
                <a:schemeClr val="dk1"/>
              </a:solidFill>
              <a:effectLst/>
              <a:latin typeface="+mn-lt"/>
              <a:ea typeface="+mn-ea"/>
              <a:cs typeface="+mn-cs"/>
            </a:rPr>
            <a:t>団体に係る</a:t>
          </a:r>
          <a:r>
            <a:rPr kumimoji="1" lang="ja-JP" altLang="ja-JP" sz="1100">
              <a:solidFill>
                <a:schemeClr val="dk1"/>
              </a:solidFill>
              <a:effectLst/>
              <a:latin typeface="+mn-lt"/>
              <a:ea typeface="+mn-ea"/>
              <a:cs typeface="+mn-cs"/>
            </a:rPr>
            <a:t>支所経費等</a:t>
          </a:r>
          <a:r>
            <a:rPr kumimoji="1" lang="ja-JP" altLang="en-US" sz="1100">
              <a:solidFill>
                <a:schemeClr val="dk1"/>
              </a:solidFill>
              <a:effectLst/>
              <a:latin typeface="+mn-lt"/>
              <a:ea typeface="+mn-ea"/>
              <a:cs typeface="+mn-cs"/>
            </a:rPr>
            <a:t>の見直しで一本算定の需要額が増加しているため</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億円の増。</a:t>
          </a:r>
          <a:r>
            <a:rPr kumimoji="1" lang="ja-JP" altLang="en-US" sz="1100">
              <a:solidFill>
                <a:schemeClr val="dk1"/>
              </a:solidFill>
              <a:effectLst/>
              <a:latin typeface="+mn-lt"/>
              <a:ea typeface="+mn-ea"/>
              <a:cs typeface="+mn-cs"/>
            </a:rPr>
            <a:t>（なお、算定替は</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億円）</a:t>
          </a:r>
          <a:endParaRPr lang="ja-JP" altLang="ja-JP">
            <a:effectLst/>
          </a:endParaRPr>
        </a:p>
        <a:p>
          <a:r>
            <a:rPr kumimoji="1" lang="ja-JP" altLang="en-US" sz="1100">
              <a:solidFill>
                <a:schemeClr val="dk1"/>
              </a:solidFill>
              <a:effectLst/>
              <a:latin typeface="+mn-lt"/>
              <a:ea typeface="+mn-ea"/>
              <a:cs typeface="+mn-cs"/>
            </a:rPr>
            <a:t>　収入額・需要額とも同程度の増額だが、伸び率は収入額の方が大きいため、単年度の数値は微増となった（</a:t>
          </a:r>
          <a:r>
            <a:rPr kumimoji="1" lang="en-US" altLang="ja-JP" sz="1100">
              <a:solidFill>
                <a:schemeClr val="dk1"/>
              </a:solidFill>
              <a:effectLst/>
              <a:latin typeface="+mn-lt"/>
              <a:ea typeface="+mn-ea"/>
              <a:cs typeface="+mn-cs"/>
            </a:rPr>
            <a:t>H27:0.778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H28:0.781</a:t>
          </a:r>
          <a:r>
            <a:rPr kumimoji="1" lang="ja-JP" altLang="en-US" sz="1100">
              <a:solidFill>
                <a:schemeClr val="dk1"/>
              </a:solidFill>
              <a:effectLst/>
              <a:latin typeface="+mn-lt"/>
              <a:ea typeface="+mn-ea"/>
              <a:cs typeface="+mn-cs"/>
            </a:rPr>
            <a:t>）。しかし、３ヵ年平均の数値</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、前回算定の３ヵ年に含まれる</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単年度が高い数値（</a:t>
          </a:r>
          <a:r>
            <a:rPr kumimoji="1" lang="en-US" altLang="ja-JP" sz="1100">
              <a:solidFill>
                <a:schemeClr val="dk1"/>
              </a:solidFill>
              <a:effectLst/>
              <a:latin typeface="+mn-lt"/>
              <a:ea typeface="+mn-ea"/>
              <a:cs typeface="+mn-cs"/>
            </a:rPr>
            <a:t>0.850</a:t>
          </a:r>
          <a:r>
            <a:rPr kumimoji="1" lang="ja-JP" altLang="en-US" sz="1100">
              <a:solidFill>
                <a:schemeClr val="dk1"/>
              </a:solidFill>
              <a:effectLst/>
              <a:latin typeface="+mn-lt"/>
              <a:ea typeface="+mn-ea"/>
              <a:cs typeface="+mn-cs"/>
            </a:rPr>
            <a:t>）であったため、</a:t>
          </a:r>
          <a:r>
            <a:rPr kumimoji="1" lang="ja-JP" altLang="ja-JP" sz="1100">
              <a:solidFill>
                <a:schemeClr val="dk1"/>
              </a:solidFill>
              <a:effectLst/>
              <a:latin typeface="+mn-lt"/>
              <a:ea typeface="+mn-ea"/>
              <a:cs typeface="+mn-cs"/>
            </a:rPr>
            <a:t>悪化</a:t>
          </a:r>
          <a:r>
            <a:rPr kumimoji="1" lang="ja-JP" altLang="en-US" sz="1100">
              <a:solidFill>
                <a:schemeClr val="dk1"/>
              </a:solidFill>
              <a:effectLst/>
              <a:latin typeface="+mn-lt"/>
              <a:ea typeface="+mn-ea"/>
              <a:cs typeface="+mn-cs"/>
            </a:rPr>
            <a:t>することとなった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だ類似団体平均以上を維持しているが、差は縮まっている。法人関係税制の影響と考えられる。法人税割が強く歳入に余裕があるとの認識は、類似団体並みであると改め、類似団体並みに歳出も縮小する必要がある。</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42</xdr:row>
      <xdr:rowOff>8165</xdr:rowOff>
    </xdr:to>
    <xdr:cxnSp macro="">
      <xdr:nvCxnSpPr>
        <xdr:cNvPr id="70" name="直線コネクタ 69"/>
        <xdr:cNvCxnSpPr/>
      </xdr:nvCxnSpPr>
      <xdr:spPr>
        <a:xfrm>
          <a:off x="4114800" y="715735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145143</xdr:rowOff>
    </xdr:to>
    <xdr:cxnSp macro="">
      <xdr:nvCxnSpPr>
        <xdr:cNvPr id="76" name="直線コネクタ 75"/>
        <xdr:cNvCxnSpPr/>
      </xdr:nvCxnSpPr>
      <xdr:spPr>
        <a:xfrm flipV="1">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42</xdr:row>
      <xdr:rowOff>59872</xdr:rowOff>
    </xdr:to>
    <xdr:cxnSp macro="">
      <xdr:nvCxnSpPr>
        <xdr:cNvPr id="79" name="直線コネクタ 78"/>
        <xdr:cNvCxnSpPr/>
      </xdr:nvCxnSpPr>
      <xdr:spPr>
        <a:xfrm flipV="1">
          <a:off x="1447800" y="717459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9" name="円/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145342</xdr:rowOff>
    </xdr:from>
    <xdr:ext cx="762000" cy="259045"/>
    <xdr:sp macro="" textlink="">
      <xdr:nvSpPr>
        <xdr:cNvPr id="90"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5" name="円/楕円 94"/>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34670</xdr:rowOff>
    </xdr:from>
    <xdr:ext cx="762000" cy="259045"/>
    <xdr:sp macro="" textlink="">
      <xdr:nvSpPr>
        <xdr:cNvPr id="96" name="テキスト ボックス 95"/>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8" name="テキスト ボックス 97"/>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100%</a:t>
          </a:r>
          <a:r>
            <a:rPr kumimoji="1" lang="ja-JP" altLang="en-US" sz="1050">
              <a:solidFill>
                <a:schemeClr val="dk1"/>
              </a:solidFill>
              <a:effectLst/>
              <a:latin typeface="+mn-lt"/>
              <a:ea typeface="+mn-ea"/>
              <a:cs typeface="+mn-cs"/>
            </a:rPr>
            <a:t>を超え類似団体内最下位となった。</a:t>
          </a:r>
          <a:r>
            <a:rPr kumimoji="1" lang="ja-JP" altLang="ja-JP" sz="1050">
              <a:solidFill>
                <a:schemeClr val="dk1"/>
              </a:solidFill>
              <a:effectLst/>
              <a:latin typeface="+mn-lt"/>
              <a:ea typeface="+mn-ea"/>
              <a:cs typeface="+mn-cs"/>
            </a:rPr>
            <a:t>前回</a:t>
          </a:r>
          <a:r>
            <a:rPr kumimoji="1" lang="en-US" altLang="ja-JP" sz="1050">
              <a:solidFill>
                <a:schemeClr val="dk1"/>
              </a:solidFill>
              <a:effectLst/>
              <a:latin typeface="+mn-lt"/>
              <a:ea typeface="+mn-ea"/>
              <a:cs typeface="+mn-cs"/>
            </a:rPr>
            <a:t>100%</a:t>
          </a:r>
          <a:r>
            <a:rPr kumimoji="1" lang="ja-JP" altLang="ja-JP" sz="1050">
              <a:solidFill>
                <a:schemeClr val="dk1"/>
              </a:solidFill>
              <a:effectLst/>
              <a:latin typeface="+mn-lt"/>
              <a:ea typeface="+mn-ea"/>
              <a:cs typeface="+mn-cs"/>
            </a:rPr>
            <a:t>を超えた</a:t>
          </a:r>
          <a:r>
            <a:rPr kumimoji="1" lang="en-US" altLang="ja-JP" sz="1050">
              <a:solidFill>
                <a:schemeClr val="dk1"/>
              </a:solidFill>
              <a:effectLst/>
              <a:latin typeface="+mn-lt"/>
              <a:ea typeface="+mn-ea"/>
              <a:cs typeface="+mn-cs"/>
            </a:rPr>
            <a:t>H25</a:t>
          </a:r>
          <a:r>
            <a:rPr kumimoji="1" lang="ja-JP" altLang="ja-JP" sz="1050">
              <a:solidFill>
                <a:schemeClr val="dk1"/>
              </a:solidFill>
              <a:effectLst/>
              <a:latin typeface="+mn-lt"/>
              <a:ea typeface="+mn-ea"/>
              <a:cs typeface="+mn-cs"/>
            </a:rPr>
            <a:t>と</a:t>
          </a:r>
          <a:r>
            <a:rPr kumimoji="1" lang="ja-JP" altLang="en-US" sz="1050">
              <a:solidFill>
                <a:schemeClr val="dk1"/>
              </a:solidFill>
              <a:effectLst/>
              <a:latin typeface="+mn-lt"/>
              <a:ea typeface="+mn-ea"/>
              <a:cs typeface="+mn-cs"/>
            </a:rPr>
            <a:t>比率の分子</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分母を</a:t>
          </a:r>
          <a:r>
            <a:rPr kumimoji="1" lang="ja-JP" altLang="ja-JP" sz="1050">
              <a:solidFill>
                <a:schemeClr val="dk1"/>
              </a:solidFill>
              <a:effectLst/>
              <a:latin typeface="+mn-lt"/>
              <a:ea typeface="+mn-ea"/>
              <a:cs typeface="+mn-cs"/>
            </a:rPr>
            <a:t>比較</a:t>
          </a:r>
          <a:r>
            <a:rPr kumimoji="1" lang="ja-JP" altLang="en-US" sz="1050">
              <a:solidFill>
                <a:schemeClr val="dk1"/>
              </a:solidFill>
              <a:effectLst/>
              <a:latin typeface="+mn-lt"/>
              <a:ea typeface="+mn-ea"/>
              <a:cs typeface="+mn-cs"/>
            </a:rPr>
            <a:t>すると、状況が全く異なっている。</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H25</a:t>
          </a:r>
          <a:r>
            <a:rPr kumimoji="1" lang="ja-JP" altLang="en-US" sz="1050">
              <a:solidFill>
                <a:schemeClr val="dk1"/>
              </a:solidFill>
              <a:effectLst/>
              <a:latin typeface="+mn-lt"/>
              <a:ea typeface="+mn-ea"/>
              <a:cs typeface="+mn-cs"/>
            </a:rPr>
            <a:t>　分子</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分母：</a:t>
          </a:r>
          <a:r>
            <a:rPr kumimoji="1" lang="en-US" altLang="ja-JP" sz="1050">
              <a:solidFill>
                <a:schemeClr val="dk1"/>
              </a:solidFill>
              <a:effectLst/>
              <a:latin typeface="+mn-lt"/>
              <a:ea typeface="+mn-ea"/>
              <a:cs typeface="+mn-cs"/>
            </a:rPr>
            <a:t>141</a:t>
          </a:r>
          <a:r>
            <a:rPr kumimoji="1" lang="ja-JP" altLang="ja-JP" sz="1050">
              <a:solidFill>
                <a:schemeClr val="dk1"/>
              </a:solidFill>
              <a:effectLst/>
              <a:latin typeface="+mn-lt"/>
              <a:ea typeface="+mn-ea"/>
              <a:cs typeface="+mn-cs"/>
            </a:rPr>
            <a:t>億円</a:t>
          </a:r>
          <a:r>
            <a:rPr kumimoji="1" lang="en-US" altLang="ja-JP" sz="1050">
              <a:solidFill>
                <a:schemeClr val="dk1"/>
              </a:solidFill>
              <a:effectLst/>
              <a:latin typeface="+mn-lt"/>
              <a:ea typeface="+mn-ea"/>
              <a:cs typeface="+mn-cs"/>
            </a:rPr>
            <a:t>/136</a:t>
          </a:r>
          <a:r>
            <a:rPr kumimoji="1" lang="ja-JP" altLang="ja-JP" sz="1050">
              <a:solidFill>
                <a:schemeClr val="dk1"/>
              </a:solidFill>
              <a:effectLst/>
              <a:latin typeface="+mn-lt"/>
              <a:ea typeface="+mn-ea"/>
              <a:cs typeface="+mn-cs"/>
            </a:rPr>
            <a:t>億円</a:t>
          </a:r>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103.8%</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H28</a:t>
          </a:r>
          <a:r>
            <a:rPr kumimoji="1" lang="ja-JP" altLang="en-US" sz="1050">
              <a:solidFill>
                <a:schemeClr val="dk1"/>
              </a:solidFill>
              <a:effectLst/>
              <a:latin typeface="+mn-lt"/>
              <a:ea typeface="+mn-ea"/>
              <a:cs typeface="+mn-cs"/>
            </a:rPr>
            <a:t>　分子</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分母：</a:t>
          </a:r>
          <a:r>
            <a:rPr kumimoji="1" lang="en-US" altLang="ja-JP" sz="1050">
              <a:solidFill>
                <a:schemeClr val="dk1"/>
              </a:solidFill>
              <a:effectLst/>
              <a:latin typeface="+mn-lt"/>
              <a:ea typeface="+mn-ea"/>
              <a:cs typeface="+mn-cs"/>
            </a:rPr>
            <a:t>155</a:t>
          </a:r>
          <a:r>
            <a:rPr kumimoji="1" lang="ja-JP" altLang="ja-JP" sz="1050">
              <a:solidFill>
                <a:schemeClr val="dk1"/>
              </a:solidFill>
              <a:effectLst/>
              <a:latin typeface="+mn-lt"/>
              <a:ea typeface="+mn-ea"/>
              <a:cs typeface="+mn-cs"/>
            </a:rPr>
            <a:t>億円</a:t>
          </a:r>
          <a:r>
            <a:rPr kumimoji="1" lang="en-US" altLang="ja-JP" sz="1050">
              <a:solidFill>
                <a:schemeClr val="dk1"/>
              </a:solidFill>
              <a:effectLst/>
              <a:latin typeface="+mn-lt"/>
              <a:ea typeface="+mn-ea"/>
              <a:cs typeface="+mn-cs"/>
            </a:rPr>
            <a:t>/149</a:t>
          </a:r>
          <a:r>
            <a:rPr kumimoji="1" lang="ja-JP" altLang="ja-JP" sz="1050">
              <a:solidFill>
                <a:schemeClr val="dk1"/>
              </a:solidFill>
              <a:effectLst/>
              <a:latin typeface="+mn-lt"/>
              <a:ea typeface="+mn-ea"/>
              <a:cs typeface="+mn-cs"/>
            </a:rPr>
            <a:t>億円</a:t>
          </a:r>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104.0%</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歳出の</a:t>
          </a:r>
          <a:r>
            <a:rPr kumimoji="1" lang="en-US" altLang="ja-JP" sz="1050">
              <a:solidFill>
                <a:schemeClr val="dk1"/>
              </a:solidFill>
              <a:effectLst/>
              <a:latin typeface="+mn-lt"/>
              <a:ea typeface="+mn-ea"/>
              <a:cs typeface="+mn-cs"/>
            </a:rPr>
            <a:t>155</a:t>
          </a:r>
          <a:r>
            <a:rPr kumimoji="1" lang="ja-JP" altLang="en-US" sz="1050">
              <a:solidFill>
                <a:schemeClr val="dk1"/>
              </a:solidFill>
              <a:effectLst/>
              <a:latin typeface="+mn-lt"/>
              <a:ea typeface="+mn-ea"/>
              <a:cs typeface="+mn-cs"/>
            </a:rPr>
            <a:t>億円が税収や交付税の目安である標準財政規模（</a:t>
          </a:r>
          <a:r>
            <a:rPr kumimoji="1" lang="en-US" altLang="ja-JP" sz="1050">
              <a:solidFill>
                <a:schemeClr val="dk1"/>
              </a:solidFill>
              <a:effectLst/>
              <a:latin typeface="+mn-lt"/>
              <a:ea typeface="+mn-ea"/>
              <a:cs typeface="+mn-cs"/>
            </a:rPr>
            <a:t>150</a:t>
          </a:r>
          <a:r>
            <a:rPr kumimoji="1" lang="ja-JP" altLang="en-US" sz="1050">
              <a:solidFill>
                <a:schemeClr val="dk1"/>
              </a:solidFill>
              <a:effectLst/>
              <a:latin typeface="+mn-lt"/>
              <a:ea typeface="+mn-ea"/>
              <a:cs typeface="+mn-cs"/>
            </a:rPr>
            <a:t>億円）を超えており、明らかに経常経費が多過ぎる状態である。変化が大きいのは公債費と補助費等であり、</a:t>
          </a:r>
          <a:r>
            <a:rPr kumimoji="1" lang="en-US" altLang="ja-JP" sz="1050">
              <a:solidFill>
                <a:schemeClr val="dk1"/>
              </a:solidFill>
              <a:effectLst/>
              <a:latin typeface="+mn-lt"/>
              <a:ea typeface="+mn-ea"/>
              <a:cs typeface="+mn-cs"/>
            </a:rPr>
            <a:t>H27</a:t>
          </a:r>
          <a:r>
            <a:rPr kumimoji="1" lang="ja-JP" altLang="en-US" sz="1050">
              <a:solidFill>
                <a:schemeClr val="dk1"/>
              </a:solidFill>
              <a:effectLst/>
              <a:latin typeface="+mn-lt"/>
              <a:ea typeface="+mn-ea"/>
              <a:cs typeface="+mn-cs"/>
            </a:rPr>
            <a:t>までの学校施設の耐震補強に係る借入や、病院事業への繰出金の増加が要因である。この歳出規模が続く限り、比率は頻繁に</a:t>
          </a:r>
          <a:r>
            <a:rPr kumimoji="1" lang="en-US" altLang="ja-JP" sz="1050">
              <a:solidFill>
                <a:schemeClr val="dk1"/>
              </a:solidFill>
              <a:effectLst/>
              <a:latin typeface="+mn-lt"/>
              <a:ea typeface="+mn-ea"/>
              <a:cs typeface="+mn-cs"/>
            </a:rPr>
            <a:t>100%</a:t>
          </a:r>
          <a:r>
            <a:rPr kumimoji="1" lang="ja-JP" altLang="en-US" sz="1050">
              <a:solidFill>
                <a:schemeClr val="dk1"/>
              </a:solidFill>
              <a:effectLst/>
              <a:latin typeface="+mn-lt"/>
              <a:ea typeface="+mn-ea"/>
              <a:cs typeface="+mn-cs"/>
            </a:rPr>
            <a:t>を超え、その度に基金を大幅に取り崩す状況が予想される。経常経費の縮小が最重要課題であり、類似団体平均を超える</a:t>
          </a:r>
          <a:r>
            <a:rPr kumimoji="1" lang="ja-JP" altLang="ja-JP" sz="1050">
              <a:solidFill>
                <a:schemeClr val="dk1"/>
              </a:solidFill>
              <a:effectLst/>
              <a:latin typeface="+mn-lt"/>
              <a:ea typeface="+mn-ea"/>
              <a:cs typeface="+mn-cs"/>
            </a:rPr>
            <a:t>経費</a:t>
          </a:r>
          <a:r>
            <a:rPr kumimoji="1" lang="ja-JP" altLang="en-US" sz="1050">
              <a:solidFill>
                <a:schemeClr val="dk1"/>
              </a:solidFill>
              <a:effectLst/>
              <a:latin typeface="+mn-lt"/>
              <a:ea typeface="+mn-ea"/>
              <a:cs typeface="+mn-cs"/>
            </a:rPr>
            <a:t>はすべて見直しの対象として削減を進める必要がある。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66</xdr:row>
      <xdr:rowOff>42333</xdr:rowOff>
    </xdr:to>
    <xdr:cxnSp macro="">
      <xdr:nvCxnSpPr>
        <xdr:cNvPr id="133" name="直線コネクタ 132"/>
        <xdr:cNvCxnSpPr/>
      </xdr:nvCxnSpPr>
      <xdr:spPr>
        <a:xfrm>
          <a:off x="4114800" y="11060430"/>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62019</xdr:rowOff>
    </xdr:from>
    <xdr:to>
      <xdr:col>6</xdr:col>
      <xdr:colOff>0</xdr:colOff>
      <xdr:row>64</xdr:row>
      <xdr:rowOff>87630</xdr:rowOff>
    </xdr:to>
    <xdr:cxnSp macro="">
      <xdr:nvCxnSpPr>
        <xdr:cNvPr id="136" name="直線コネクタ 135"/>
        <xdr:cNvCxnSpPr/>
      </xdr:nvCxnSpPr>
      <xdr:spPr>
        <a:xfrm>
          <a:off x="3225800" y="10863369"/>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62019</xdr:rowOff>
    </xdr:from>
    <xdr:to>
      <xdr:col>4</xdr:col>
      <xdr:colOff>482600</xdr:colOff>
      <xdr:row>66</xdr:row>
      <xdr:rowOff>34290</xdr:rowOff>
    </xdr:to>
    <xdr:cxnSp macro="">
      <xdr:nvCxnSpPr>
        <xdr:cNvPr id="139" name="直線コネクタ 138"/>
        <xdr:cNvCxnSpPr/>
      </xdr:nvCxnSpPr>
      <xdr:spPr>
        <a:xfrm flipV="1">
          <a:off x="2336800" y="10863369"/>
          <a:ext cx="889000" cy="48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28363</xdr:rowOff>
    </xdr:from>
    <xdr:to>
      <xdr:col>3</xdr:col>
      <xdr:colOff>279400</xdr:colOff>
      <xdr:row>66</xdr:row>
      <xdr:rowOff>34290</xdr:rowOff>
    </xdr:to>
    <xdr:cxnSp macro="">
      <xdr:nvCxnSpPr>
        <xdr:cNvPr id="142" name="直線コネクタ 141"/>
        <xdr:cNvCxnSpPr/>
      </xdr:nvCxnSpPr>
      <xdr:spPr>
        <a:xfrm>
          <a:off x="1447800" y="10658263"/>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162983</xdr:rowOff>
    </xdr:from>
    <xdr:to>
      <xdr:col>7</xdr:col>
      <xdr:colOff>203200</xdr:colOff>
      <xdr:row>66</xdr:row>
      <xdr:rowOff>93133</xdr:rowOff>
    </xdr:to>
    <xdr:sp macro="" textlink="">
      <xdr:nvSpPr>
        <xdr:cNvPr id="152" name="円/楕円 151"/>
        <xdr:cNvSpPr/>
      </xdr:nvSpPr>
      <xdr:spPr>
        <a:xfrm>
          <a:off x="4902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58860</xdr:rowOff>
    </xdr:from>
    <xdr:ext cx="762000" cy="259045"/>
    <xdr:sp macro="" textlink="">
      <xdr:nvSpPr>
        <xdr:cNvPr id="153" name="財政構造の弾力性該当値テキスト"/>
        <xdr:cNvSpPr txBox="1"/>
      </xdr:nvSpPr>
      <xdr:spPr>
        <a:xfrm>
          <a:off x="5041900" y="1120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4" name="円/楕円 153"/>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5" name="テキスト ボックス 154"/>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11219</xdr:rowOff>
    </xdr:from>
    <xdr:to>
      <xdr:col>4</xdr:col>
      <xdr:colOff>533400</xdr:colOff>
      <xdr:row>63</xdr:row>
      <xdr:rowOff>112819</xdr:rowOff>
    </xdr:to>
    <xdr:sp macro="" textlink="">
      <xdr:nvSpPr>
        <xdr:cNvPr id="156" name="円/楕円 155"/>
        <xdr:cNvSpPr/>
      </xdr:nvSpPr>
      <xdr:spPr>
        <a:xfrm>
          <a:off x="3175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97596</xdr:rowOff>
    </xdr:from>
    <xdr:ext cx="762000" cy="259045"/>
    <xdr:sp macro="" textlink="">
      <xdr:nvSpPr>
        <xdr:cNvPr id="157" name="テキスト ボックス 156"/>
        <xdr:cNvSpPr txBox="1"/>
      </xdr:nvSpPr>
      <xdr:spPr>
        <a:xfrm>
          <a:off x="2844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154940</xdr:rowOff>
    </xdr:from>
    <xdr:to>
      <xdr:col>3</xdr:col>
      <xdr:colOff>330200</xdr:colOff>
      <xdr:row>66</xdr:row>
      <xdr:rowOff>85090</xdr:rowOff>
    </xdr:to>
    <xdr:sp macro="" textlink="">
      <xdr:nvSpPr>
        <xdr:cNvPr id="158" name="円/楕円 157"/>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69867</xdr:rowOff>
    </xdr:from>
    <xdr:ext cx="762000" cy="259045"/>
    <xdr:sp macro="" textlink="">
      <xdr:nvSpPr>
        <xdr:cNvPr id="159" name="テキスト ボックス 158"/>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149013</xdr:rowOff>
    </xdr:from>
    <xdr:to>
      <xdr:col>2</xdr:col>
      <xdr:colOff>127000</xdr:colOff>
      <xdr:row>62</xdr:row>
      <xdr:rowOff>79163</xdr:rowOff>
    </xdr:to>
    <xdr:sp macro="" textlink="">
      <xdr:nvSpPr>
        <xdr:cNvPr id="160" name="円/楕円 159"/>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89340</xdr:rowOff>
    </xdr:from>
    <xdr:ext cx="762000" cy="259045"/>
    <xdr:sp macro="" textlink="">
      <xdr:nvSpPr>
        <xdr:cNvPr id="161" name="テキスト ボックス 160"/>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[119,300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住基人口</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人弱減少して</a:t>
          </a:r>
          <a:r>
            <a:rPr kumimoji="1" lang="ja-JP" altLang="en-US" sz="1100">
              <a:solidFill>
                <a:schemeClr val="dk1"/>
              </a:solidFill>
              <a:effectLst/>
              <a:latin typeface="+mn-lt"/>
              <a:ea typeface="+mn-ea"/>
              <a:cs typeface="+mn-cs"/>
            </a:rPr>
            <a:t>おり、これは大きな悪化要因だが、ごみ処理施設</a:t>
          </a:r>
          <a:r>
            <a:rPr kumimoji="1" lang="ja-JP" altLang="ja-JP" sz="1100">
              <a:solidFill>
                <a:schemeClr val="dk1"/>
              </a:solidFill>
              <a:effectLst/>
              <a:latin typeface="+mn-lt"/>
              <a:ea typeface="+mn-ea"/>
              <a:cs typeface="+mn-cs"/>
            </a:rPr>
            <a:t>の設備改修中で定期修繕が発生していないため</a:t>
          </a:r>
          <a:r>
            <a:rPr kumimoji="1" lang="ja-JP" altLang="en-US" sz="1100">
              <a:solidFill>
                <a:schemeClr val="dk1"/>
              </a:solidFill>
              <a:effectLst/>
              <a:latin typeface="+mn-lt"/>
              <a:ea typeface="+mn-ea"/>
              <a:cs typeface="+mn-cs"/>
            </a:rPr>
            <a:t>維持補修費が</a:t>
          </a:r>
          <a:r>
            <a:rPr kumimoji="1" lang="ja-JP" altLang="ja-JP" sz="1100">
              <a:solidFill>
                <a:schemeClr val="dk1"/>
              </a:solidFill>
              <a:effectLst/>
              <a:latin typeface="+mn-lt"/>
              <a:ea typeface="+mn-ea"/>
              <a:cs typeface="+mn-cs"/>
            </a:rPr>
            <a:t>大幅減</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億円）となっていること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指標値は</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する結果</a:t>
          </a:r>
          <a:r>
            <a:rPr kumimoji="1" lang="ja-JP" altLang="ja-JP" sz="1100">
              <a:solidFill>
                <a:schemeClr val="dk1"/>
              </a:solidFill>
              <a:effectLst/>
              <a:latin typeface="+mn-lt"/>
              <a:ea typeface="+mn-ea"/>
              <a:cs typeface="+mn-cs"/>
            </a:rPr>
            <a:t>となった。物件費も電気料などで経常経費が削減でき</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。人件費は定年退職者の増による一時的な増額分を除けばほぼ前年並み</a:t>
          </a:r>
          <a:r>
            <a:rPr kumimoji="1" lang="ja-JP" altLang="en-US" sz="1100">
              <a:solidFill>
                <a:schemeClr val="dk1"/>
              </a:solidFill>
              <a:effectLst/>
              <a:latin typeface="+mn-lt"/>
              <a:ea typeface="+mn-ea"/>
              <a:cs typeface="+mn-cs"/>
            </a:rPr>
            <a:t>であった</a:t>
          </a:r>
          <a:r>
            <a:rPr kumimoji="1" lang="ja-JP" altLang="ja-JP" sz="1100">
              <a:solidFill>
                <a:schemeClr val="dk1"/>
              </a:solidFill>
              <a:effectLst/>
              <a:latin typeface="+mn-lt"/>
              <a:ea typeface="+mn-ea"/>
              <a:cs typeface="+mn-cs"/>
            </a:rPr>
            <a:t>。</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維持補修費は</a:t>
          </a:r>
          <a:r>
            <a:rPr kumimoji="1" lang="ja-JP" altLang="en-US" sz="1100">
              <a:solidFill>
                <a:schemeClr val="dk1"/>
              </a:solidFill>
              <a:effectLst/>
              <a:latin typeface="+mn-lt"/>
              <a:ea typeface="+mn-ea"/>
              <a:cs typeface="+mn-cs"/>
            </a:rPr>
            <a:t>ごみ処理施設</a:t>
          </a:r>
          <a:r>
            <a:rPr kumimoji="1" lang="ja-JP" altLang="ja-JP" sz="1100">
              <a:solidFill>
                <a:schemeClr val="dk1"/>
              </a:solidFill>
              <a:effectLst/>
              <a:latin typeface="+mn-lt"/>
              <a:ea typeface="+mn-ea"/>
              <a:cs typeface="+mn-cs"/>
            </a:rPr>
            <a:t>の改修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が終われば元の規模に戻るため</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en-US" sz="1100">
              <a:solidFill>
                <a:schemeClr val="dk1"/>
              </a:solidFill>
              <a:effectLst/>
              <a:latin typeface="+mn-lt"/>
              <a:ea typeface="+mn-ea"/>
              <a:cs typeface="+mn-cs"/>
            </a:rPr>
            <a:t>からは大幅な悪化が見込まれる。</a:t>
          </a:r>
          <a:r>
            <a:rPr kumimoji="1" lang="ja-JP" altLang="ja-JP" sz="1100">
              <a:solidFill>
                <a:schemeClr val="dk1"/>
              </a:solidFill>
              <a:effectLst/>
              <a:latin typeface="+mn-lt"/>
              <a:ea typeface="+mn-ea"/>
              <a:cs typeface="+mn-cs"/>
            </a:rPr>
            <a:t>人口</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に合わせ</a:t>
          </a:r>
          <a:r>
            <a:rPr kumimoji="1" lang="ja-JP" altLang="en-US" sz="1100">
              <a:solidFill>
                <a:schemeClr val="dk1"/>
              </a:solidFill>
              <a:effectLst/>
              <a:latin typeface="+mn-lt"/>
              <a:ea typeface="+mn-ea"/>
              <a:cs typeface="+mn-cs"/>
            </a:rPr>
            <a:t>て経費の削減</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必須</a:t>
          </a:r>
          <a:r>
            <a:rPr kumimoji="1" lang="ja-JP" altLang="ja-JP" sz="1100">
              <a:solidFill>
                <a:schemeClr val="dk1"/>
              </a:solidFill>
              <a:effectLst/>
              <a:latin typeface="+mn-lt"/>
              <a:ea typeface="+mn-ea"/>
              <a:cs typeface="+mn-cs"/>
            </a:rPr>
            <a:t>である。</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61387</xdr:rowOff>
    </xdr:from>
    <xdr:to>
      <xdr:col>7</xdr:col>
      <xdr:colOff>152400</xdr:colOff>
      <xdr:row>81</xdr:row>
      <xdr:rowOff>67701</xdr:rowOff>
    </xdr:to>
    <xdr:cxnSp macro="">
      <xdr:nvCxnSpPr>
        <xdr:cNvPr id="197" name="直線コネクタ 196"/>
        <xdr:cNvCxnSpPr/>
      </xdr:nvCxnSpPr>
      <xdr:spPr>
        <a:xfrm flipV="1">
          <a:off x="4114800" y="13948837"/>
          <a:ext cx="8382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46163</xdr:rowOff>
    </xdr:from>
    <xdr:ext cx="762000" cy="259045"/>
    <xdr:sp macro="" textlink="">
      <xdr:nvSpPr>
        <xdr:cNvPr id="198" name="人件費・物件費等の状況平均値テキスト"/>
        <xdr:cNvSpPr txBox="1"/>
      </xdr:nvSpPr>
      <xdr:spPr>
        <a:xfrm>
          <a:off x="5041900" y="13933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55394</xdr:rowOff>
    </xdr:from>
    <xdr:to>
      <xdr:col>6</xdr:col>
      <xdr:colOff>0</xdr:colOff>
      <xdr:row>81</xdr:row>
      <xdr:rowOff>67701</xdr:rowOff>
    </xdr:to>
    <xdr:cxnSp macro="">
      <xdr:nvCxnSpPr>
        <xdr:cNvPr id="200" name="直線コネクタ 199"/>
        <xdr:cNvCxnSpPr/>
      </xdr:nvCxnSpPr>
      <xdr:spPr>
        <a:xfrm>
          <a:off x="3225800" y="13942844"/>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48904</xdr:rowOff>
    </xdr:from>
    <xdr:to>
      <xdr:col>4</xdr:col>
      <xdr:colOff>482600</xdr:colOff>
      <xdr:row>81</xdr:row>
      <xdr:rowOff>55394</xdr:rowOff>
    </xdr:to>
    <xdr:cxnSp macro="">
      <xdr:nvCxnSpPr>
        <xdr:cNvPr id="203" name="直線コネクタ 202"/>
        <xdr:cNvCxnSpPr/>
      </xdr:nvCxnSpPr>
      <xdr:spPr>
        <a:xfrm>
          <a:off x="2336800" y="13936354"/>
          <a:ext cx="8890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45420</xdr:rowOff>
    </xdr:from>
    <xdr:to>
      <xdr:col>3</xdr:col>
      <xdr:colOff>279400</xdr:colOff>
      <xdr:row>81</xdr:row>
      <xdr:rowOff>48904</xdr:rowOff>
    </xdr:to>
    <xdr:cxnSp macro="">
      <xdr:nvCxnSpPr>
        <xdr:cNvPr id="206" name="直線コネクタ 205"/>
        <xdr:cNvCxnSpPr/>
      </xdr:nvCxnSpPr>
      <xdr:spPr>
        <a:xfrm>
          <a:off x="1447800" y="13932870"/>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10587</xdr:rowOff>
    </xdr:from>
    <xdr:to>
      <xdr:col>7</xdr:col>
      <xdr:colOff>203200</xdr:colOff>
      <xdr:row>81</xdr:row>
      <xdr:rowOff>112187</xdr:rowOff>
    </xdr:to>
    <xdr:sp macro="" textlink="">
      <xdr:nvSpPr>
        <xdr:cNvPr id="216" name="円/楕円 215"/>
        <xdr:cNvSpPr/>
      </xdr:nvSpPr>
      <xdr:spPr>
        <a:xfrm>
          <a:off x="4902200" y="138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103314</xdr:rowOff>
    </xdr:from>
    <xdr:ext cx="762000" cy="259045"/>
    <xdr:sp macro="" textlink="">
      <xdr:nvSpPr>
        <xdr:cNvPr id="217" name="人件費・物件費等の状況該当値テキスト"/>
        <xdr:cNvSpPr txBox="1"/>
      </xdr:nvSpPr>
      <xdr:spPr>
        <a:xfrm>
          <a:off x="5041900" y="138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119,300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16901</xdr:rowOff>
    </xdr:from>
    <xdr:to>
      <xdr:col>6</xdr:col>
      <xdr:colOff>50800</xdr:colOff>
      <xdr:row>81</xdr:row>
      <xdr:rowOff>118501</xdr:rowOff>
    </xdr:to>
    <xdr:sp macro="" textlink="">
      <xdr:nvSpPr>
        <xdr:cNvPr id="218" name="円/楕円 217"/>
        <xdr:cNvSpPr/>
      </xdr:nvSpPr>
      <xdr:spPr>
        <a:xfrm>
          <a:off x="4064000" y="139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103278</xdr:rowOff>
    </xdr:from>
    <xdr:ext cx="736600" cy="259045"/>
    <xdr:sp macro="" textlink="">
      <xdr:nvSpPr>
        <xdr:cNvPr id="219" name="テキスト ボックス 218"/>
        <xdr:cNvSpPr txBox="1"/>
      </xdr:nvSpPr>
      <xdr:spPr>
        <a:xfrm>
          <a:off x="3733800" y="1399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4594</xdr:rowOff>
    </xdr:from>
    <xdr:to>
      <xdr:col>4</xdr:col>
      <xdr:colOff>533400</xdr:colOff>
      <xdr:row>81</xdr:row>
      <xdr:rowOff>106194</xdr:rowOff>
    </xdr:to>
    <xdr:sp macro="" textlink="">
      <xdr:nvSpPr>
        <xdr:cNvPr id="220" name="円/楕円 219"/>
        <xdr:cNvSpPr/>
      </xdr:nvSpPr>
      <xdr:spPr>
        <a:xfrm>
          <a:off x="3175000" y="138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116371</xdr:rowOff>
    </xdr:from>
    <xdr:ext cx="762000" cy="259045"/>
    <xdr:sp macro="" textlink="">
      <xdr:nvSpPr>
        <xdr:cNvPr id="221" name="テキスト ボックス 220"/>
        <xdr:cNvSpPr txBox="1"/>
      </xdr:nvSpPr>
      <xdr:spPr>
        <a:xfrm>
          <a:off x="2844800" y="1366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115,823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169554</xdr:rowOff>
    </xdr:from>
    <xdr:to>
      <xdr:col>3</xdr:col>
      <xdr:colOff>330200</xdr:colOff>
      <xdr:row>81</xdr:row>
      <xdr:rowOff>99704</xdr:rowOff>
    </xdr:to>
    <xdr:sp macro="" textlink="">
      <xdr:nvSpPr>
        <xdr:cNvPr id="222" name="円/楕円 221"/>
        <xdr:cNvSpPr/>
      </xdr:nvSpPr>
      <xdr:spPr>
        <a:xfrm>
          <a:off x="2286000" y="138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109881</xdr:rowOff>
    </xdr:from>
    <xdr:ext cx="762000" cy="259045"/>
    <xdr:sp macro="" textlink="">
      <xdr:nvSpPr>
        <xdr:cNvPr id="223" name="テキスト ボックス 222"/>
        <xdr:cNvSpPr txBox="1"/>
      </xdr:nvSpPr>
      <xdr:spPr>
        <a:xfrm>
          <a:off x="1955800" y="136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112,058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166070</xdr:rowOff>
    </xdr:from>
    <xdr:to>
      <xdr:col>2</xdr:col>
      <xdr:colOff>127000</xdr:colOff>
      <xdr:row>81</xdr:row>
      <xdr:rowOff>96220</xdr:rowOff>
    </xdr:to>
    <xdr:sp macro="" textlink="">
      <xdr:nvSpPr>
        <xdr:cNvPr id="224" name="円/楕円 223"/>
        <xdr:cNvSpPr/>
      </xdr:nvSpPr>
      <xdr:spPr>
        <a:xfrm>
          <a:off x="1397000" y="138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106397</xdr:rowOff>
    </xdr:from>
    <xdr:ext cx="762000" cy="259045"/>
    <xdr:sp macro="" textlink="">
      <xdr:nvSpPr>
        <xdr:cNvPr id="225" name="テキスト ボックス 224"/>
        <xdr:cNvSpPr txBox="1"/>
      </xdr:nvSpPr>
      <xdr:spPr>
        <a:xfrm>
          <a:off x="1066800" y="1365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とほぼ同じ数値となり、</a:t>
          </a:r>
          <a:r>
            <a:rPr kumimoji="1" lang="ja-JP" altLang="ja-JP" sz="1100">
              <a:solidFill>
                <a:schemeClr val="dk1"/>
              </a:solidFill>
              <a:effectLst/>
              <a:latin typeface="+mn-lt"/>
              <a:ea typeface="+mn-ea"/>
              <a:cs typeface="+mn-cs"/>
            </a:rPr>
            <a:t>平均的な水準といえる。今後も国や近隣市町村の動向を踏まえ、給与の適正化に努める。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65314</xdr:rowOff>
    </xdr:to>
    <xdr:cxnSp macro="">
      <xdr:nvCxnSpPr>
        <xdr:cNvPr id="261" name="直線コネクタ 260"/>
        <xdr:cNvCxnSpPr/>
      </xdr:nvCxnSpPr>
      <xdr:spPr>
        <a:xfrm flipV="1">
          <a:off x="16179800" y="14386682"/>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84</xdr:row>
      <xdr:rowOff>65314</xdr:rowOff>
    </xdr:to>
    <xdr:cxnSp macro="">
      <xdr:nvCxnSpPr>
        <xdr:cNvPr id="264" name="直線コネクタ 263"/>
        <xdr:cNvCxnSpPr/>
      </xdr:nvCxnSpPr>
      <xdr:spPr>
        <a:xfrm>
          <a:off x="15290800" y="143522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83</xdr:row>
      <xdr:rowOff>133350</xdr:rowOff>
    </xdr:to>
    <xdr:cxnSp macro="">
      <xdr:nvCxnSpPr>
        <xdr:cNvPr id="267" name="直線コネクタ 266"/>
        <xdr:cNvCxnSpPr/>
      </xdr:nvCxnSpPr>
      <xdr:spPr>
        <a:xfrm flipV="1">
          <a:off x="14401800" y="143522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23888</xdr:rowOff>
    </xdr:to>
    <xdr:cxnSp macro="">
      <xdr:nvCxnSpPr>
        <xdr:cNvPr id="270" name="直線コネクタ 269"/>
        <xdr:cNvCxnSpPr/>
      </xdr:nvCxnSpPr>
      <xdr:spPr>
        <a:xfrm flipV="1">
          <a:off x="13512800" y="14363700"/>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4" name="テキスト ボックス 27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80" name="円/楕円 279"/>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81"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82" name="円/楕円 281"/>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83" name="テキスト ボックス 282"/>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4" name="円/楕円 283"/>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85" name="テキスト ボックス 284"/>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6" name="円/楕円 285"/>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7" name="テキスト ボックス 286"/>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8" name="円/楕円 287"/>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9" name="テキスト ボックス 288"/>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職員数は</a:t>
          </a:r>
          <a:r>
            <a:rPr kumimoji="1" lang="en-US" altLang="ja-JP" sz="1100">
              <a:solidFill>
                <a:schemeClr val="dk1"/>
              </a:solidFill>
              <a:effectLst/>
              <a:latin typeface="+mn-lt"/>
              <a:ea typeface="+mn-ea"/>
              <a:cs typeface="+mn-cs"/>
            </a:rPr>
            <a:t>H27:436</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H28:427</a:t>
          </a:r>
          <a:r>
            <a:rPr kumimoji="1" lang="ja-JP" altLang="ja-JP" sz="1100">
              <a:solidFill>
                <a:schemeClr val="dk1"/>
              </a:solidFill>
              <a:effectLst/>
              <a:latin typeface="+mn-lt"/>
              <a:ea typeface="+mn-ea"/>
              <a:cs typeface="+mn-cs"/>
            </a:rPr>
            <a:t>人で</a:t>
          </a:r>
          <a:r>
            <a:rPr kumimoji="1" lang="ja-JP" altLang="en-US" sz="1100">
              <a:solidFill>
                <a:schemeClr val="dk1"/>
              </a:solidFill>
              <a:effectLst/>
              <a:latin typeface="+mn-lt"/>
              <a:ea typeface="+mn-ea"/>
              <a:cs typeface="+mn-cs"/>
            </a:rPr>
            <a:t>、市の人口減少率（</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を超える職員数</a:t>
          </a:r>
          <a:r>
            <a:rPr kumimoji="1" lang="ja-JP" altLang="en-US" sz="1100">
              <a:solidFill>
                <a:schemeClr val="dk1"/>
              </a:solidFill>
              <a:effectLst/>
              <a:latin typeface="+mn-lt"/>
              <a:ea typeface="+mn-ea"/>
              <a:cs typeface="+mn-cs"/>
            </a:rPr>
            <a:t>の減であったため、指標は改善した。現状は</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と同程度であるのでここから</a:t>
          </a:r>
          <a:r>
            <a:rPr kumimoji="1" lang="ja-JP" altLang="ja-JP" sz="1100">
              <a:solidFill>
                <a:schemeClr val="dk1"/>
              </a:solidFill>
              <a:effectLst/>
              <a:latin typeface="+mn-lt"/>
              <a:ea typeface="+mn-ea"/>
              <a:cs typeface="+mn-cs"/>
            </a:rPr>
            <a:t>乖離</a:t>
          </a:r>
          <a:r>
            <a:rPr kumimoji="1" lang="ja-JP" altLang="en-US" sz="1100">
              <a:solidFill>
                <a:schemeClr val="dk1"/>
              </a:solidFill>
              <a:effectLst/>
              <a:latin typeface="+mn-lt"/>
              <a:ea typeface="+mn-ea"/>
              <a:cs typeface="+mn-cs"/>
            </a:rPr>
            <a:t>しすぎる</a:t>
          </a:r>
          <a:r>
            <a:rPr kumimoji="1" lang="ja-JP" altLang="ja-JP" sz="1100">
              <a:solidFill>
                <a:schemeClr val="dk1"/>
              </a:solidFill>
              <a:effectLst/>
              <a:latin typeface="+mn-lt"/>
              <a:ea typeface="+mn-ea"/>
              <a:cs typeface="+mn-cs"/>
            </a:rPr>
            <a:t>ことのないよう</a:t>
          </a:r>
          <a:r>
            <a:rPr kumimoji="1" lang="ja-JP" altLang="en-US" sz="1100">
              <a:solidFill>
                <a:schemeClr val="dk1"/>
              </a:solidFill>
              <a:effectLst/>
              <a:latin typeface="+mn-lt"/>
              <a:ea typeface="+mn-ea"/>
              <a:cs typeface="+mn-cs"/>
            </a:rPr>
            <a:t>注意し、事業の見直しや業務効率化を進めていきたい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167640</xdr:rowOff>
    </xdr:from>
    <xdr:to>
      <xdr:col>24</xdr:col>
      <xdr:colOff>558800</xdr:colOff>
      <xdr:row>62</xdr:row>
      <xdr:rowOff>10266</xdr:rowOff>
    </xdr:to>
    <xdr:cxnSp macro="">
      <xdr:nvCxnSpPr>
        <xdr:cNvPr id="324" name="直線コネクタ 323"/>
        <xdr:cNvCxnSpPr/>
      </xdr:nvCxnSpPr>
      <xdr:spPr>
        <a:xfrm flipV="1">
          <a:off x="16179800" y="10626090"/>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147531</xdr:rowOff>
    </xdr:from>
    <xdr:to>
      <xdr:col>23</xdr:col>
      <xdr:colOff>406400</xdr:colOff>
      <xdr:row>62</xdr:row>
      <xdr:rowOff>10266</xdr:rowOff>
    </xdr:to>
    <xdr:cxnSp macro="">
      <xdr:nvCxnSpPr>
        <xdr:cNvPr id="327" name="直線コネクタ 326"/>
        <xdr:cNvCxnSpPr/>
      </xdr:nvCxnSpPr>
      <xdr:spPr>
        <a:xfrm>
          <a:off x="15290800" y="10605981"/>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129434</xdr:rowOff>
    </xdr:from>
    <xdr:to>
      <xdr:col>22</xdr:col>
      <xdr:colOff>203200</xdr:colOff>
      <xdr:row>61</xdr:row>
      <xdr:rowOff>147531</xdr:rowOff>
    </xdr:to>
    <xdr:cxnSp macro="">
      <xdr:nvCxnSpPr>
        <xdr:cNvPr id="330" name="直線コネクタ 329"/>
        <xdr:cNvCxnSpPr/>
      </xdr:nvCxnSpPr>
      <xdr:spPr>
        <a:xfrm>
          <a:off x="14401800" y="1058788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117369</xdr:rowOff>
    </xdr:from>
    <xdr:to>
      <xdr:col>21</xdr:col>
      <xdr:colOff>0</xdr:colOff>
      <xdr:row>61</xdr:row>
      <xdr:rowOff>129434</xdr:rowOff>
    </xdr:to>
    <xdr:cxnSp macro="">
      <xdr:nvCxnSpPr>
        <xdr:cNvPr id="333" name="直線コネクタ 332"/>
        <xdr:cNvCxnSpPr/>
      </xdr:nvCxnSpPr>
      <xdr:spPr>
        <a:xfrm>
          <a:off x="13512800" y="1057581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43" name="円/楕円 342"/>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133367</xdr:rowOff>
    </xdr:from>
    <xdr:ext cx="762000" cy="259045"/>
    <xdr:sp macro="" textlink="">
      <xdr:nvSpPr>
        <xdr:cNvPr id="344" name="定員管理の状況該当値テキスト"/>
        <xdr:cNvSpPr txBox="1"/>
      </xdr:nvSpPr>
      <xdr:spPr>
        <a:xfrm>
          <a:off x="17106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130916</xdr:rowOff>
    </xdr:from>
    <xdr:to>
      <xdr:col>23</xdr:col>
      <xdr:colOff>457200</xdr:colOff>
      <xdr:row>62</xdr:row>
      <xdr:rowOff>61066</xdr:rowOff>
    </xdr:to>
    <xdr:sp macro="" textlink="">
      <xdr:nvSpPr>
        <xdr:cNvPr id="345" name="円/楕円 344"/>
        <xdr:cNvSpPr/>
      </xdr:nvSpPr>
      <xdr:spPr>
        <a:xfrm>
          <a:off x="16129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45843</xdr:rowOff>
    </xdr:from>
    <xdr:ext cx="736600" cy="259045"/>
    <xdr:sp macro="" textlink="">
      <xdr:nvSpPr>
        <xdr:cNvPr id="346" name="テキスト ボックス 345"/>
        <xdr:cNvSpPr txBox="1"/>
      </xdr:nvSpPr>
      <xdr:spPr>
        <a:xfrm>
          <a:off x="15798800" y="10675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96731</xdr:rowOff>
    </xdr:from>
    <xdr:to>
      <xdr:col>22</xdr:col>
      <xdr:colOff>254000</xdr:colOff>
      <xdr:row>62</xdr:row>
      <xdr:rowOff>26881</xdr:rowOff>
    </xdr:to>
    <xdr:sp macro="" textlink="">
      <xdr:nvSpPr>
        <xdr:cNvPr id="347" name="円/楕円 346"/>
        <xdr:cNvSpPr/>
      </xdr:nvSpPr>
      <xdr:spPr>
        <a:xfrm>
          <a:off x="15240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37058</xdr:rowOff>
    </xdr:from>
    <xdr:ext cx="762000" cy="259045"/>
    <xdr:sp macro="" textlink="">
      <xdr:nvSpPr>
        <xdr:cNvPr id="348" name="テキスト ボックス 347"/>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78634</xdr:rowOff>
    </xdr:from>
    <xdr:to>
      <xdr:col>21</xdr:col>
      <xdr:colOff>50800</xdr:colOff>
      <xdr:row>62</xdr:row>
      <xdr:rowOff>8784</xdr:rowOff>
    </xdr:to>
    <xdr:sp macro="" textlink="">
      <xdr:nvSpPr>
        <xdr:cNvPr id="349" name="円/楕円 348"/>
        <xdr:cNvSpPr/>
      </xdr:nvSpPr>
      <xdr:spPr>
        <a:xfrm>
          <a:off x="14351000" y="10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18961</xdr:rowOff>
    </xdr:from>
    <xdr:ext cx="762000" cy="259045"/>
    <xdr:sp macro="" textlink="">
      <xdr:nvSpPr>
        <xdr:cNvPr id="350" name="テキスト ボックス 349"/>
        <xdr:cNvSpPr txBox="1"/>
      </xdr:nvSpPr>
      <xdr:spPr>
        <a:xfrm>
          <a:off x="14020800" y="1030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66569</xdr:rowOff>
    </xdr:from>
    <xdr:to>
      <xdr:col>19</xdr:col>
      <xdr:colOff>533400</xdr:colOff>
      <xdr:row>61</xdr:row>
      <xdr:rowOff>168169</xdr:rowOff>
    </xdr:to>
    <xdr:sp macro="" textlink="">
      <xdr:nvSpPr>
        <xdr:cNvPr id="351" name="円/楕円 350"/>
        <xdr:cNvSpPr/>
      </xdr:nvSpPr>
      <xdr:spPr>
        <a:xfrm>
          <a:off x="13462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6896</xdr:rowOff>
    </xdr:from>
    <xdr:ext cx="762000" cy="259045"/>
    <xdr:sp macro="" textlink="">
      <xdr:nvSpPr>
        <xdr:cNvPr id="352" name="テキスト ボックス 351"/>
        <xdr:cNvSpPr txBox="1"/>
      </xdr:nvSpPr>
      <xdr:spPr>
        <a:xfrm>
          <a:off x="13131800" y="1029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億円増えて</a:t>
          </a:r>
          <a:r>
            <a:rPr kumimoji="1" lang="en-US" altLang="ja-JP" sz="1100">
              <a:solidFill>
                <a:schemeClr val="dk1"/>
              </a:solidFill>
              <a:effectLst/>
              <a:latin typeface="+mn-lt"/>
              <a:ea typeface="+mn-ea"/>
              <a:cs typeface="+mn-cs"/>
            </a:rPr>
            <a:t>29.6</a:t>
          </a:r>
          <a:r>
            <a:rPr kumimoji="1" lang="ja-JP" altLang="en-US" sz="1100">
              <a:solidFill>
                <a:schemeClr val="dk1"/>
              </a:solidFill>
              <a:effectLst/>
              <a:latin typeface="+mn-lt"/>
              <a:ea typeface="+mn-ea"/>
              <a:cs typeface="+mn-cs"/>
            </a:rPr>
            <a:t>億円となり、比率は悪化した。</a:t>
          </a:r>
          <a:r>
            <a:rPr kumimoji="1" lang="ja-JP" altLang="ja-JP" sz="1100">
              <a:solidFill>
                <a:schemeClr val="dk1"/>
              </a:solidFill>
              <a:effectLst/>
              <a:latin typeface="+mn-lt"/>
              <a:ea typeface="+mn-ea"/>
              <a:cs typeface="+mn-cs"/>
            </a:rPr>
            <a:t>改善を続ける類似団体平均とはついに逆転することとなった。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もしばらくは</a:t>
          </a:r>
          <a:r>
            <a:rPr kumimoji="1" lang="ja-JP" altLang="ja-JP" sz="1100">
              <a:solidFill>
                <a:schemeClr val="dk1"/>
              </a:solidFill>
              <a:effectLst/>
              <a:latin typeface="+mn-lt"/>
              <a:ea typeface="+mn-ea"/>
              <a:cs typeface="+mn-cs"/>
            </a:rPr>
            <a:t>公債費は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億円近い規模が続</a:t>
          </a:r>
          <a:r>
            <a:rPr kumimoji="1" lang="ja-JP" altLang="en-US" sz="1100">
              <a:solidFill>
                <a:schemeClr val="dk1"/>
              </a:solidFill>
              <a:effectLst/>
              <a:latin typeface="+mn-lt"/>
              <a:ea typeface="+mn-ea"/>
              <a:cs typeface="+mn-cs"/>
            </a:rPr>
            <a:t>く見込であり、</a:t>
          </a:r>
          <a:r>
            <a:rPr kumimoji="1" lang="ja-JP" altLang="ja-JP" sz="1100">
              <a:solidFill>
                <a:schemeClr val="dk1"/>
              </a:solidFill>
              <a:effectLst/>
              <a:latin typeface="+mn-lt"/>
              <a:ea typeface="+mn-ea"/>
              <a:cs typeface="+mn-cs"/>
            </a:rPr>
            <a:t>標準財政規模</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億円の約</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を占める公債費は経常収支比率の改善が進まない要因にもなっている。類似団体の水準を一つの目安として新発債の抑制に計画的に取り組む必要がある。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92528</xdr:rowOff>
    </xdr:from>
    <xdr:to>
      <xdr:col>24</xdr:col>
      <xdr:colOff>558800</xdr:colOff>
      <xdr:row>40</xdr:row>
      <xdr:rowOff>147683</xdr:rowOff>
    </xdr:to>
    <xdr:cxnSp macro="">
      <xdr:nvCxnSpPr>
        <xdr:cNvPr id="387" name="直線コネクタ 386"/>
        <xdr:cNvCxnSpPr/>
      </xdr:nvCxnSpPr>
      <xdr:spPr>
        <a:xfrm>
          <a:off x="16179800" y="6950528"/>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71846</xdr:rowOff>
    </xdr:from>
    <xdr:to>
      <xdr:col>23</xdr:col>
      <xdr:colOff>406400</xdr:colOff>
      <xdr:row>40</xdr:row>
      <xdr:rowOff>92528</xdr:rowOff>
    </xdr:to>
    <xdr:cxnSp macro="">
      <xdr:nvCxnSpPr>
        <xdr:cNvPr id="390" name="直線コネクタ 389"/>
        <xdr:cNvCxnSpPr/>
      </xdr:nvCxnSpPr>
      <xdr:spPr>
        <a:xfrm>
          <a:off x="15290800" y="69298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71846</xdr:rowOff>
    </xdr:from>
    <xdr:to>
      <xdr:col>22</xdr:col>
      <xdr:colOff>203200</xdr:colOff>
      <xdr:row>40</xdr:row>
      <xdr:rowOff>113212</xdr:rowOff>
    </xdr:to>
    <xdr:cxnSp macro="">
      <xdr:nvCxnSpPr>
        <xdr:cNvPr id="393" name="直線コネクタ 392"/>
        <xdr:cNvCxnSpPr/>
      </xdr:nvCxnSpPr>
      <xdr:spPr>
        <a:xfrm flipV="1">
          <a:off x="14401800" y="692984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113212</xdr:rowOff>
    </xdr:from>
    <xdr:to>
      <xdr:col>21</xdr:col>
      <xdr:colOff>0</xdr:colOff>
      <xdr:row>41</xdr:row>
      <xdr:rowOff>38281</xdr:rowOff>
    </xdr:to>
    <xdr:cxnSp macro="">
      <xdr:nvCxnSpPr>
        <xdr:cNvPr id="396" name="直線コネクタ 395"/>
        <xdr:cNvCxnSpPr/>
      </xdr:nvCxnSpPr>
      <xdr:spPr>
        <a:xfrm flipV="1">
          <a:off x="13512800" y="697121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96883</xdr:rowOff>
    </xdr:from>
    <xdr:to>
      <xdr:col>24</xdr:col>
      <xdr:colOff>609600</xdr:colOff>
      <xdr:row>41</xdr:row>
      <xdr:rowOff>27033</xdr:rowOff>
    </xdr:to>
    <xdr:sp macro="" textlink="">
      <xdr:nvSpPr>
        <xdr:cNvPr id="406" name="円/楕円 405"/>
        <xdr:cNvSpPr/>
      </xdr:nvSpPr>
      <xdr:spPr>
        <a:xfrm>
          <a:off x="169672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68960</xdr:rowOff>
    </xdr:from>
    <xdr:ext cx="762000" cy="259045"/>
    <xdr:sp macro="" textlink="">
      <xdr:nvSpPr>
        <xdr:cNvPr id="407" name="公債費負担の状況該当値テキスト"/>
        <xdr:cNvSpPr txBox="1"/>
      </xdr:nvSpPr>
      <xdr:spPr>
        <a:xfrm>
          <a:off x="17106900" y="692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41728</xdr:rowOff>
    </xdr:from>
    <xdr:to>
      <xdr:col>23</xdr:col>
      <xdr:colOff>457200</xdr:colOff>
      <xdr:row>40</xdr:row>
      <xdr:rowOff>143328</xdr:rowOff>
    </xdr:to>
    <xdr:sp macro="" textlink="">
      <xdr:nvSpPr>
        <xdr:cNvPr id="408" name="円/楕円 407"/>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153505</xdr:rowOff>
    </xdr:from>
    <xdr:ext cx="736600" cy="259045"/>
    <xdr:sp macro="" textlink="">
      <xdr:nvSpPr>
        <xdr:cNvPr id="409" name="テキスト ボックス 408"/>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21046</xdr:rowOff>
    </xdr:from>
    <xdr:to>
      <xdr:col>22</xdr:col>
      <xdr:colOff>254000</xdr:colOff>
      <xdr:row>40</xdr:row>
      <xdr:rowOff>122646</xdr:rowOff>
    </xdr:to>
    <xdr:sp macro="" textlink="">
      <xdr:nvSpPr>
        <xdr:cNvPr id="410" name="円/楕円 409"/>
        <xdr:cNvSpPr/>
      </xdr:nvSpPr>
      <xdr:spPr>
        <a:xfrm>
          <a:off x="15240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132823</xdr:rowOff>
    </xdr:from>
    <xdr:ext cx="762000" cy="259045"/>
    <xdr:sp macro="" textlink="">
      <xdr:nvSpPr>
        <xdr:cNvPr id="411" name="テキスト ボックス 410"/>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62412</xdr:rowOff>
    </xdr:from>
    <xdr:to>
      <xdr:col>21</xdr:col>
      <xdr:colOff>50800</xdr:colOff>
      <xdr:row>40</xdr:row>
      <xdr:rowOff>164012</xdr:rowOff>
    </xdr:to>
    <xdr:sp macro="" textlink="">
      <xdr:nvSpPr>
        <xdr:cNvPr id="412" name="円/楕円 411"/>
        <xdr:cNvSpPr/>
      </xdr:nvSpPr>
      <xdr:spPr>
        <a:xfrm>
          <a:off x="14351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2739</xdr:rowOff>
    </xdr:from>
    <xdr:ext cx="762000" cy="259045"/>
    <xdr:sp macro="" textlink="">
      <xdr:nvSpPr>
        <xdr:cNvPr id="413" name="テキスト ボックス 412"/>
        <xdr:cNvSpPr txBox="1"/>
      </xdr:nvSpPr>
      <xdr:spPr>
        <a:xfrm>
          <a:off x="14020800" y="668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158931</xdr:rowOff>
    </xdr:from>
    <xdr:to>
      <xdr:col>19</xdr:col>
      <xdr:colOff>533400</xdr:colOff>
      <xdr:row>41</xdr:row>
      <xdr:rowOff>89081</xdr:rowOff>
    </xdr:to>
    <xdr:sp macro="" textlink="">
      <xdr:nvSpPr>
        <xdr:cNvPr id="414" name="円/楕円 413"/>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99258</xdr:rowOff>
    </xdr:from>
    <xdr:ext cx="762000" cy="259045"/>
    <xdr:sp macro="" textlink="">
      <xdr:nvSpPr>
        <xdr:cNvPr id="415" name="テキスト ボックス 414"/>
        <xdr:cNvSpPr txBox="1"/>
      </xdr:nvSpPr>
      <xdr:spPr>
        <a:xfrm>
          <a:off x="13131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充当可能財源の減</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将来負担額の減</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億円）の方</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規模が</a:t>
          </a:r>
          <a:r>
            <a:rPr kumimoji="1" lang="ja-JP" altLang="ja-JP" sz="1100">
              <a:solidFill>
                <a:schemeClr val="dk1"/>
              </a:solidFill>
              <a:effectLst/>
              <a:latin typeface="+mn-lt"/>
              <a:ea typeface="+mn-ea"/>
              <a:cs typeface="+mn-cs"/>
            </a:rPr>
            <a:t>大き</a:t>
          </a:r>
          <a:r>
            <a:rPr kumimoji="1" lang="ja-JP" altLang="en-US" sz="1100">
              <a:solidFill>
                <a:schemeClr val="dk1"/>
              </a:solidFill>
              <a:effectLst/>
              <a:latin typeface="+mn-lt"/>
              <a:ea typeface="+mn-ea"/>
              <a:cs typeface="+mn-cs"/>
            </a:rPr>
            <a:t>かったため、</a:t>
          </a:r>
          <a:r>
            <a:rPr kumimoji="1" lang="ja-JP" altLang="ja-JP" sz="1100">
              <a:solidFill>
                <a:schemeClr val="dk1"/>
              </a:solidFill>
              <a:effectLst/>
              <a:latin typeface="+mn-lt"/>
              <a:ea typeface="+mn-ea"/>
              <a:cs typeface="+mn-cs"/>
            </a:rPr>
            <a:t>将来負担比率は改善した。</a:t>
          </a:r>
          <a:endParaRPr lang="ja-JP" altLang="ja-JP" sz="1400">
            <a:effectLst/>
          </a:endParaRPr>
        </a:p>
        <a:p>
          <a:r>
            <a:rPr kumimoji="1" lang="ja-JP" altLang="ja-JP" sz="1100">
              <a:solidFill>
                <a:schemeClr val="dk1"/>
              </a:solidFill>
              <a:effectLst/>
              <a:latin typeface="+mn-lt"/>
              <a:ea typeface="+mn-ea"/>
              <a:cs typeface="+mn-cs"/>
            </a:rPr>
            <a:t>　毎年の償還元金が大きいため、地方債現在高は今後も減少していく見込であるが、</a:t>
          </a:r>
          <a:r>
            <a:rPr kumimoji="1" lang="ja-JP" altLang="en-US" sz="1100">
              <a:solidFill>
                <a:schemeClr val="dk1"/>
              </a:solidFill>
              <a:effectLst/>
              <a:latin typeface="+mn-lt"/>
              <a:ea typeface="+mn-ea"/>
              <a:cs typeface="+mn-cs"/>
            </a:rPr>
            <a:t>基金も取り崩している。</a:t>
          </a:r>
          <a:r>
            <a:rPr kumimoji="1" lang="ja-JP" altLang="ja-JP" sz="1100">
              <a:solidFill>
                <a:schemeClr val="dk1"/>
              </a:solidFill>
              <a:effectLst/>
              <a:latin typeface="+mn-lt"/>
              <a:ea typeface="+mn-ea"/>
              <a:cs typeface="+mn-cs"/>
            </a:rPr>
            <a:t>借金の返済のため貯金を取り崩している状況</a:t>
          </a:r>
          <a:r>
            <a:rPr kumimoji="1" lang="ja-JP" altLang="en-US" sz="1100">
              <a:solidFill>
                <a:schemeClr val="dk1"/>
              </a:solidFill>
              <a:effectLst/>
              <a:latin typeface="+mn-lt"/>
              <a:ea typeface="+mn-ea"/>
              <a:cs typeface="+mn-cs"/>
            </a:rPr>
            <a:t>であり、そのバランス次第では改善から悪化へ大きく変動する可能性もある。</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は新発債を抑えたので将来負担額の大幅減ができたが、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基金の</a:t>
          </a:r>
          <a:r>
            <a:rPr kumimoji="1" lang="ja-JP" altLang="ja-JP" sz="1100">
              <a:solidFill>
                <a:schemeClr val="dk1"/>
              </a:solidFill>
              <a:effectLst/>
              <a:latin typeface="+mn-lt"/>
              <a:ea typeface="+mn-ea"/>
              <a:cs typeface="+mn-cs"/>
            </a:rPr>
            <a:t>取崩しも地方債発行も</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より大</a:t>
          </a:r>
          <a:r>
            <a:rPr kumimoji="1" lang="ja-JP" altLang="en-US" sz="1100">
              <a:solidFill>
                <a:schemeClr val="dk1"/>
              </a:solidFill>
              <a:effectLst/>
              <a:latin typeface="+mn-lt"/>
              <a:ea typeface="+mn-ea"/>
              <a:cs typeface="+mn-cs"/>
            </a:rPr>
            <a:t>きく</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える見込み</a:t>
          </a:r>
          <a:r>
            <a:rPr kumimoji="1" lang="ja-JP" altLang="ja-JP" sz="1100">
              <a:solidFill>
                <a:schemeClr val="dk1"/>
              </a:solidFill>
              <a:effectLst/>
              <a:latin typeface="+mn-lt"/>
              <a:ea typeface="+mn-ea"/>
              <a:cs typeface="+mn-cs"/>
            </a:rPr>
            <a:t>となっているため、次回</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は悪化する可能性が高い。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91821</xdr:rowOff>
    </xdr:from>
    <xdr:to>
      <xdr:col>24</xdr:col>
      <xdr:colOff>558800</xdr:colOff>
      <xdr:row>14</xdr:row>
      <xdr:rowOff>105495</xdr:rowOff>
    </xdr:to>
    <xdr:cxnSp macro="">
      <xdr:nvCxnSpPr>
        <xdr:cNvPr id="449" name="直線コネクタ 448"/>
        <xdr:cNvCxnSpPr/>
      </xdr:nvCxnSpPr>
      <xdr:spPr>
        <a:xfrm flipV="1">
          <a:off x="16179800" y="2492121"/>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78147</xdr:rowOff>
    </xdr:from>
    <xdr:to>
      <xdr:col>23</xdr:col>
      <xdr:colOff>406400</xdr:colOff>
      <xdr:row>14</xdr:row>
      <xdr:rowOff>105495</xdr:rowOff>
    </xdr:to>
    <xdr:cxnSp macro="">
      <xdr:nvCxnSpPr>
        <xdr:cNvPr id="452" name="直線コネクタ 451"/>
        <xdr:cNvCxnSpPr/>
      </xdr:nvCxnSpPr>
      <xdr:spPr>
        <a:xfrm>
          <a:off x="15290800" y="2478447"/>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78147</xdr:rowOff>
    </xdr:from>
    <xdr:to>
      <xdr:col>22</xdr:col>
      <xdr:colOff>203200</xdr:colOff>
      <xdr:row>14</xdr:row>
      <xdr:rowOff>92625</xdr:rowOff>
    </xdr:to>
    <xdr:cxnSp macro="">
      <xdr:nvCxnSpPr>
        <xdr:cNvPr id="455" name="直線コネクタ 454"/>
        <xdr:cNvCxnSpPr/>
      </xdr:nvCxnSpPr>
      <xdr:spPr>
        <a:xfrm flipV="1">
          <a:off x="14401800" y="247844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48387</xdr:rowOff>
    </xdr:from>
    <xdr:to>
      <xdr:col>21</xdr:col>
      <xdr:colOff>0</xdr:colOff>
      <xdr:row>14</xdr:row>
      <xdr:rowOff>92625</xdr:rowOff>
    </xdr:to>
    <xdr:cxnSp macro="">
      <xdr:nvCxnSpPr>
        <xdr:cNvPr id="458" name="直線コネクタ 457"/>
        <xdr:cNvCxnSpPr/>
      </xdr:nvCxnSpPr>
      <xdr:spPr>
        <a:xfrm>
          <a:off x="13512800" y="244868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41021</xdr:rowOff>
    </xdr:from>
    <xdr:to>
      <xdr:col>24</xdr:col>
      <xdr:colOff>609600</xdr:colOff>
      <xdr:row>14</xdr:row>
      <xdr:rowOff>142621</xdr:rowOff>
    </xdr:to>
    <xdr:sp macro="" textlink="">
      <xdr:nvSpPr>
        <xdr:cNvPr id="468" name="円/楕円 467"/>
        <xdr:cNvSpPr/>
      </xdr:nvSpPr>
      <xdr:spPr>
        <a:xfrm>
          <a:off x="169672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133748</xdr:rowOff>
    </xdr:from>
    <xdr:ext cx="762000" cy="259045"/>
    <xdr:sp macro="" textlink="">
      <xdr:nvSpPr>
        <xdr:cNvPr id="469" name="将来負担の状況該当値テキスト"/>
        <xdr:cNvSpPr txBox="1"/>
      </xdr:nvSpPr>
      <xdr:spPr>
        <a:xfrm>
          <a:off x="17106900" y="236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54695</xdr:rowOff>
    </xdr:from>
    <xdr:to>
      <xdr:col>23</xdr:col>
      <xdr:colOff>457200</xdr:colOff>
      <xdr:row>14</xdr:row>
      <xdr:rowOff>156295</xdr:rowOff>
    </xdr:to>
    <xdr:sp macro="" textlink="">
      <xdr:nvSpPr>
        <xdr:cNvPr id="470" name="円/楕円 469"/>
        <xdr:cNvSpPr/>
      </xdr:nvSpPr>
      <xdr:spPr>
        <a:xfrm>
          <a:off x="16129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166472</xdr:rowOff>
    </xdr:from>
    <xdr:ext cx="736600" cy="259045"/>
    <xdr:sp macro="" textlink="">
      <xdr:nvSpPr>
        <xdr:cNvPr id="471" name="テキスト ボックス 470"/>
        <xdr:cNvSpPr txBox="1"/>
      </xdr:nvSpPr>
      <xdr:spPr>
        <a:xfrm>
          <a:off x="15798800" y="222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27347</xdr:rowOff>
    </xdr:from>
    <xdr:to>
      <xdr:col>22</xdr:col>
      <xdr:colOff>254000</xdr:colOff>
      <xdr:row>14</xdr:row>
      <xdr:rowOff>128947</xdr:rowOff>
    </xdr:to>
    <xdr:sp macro="" textlink="">
      <xdr:nvSpPr>
        <xdr:cNvPr id="472" name="円/楕円 471"/>
        <xdr:cNvSpPr/>
      </xdr:nvSpPr>
      <xdr:spPr>
        <a:xfrm>
          <a:off x="15240000" y="2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139124</xdr:rowOff>
    </xdr:from>
    <xdr:ext cx="762000" cy="259045"/>
    <xdr:sp macro="" textlink="">
      <xdr:nvSpPr>
        <xdr:cNvPr id="473" name="テキスト ボックス 472"/>
        <xdr:cNvSpPr txBox="1"/>
      </xdr:nvSpPr>
      <xdr:spPr>
        <a:xfrm>
          <a:off x="14909800" y="21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41825</xdr:rowOff>
    </xdr:from>
    <xdr:to>
      <xdr:col>21</xdr:col>
      <xdr:colOff>50800</xdr:colOff>
      <xdr:row>14</xdr:row>
      <xdr:rowOff>143425</xdr:rowOff>
    </xdr:to>
    <xdr:sp macro="" textlink="">
      <xdr:nvSpPr>
        <xdr:cNvPr id="474" name="円/楕円 473"/>
        <xdr:cNvSpPr/>
      </xdr:nvSpPr>
      <xdr:spPr>
        <a:xfrm>
          <a:off x="14351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153602</xdr:rowOff>
    </xdr:from>
    <xdr:ext cx="762000" cy="259045"/>
    <xdr:sp macro="" textlink="">
      <xdr:nvSpPr>
        <xdr:cNvPr id="475" name="テキスト ボックス 474"/>
        <xdr:cNvSpPr txBox="1"/>
      </xdr:nvSpPr>
      <xdr:spPr>
        <a:xfrm>
          <a:off x="14020800" y="22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169037</xdr:rowOff>
    </xdr:from>
    <xdr:to>
      <xdr:col>19</xdr:col>
      <xdr:colOff>533400</xdr:colOff>
      <xdr:row>14</xdr:row>
      <xdr:rowOff>99187</xdr:rowOff>
    </xdr:to>
    <xdr:sp macro="" textlink="">
      <xdr:nvSpPr>
        <xdr:cNvPr id="476" name="円/楕円 475"/>
        <xdr:cNvSpPr/>
      </xdr:nvSpPr>
      <xdr:spPr>
        <a:xfrm>
          <a:off x="13462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109364</xdr:rowOff>
    </xdr:from>
    <xdr:ext cx="762000" cy="259045"/>
    <xdr:sp macro="" textlink="">
      <xdr:nvSpPr>
        <xdr:cNvPr id="477" name="テキスト ボックス 476"/>
        <xdr:cNvSpPr txBox="1"/>
      </xdr:nvSpPr>
      <xdr:spPr>
        <a:xfrm>
          <a:off x="13131800" y="21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群馬県安中市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59,601
59,104
276.31
23,898,025
22,941,404
900,257
15,061,009
25,779,871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定年退職者の増により、経常経費が増加し、その分だけ比率も悪化した。退職</a:t>
          </a:r>
          <a:r>
            <a:rPr kumimoji="1" lang="ja-JP" altLang="en-US" sz="1200">
              <a:solidFill>
                <a:schemeClr val="dk1"/>
              </a:solidFill>
              <a:effectLst/>
              <a:latin typeface="+mn-lt"/>
              <a:ea typeface="+mn-ea"/>
              <a:cs typeface="+mn-cs"/>
            </a:rPr>
            <a:t>手当</a:t>
          </a:r>
          <a:r>
            <a:rPr kumimoji="1" lang="ja-JP" altLang="ja-JP" sz="1200">
              <a:solidFill>
                <a:schemeClr val="dk1"/>
              </a:solidFill>
              <a:effectLst/>
              <a:latin typeface="+mn-lt"/>
              <a:ea typeface="+mn-ea"/>
              <a:cs typeface="+mn-cs"/>
            </a:rPr>
            <a:t>分を除けば昨年並みの水準であるが、経常収支比率が</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を超える状況</a:t>
          </a:r>
          <a:r>
            <a:rPr kumimoji="1" lang="ja-JP" altLang="en-US" sz="1200">
              <a:solidFill>
                <a:schemeClr val="dk1"/>
              </a:solidFill>
              <a:effectLst/>
              <a:latin typeface="+mn-lt"/>
              <a:ea typeface="+mn-ea"/>
              <a:cs typeface="+mn-cs"/>
            </a:rPr>
            <a:t>を改善するには退職手当分を除いた人件費の</a:t>
          </a:r>
          <a:r>
            <a:rPr kumimoji="1" lang="ja-JP" altLang="ja-JP" sz="1200">
              <a:solidFill>
                <a:schemeClr val="dk1"/>
              </a:solidFill>
              <a:effectLst/>
              <a:latin typeface="+mn-lt"/>
              <a:ea typeface="+mn-ea"/>
              <a:cs typeface="+mn-cs"/>
            </a:rPr>
            <a:t>縮小</a:t>
          </a:r>
          <a:r>
            <a:rPr kumimoji="1" lang="ja-JP" altLang="en-US" sz="1200">
              <a:solidFill>
                <a:schemeClr val="dk1"/>
              </a:solidFill>
              <a:effectLst/>
              <a:latin typeface="+mn-lt"/>
              <a:ea typeface="+mn-ea"/>
              <a:cs typeface="+mn-cs"/>
            </a:rPr>
            <a:t>も必要となってくる</a:t>
          </a:r>
          <a:r>
            <a:rPr kumimoji="1" lang="ja-JP" altLang="ja-JP" sz="1200">
              <a:solidFill>
                <a:schemeClr val="dk1"/>
              </a:solidFill>
              <a:effectLst/>
              <a:latin typeface="+mn-lt"/>
              <a:ea typeface="+mn-ea"/>
              <a:cs typeface="+mn-cs"/>
            </a:rPr>
            <a:t>。</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37</xdr:row>
      <xdr:rowOff>92710</xdr:rowOff>
    </xdr:to>
    <xdr:cxnSp macro="">
      <xdr:nvCxnSpPr>
        <xdr:cNvPr id="66" name="直線コネクタ 65"/>
        <xdr:cNvCxnSpPr/>
      </xdr:nvCxnSpPr>
      <xdr:spPr>
        <a:xfrm>
          <a:off x="3987800" y="62382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111760</xdr:rowOff>
    </xdr:to>
    <xdr:cxnSp macro="">
      <xdr:nvCxnSpPr>
        <xdr:cNvPr id="69" name="直線コネクタ 68"/>
        <xdr:cNvCxnSpPr/>
      </xdr:nvCxnSpPr>
      <xdr:spPr>
        <a:xfrm flipV="1">
          <a:off x="3098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38</xdr:row>
      <xdr:rowOff>43180</xdr:rowOff>
    </xdr:to>
    <xdr:cxnSp macro="">
      <xdr:nvCxnSpPr>
        <xdr:cNvPr id="72" name="直線コネクタ 71"/>
        <xdr:cNvCxnSpPr/>
      </xdr:nvCxnSpPr>
      <xdr:spPr>
        <a:xfrm flipV="1">
          <a:off x="2209800" y="62839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38</xdr:row>
      <xdr:rowOff>43180</xdr:rowOff>
    </xdr:to>
    <xdr:cxnSp macro="">
      <xdr:nvCxnSpPr>
        <xdr:cNvPr id="75" name="直線コネクタ 74"/>
        <xdr:cNvCxnSpPr/>
      </xdr:nvCxnSpPr>
      <xdr:spPr>
        <a:xfrm>
          <a:off x="1320800" y="62458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5" name="円/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9" name="円/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91" name="円/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3" name="円/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経常一般財源（分母）の減により比率は悪化</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全般的に増加を抑制しつつ、防犯灯の</a:t>
          </a:r>
          <a:r>
            <a:rPr kumimoji="1" lang="en-US" altLang="ja-JP" sz="1100">
              <a:solidFill>
                <a:schemeClr val="dk1"/>
              </a:solidFill>
              <a:effectLst/>
              <a:latin typeface="+mn-lt"/>
              <a:ea typeface="+mn-ea"/>
              <a:cs typeface="+mn-cs"/>
            </a:rPr>
            <a:t>LED</a:t>
          </a:r>
          <a:r>
            <a:rPr kumimoji="1" lang="ja-JP" altLang="ja-JP" sz="1100">
              <a:solidFill>
                <a:schemeClr val="dk1"/>
              </a:solidFill>
              <a:effectLst/>
              <a:latin typeface="+mn-lt"/>
              <a:ea typeface="+mn-ea"/>
              <a:cs typeface="+mn-cs"/>
            </a:rPr>
            <a:t>化による電気料の削減（△</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億円）や国民宿舎の廃止（△</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億円）等によって</a:t>
          </a:r>
          <a:r>
            <a:rPr kumimoji="1" lang="ja-JP" altLang="en-US" sz="1100">
              <a:solidFill>
                <a:schemeClr val="dk1"/>
              </a:solidFill>
              <a:effectLst/>
              <a:latin typeface="+mn-lt"/>
              <a:ea typeface="+mn-ea"/>
              <a:cs typeface="+mn-cs"/>
            </a:rPr>
            <a:t>少しずつ</a:t>
          </a:r>
          <a:r>
            <a:rPr kumimoji="1" lang="ja-JP" altLang="ja-JP" sz="1100">
              <a:solidFill>
                <a:schemeClr val="dk1"/>
              </a:solidFill>
              <a:effectLst/>
              <a:latin typeface="+mn-lt"/>
              <a:ea typeface="+mn-ea"/>
              <a:cs typeface="+mn-cs"/>
            </a:rPr>
            <a:t>削減</a:t>
          </a:r>
          <a:r>
            <a:rPr kumimoji="1" lang="ja-JP" altLang="en-US" sz="1100">
              <a:solidFill>
                <a:schemeClr val="dk1"/>
              </a:solidFill>
              <a:effectLst/>
              <a:latin typeface="+mn-lt"/>
              <a:ea typeface="+mn-ea"/>
              <a:cs typeface="+mn-cs"/>
            </a:rPr>
            <a:t>の取り組みも</a:t>
          </a:r>
          <a:r>
            <a:rPr kumimoji="1" lang="ja-JP" altLang="ja-JP" sz="1100">
              <a:solidFill>
                <a:schemeClr val="dk1"/>
              </a:solidFill>
              <a:effectLst/>
              <a:latin typeface="+mn-lt"/>
              <a:ea typeface="+mn-ea"/>
              <a:cs typeface="+mn-cs"/>
            </a:rPr>
            <a:t>できている（△</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ため、他の経費に比べて悪化の程度は低い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今後もこの方向性で改善に取り組んでいく。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146050</xdr:rowOff>
    </xdr:to>
    <xdr:cxnSp macro="">
      <xdr:nvCxnSpPr>
        <xdr:cNvPr id="127" name="直線コネクタ 126"/>
        <xdr:cNvCxnSpPr/>
      </xdr:nvCxnSpPr>
      <xdr:spPr>
        <a:xfrm>
          <a:off x="15671800" y="3030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85090</xdr:rowOff>
    </xdr:from>
    <xdr:to>
      <xdr:col>22</xdr:col>
      <xdr:colOff>565150</xdr:colOff>
      <xdr:row>17</xdr:row>
      <xdr:rowOff>115570</xdr:rowOff>
    </xdr:to>
    <xdr:cxnSp macro="">
      <xdr:nvCxnSpPr>
        <xdr:cNvPr id="130" name="直線コネクタ 129"/>
        <xdr:cNvCxnSpPr/>
      </xdr:nvCxnSpPr>
      <xdr:spPr>
        <a:xfrm>
          <a:off x="14782800" y="299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85090</xdr:rowOff>
    </xdr:from>
    <xdr:to>
      <xdr:col>21</xdr:col>
      <xdr:colOff>361950</xdr:colOff>
      <xdr:row>18</xdr:row>
      <xdr:rowOff>50800</xdr:rowOff>
    </xdr:to>
    <xdr:cxnSp macro="">
      <xdr:nvCxnSpPr>
        <xdr:cNvPr id="133" name="直線コネクタ 132"/>
        <xdr:cNvCxnSpPr/>
      </xdr:nvCxnSpPr>
      <xdr:spPr>
        <a:xfrm flipV="1">
          <a:off x="13893800" y="2999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18</xdr:row>
      <xdr:rowOff>50800</xdr:rowOff>
    </xdr:to>
    <xdr:cxnSp macro="">
      <xdr:nvCxnSpPr>
        <xdr:cNvPr id="136" name="直線コネクタ 135"/>
        <xdr:cNvCxnSpPr/>
      </xdr:nvCxnSpPr>
      <xdr:spPr>
        <a:xfrm>
          <a:off x="13004800" y="2870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6" name="円/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8" name="円/楕円 147"/>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9" name="テキスト ボックス 148"/>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50" name="円/楕円 149"/>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120667</xdr:rowOff>
    </xdr:from>
    <xdr:ext cx="762000" cy="259045"/>
    <xdr:sp macro="" textlink="">
      <xdr:nvSpPr>
        <xdr:cNvPr id="151" name="テキスト ボックス 150"/>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2" name="円/楕円 151"/>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3" name="テキスト ボックス 152"/>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4" name="円/楕円 153"/>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5" name="テキスト ボックス 154"/>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人口が毎年</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超減少しているのとは逆に扶助費は増加</a:t>
          </a:r>
          <a:r>
            <a:rPr kumimoji="1" lang="ja-JP" altLang="en-US" sz="1200">
              <a:solidFill>
                <a:schemeClr val="dk1"/>
              </a:solidFill>
              <a:effectLst/>
              <a:latin typeface="+mn-lt"/>
              <a:ea typeface="+mn-ea"/>
              <a:cs typeface="+mn-cs"/>
            </a:rPr>
            <a:t>傾向が</a:t>
          </a:r>
          <a:r>
            <a:rPr kumimoji="1" lang="ja-JP" altLang="ja-JP" sz="1200">
              <a:solidFill>
                <a:schemeClr val="dk1"/>
              </a:solidFill>
              <a:effectLst/>
              <a:latin typeface="+mn-lt"/>
              <a:ea typeface="+mn-ea"/>
              <a:cs typeface="+mn-cs"/>
            </a:rPr>
            <a:t>続</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ている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今回は</a:t>
          </a:r>
          <a:r>
            <a:rPr kumimoji="1" lang="en-US" altLang="ja-JP" sz="1200">
              <a:solidFill>
                <a:schemeClr val="dk1"/>
              </a:solidFill>
              <a:effectLst/>
              <a:latin typeface="+mn-lt"/>
              <a:ea typeface="+mn-ea"/>
              <a:cs typeface="+mn-cs"/>
            </a:rPr>
            <a:t>0.17</a:t>
          </a:r>
          <a:r>
            <a:rPr kumimoji="1" lang="ja-JP" altLang="ja-JP" sz="1200">
              <a:solidFill>
                <a:schemeClr val="dk1"/>
              </a:solidFill>
              <a:effectLst/>
              <a:latin typeface="+mn-lt"/>
              <a:ea typeface="+mn-ea"/>
              <a:cs typeface="+mn-cs"/>
            </a:rPr>
            <a:t>億円の増</a:t>
          </a:r>
          <a:r>
            <a:rPr kumimoji="1" lang="ja-JP" altLang="en-US" sz="1200">
              <a:solidFill>
                <a:schemeClr val="dk1"/>
              </a:solidFill>
              <a:effectLst/>
              <a:latin typeface="+mn-lt"/>
              <a:ea typeface="+mn-ea"/>
              <a:cs typeface="+mn-cs"/>
            </a:rPr>
            <a:t>）。毎年の増加額は大きくはないものの、そもそも類似団体平均に比べて扶助費が手厚い年が続いており、これは類似団体より</a:t>
          </a:r>
          <a:r>
            <a:rPr kumimoji="1" lang="ja-JP" altLang="ja-JP" sz="1200">
              <a:solidFill>
                <a:schemeClr val="dk1"/>
              </a:solidFill>
              <a:effectLst/>
              <a:latin typeface="+mn-lt"/>
              <a:ea typeface="+mn-ea"/>
              <a:cs typeface="+mn-cs"/>
            </a:rPr>
            <a:t>単独事業や上乗せ分</a:t>
          </a:r>
          <a:r>
            <a:rPr kumimoji="1" lang="ja-JP" altLang="en-US" sz="1200">
              <a:solidFill>
                <a:schemeClr val="dk1"/>
              </a:solidFill>
              <a:effectLst/>
              <a:latin typeface="+mn-lt"/>
              <a:ea typeface="+mn-ea"/>
              <a:cs typeface="+mn-cs"/>
            </a:rPr>
            <a:t>が多く</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受益者負担</a:t>
          </a:r>
          <a:r>
            <a:rPr kumimoji="1" lang="ja-JP" altLang="en-US" sz="1200">
              <a:solidFill>
                <a:schemeClr val="dk1"/>
              </a:solidFill>
              <a:effectLst/>
              <a:latin typeface="+mn-lt"/>
              <a:ea typeface="+mn-ea"/>
              <a:cs typeface="+mn-cs"/>
            </a:rPr>
            <a:t>が少ない、といった</a:t>
          </a:r>
          <a:r>
            <a:rPr kumimoji="1" lang="ja-JP" altLang="ja-JP" sz="1200">
              <a:solidFill>
                <a:schemeClr val="dk1"/>
              </a:solidFill>
              <a:effectLst/>
              <a:latin typeface="+mn-lt"/>
              <a:ea typeface="+mn-ea"/>
              <a:cs typeface="+mn-cs"/>
            </a:rPr>
            <a:t>見直し</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削減</a:t>
          </a:r>
          <a:r>
            <a:rPr kumimoji="1" lang="ja-JP" altLang="en-US" sz="1200">
              <a:solidFill>
                <a:schemeClr val="dk1"/>
              </a:solidFill>
              <a:effectLst/>
              <a:latin typeface="+mn-lt"/>
              <a:ea typeface="+mn-ea"/>
              <a:cs typeface="+mn-cs"/>
            </a:rPr>
            <a:t>の余地があることを示している。扶助費も例外扱いせずに見直し・削減を進める必要がある。</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88900</xdr:rowOff>
    </xdr:to>
    <xdr:cxnSp macro="">
      <xdr:nvCxnSpPr>
        <xdr:cNvPr id="190" name="直線コネクタ 189"/>
        <xdr:cNvCxnSpPr/>
      </xdr:nvCxnSpPr>
      <xdr:spPr>
        <a:xfrm>
          <a:off x="3987800" y="95921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162378</xdr:rowOff>
    </xdr:to>
    <xdr:cxnSp macro="">
      <xdr:nvCxnSpPr>
        <xdr:cNvPr id="193" name="直線コネクタ 192"/>
        <xdr:cNvCxnSpPr/>
      </xdr:nvCxnSpPr>
      <xdr:spPr>
        <a:xfrm>
          <a:off x="3098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110672</xdr:rowOff>
    </xdr:to>
    <xdr:cxnSp macro="">
      <xdr:nvCxnSpPr>
        <xdr:cNvPr id="196" name="直線コネクタ 195"/>
        <xdr:cNvCxnSpPr/>
      </xdr:nvCxnSpPr>
      <xdr:spPr>
        <a:xfrm flipV="1">
          <a:off x="2209800" y="95377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42635</xdr:rowOff>
    </xdr:from>
    <xdr:to>
      <xdr:col>3</xdr:col>
      <xdr:colOff>142875</xdr:colOff>
      <xdr:row>56</xdr:row>
      <xdr:rowOff>110672</xdr:rowOff>
    </xdr:to>
    <xdr:cxnSp macro="">
      <xdr:nvCxnSpPr>
        <xdr:cNvPr id="199" name="直線コネクタ 198"/>
        <xdr:cNvCxnSpPr/>
      </xdr:nvCxnSpPr>
      <xdr:spPr>
        <a:xfrm>
          <a:off x="1320800" y="9472385"/>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9" name="円/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10"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1" name="円/楕円 210"/>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212" name="テキスト ボックス 211"/>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4" name="テキスト ボックス 213"/>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5" name="円/楕円 214"/>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6" name="テキスト ボックス 215"/>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17" name="円/楕円 216"/>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18" name="テキスト ボックス 217"/>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昨年度とは正反対</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維持補修費（△</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億円）、繰出金（△</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億円）ともに減少しており、数値は改善している。維持補修費はごみ処理施設の修繕</a:t>
          </a:r>
          <a:r>
            <a:rPr kumimoji="1" lang="ja-JP" altLang="en-US" sz="1200">
              <a:solidFill>
                <a:schemeClr val="dk1"/>
              </a:solidFill>
              <a:effectLst/>
              <a:latin typeface="+mn-lt"/>
              <a:ea typeface="+mn-ea"/>
              <a:cs typeface="+mn-cs"/>
            </a:rPr>
            <a:t>の減</a:t>
          </a:r>
          <a:r>
            <a:rPr kumimoji="1" lang="ja-JP" altLang="ja-JP" sz="1200">
              <a:solidFill>
                <a:schemeClr val="dk1"/>
              </a:solidFill>
              <a:effectLst/>
              <a:latin typeface="+mn-lt"/>
              <a:ea typeface="+mn-ea"/>
              <a:cs typeface="+mn-cs"/>
            </a:rPr>
            <a:t>（設備改修中のため）、繰出金は</a:t>
          </a:r>
          <a:r>
            <a:rPr kumimoji="1" lang="ja-JP" altLang="en-US" sz="1200">
              <a:solidFill>
                <a:schemeClr val="dk1"/>
              </a:solidFill>
              <a:effectLst/>
              <a:latin typeface="+mn-lt"/>
              <a:ea typeface="+mn-ea"/>
              <a:cs typeface="+mn-cs"/>
            </a:rPr>
            <a:t>国民健康保険特別会計分</a:t>
          </a:r>
          <a:r>
            <a:rPr kumimoji="1" lang="ja-JP" altLang="ja-JP" sz="1200">
              <a:solidFill>
                <a:schemeClr val="dk1"/>
              </a:solidFill>
              <a:effectLst/>
              <a:latin typeface="+mn-lt"/>
              <a:ea typeface="+mn-ea"/>
              <a:cs typeface="+mn-cs"/>
            </a:rPr>
            <a:t>の減による。ただ、依然として類似団体平均の水準には到達できていない。</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42635</xdr:rowOff>
    </xdr:from>
    <xdr:to>
      <xdr:col>24</xdr:col>
      <xdr:colOff>31750</xdr:colOff>
      <xdr:row>60</xdr:row>
      <xdr:rowOff>23585</xdr:rowOff>
    </xdr:to>
    <xdr:cxnSp macro="">
      <xdr:nvCxnSpPr>
        <xdr:cNvPr id="253" name="直線コネクタ 252"/>
        <xdr:cNvCxnSpPr/>
      </xdr:nvCxnSpPr>
      <xdr:spPr>
        <a:xfrm flipV="1">
          <a:off x="15671800" y="101581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64407</xdr:rowOff>
    </xdr:from>
    <xdr:to>
      <xdr:col>22</xdr:col>
      <xdr:colOff>565150</xdr:colOff>
      <xdr:row>60</xdr:row>
      <xdr:rowOff>23585</xdr:rowOff>
    </xdr:to>
    <xdr:cxnSp macro="">
      <xdr:nvCxnSpPr>
        <xdr:cNvPr id="256" name="直線コネクタ 255"/>
        <xdr:cNvCxnSpPr/>
      </xdr:nvCxnSpPr>
      <xdr:spPr>
        <a:xfrm>
          <a:off x="14782800" y="10179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64407</xdr:rowOff>
    </xdr:from>
    <xdr:to>
      <xdr:col>21</xdr:col>
      <xdr:colOff>361950</xdr:colOff>
      <xdr:row>61</xdr:row>
      <xdr:rowOff>102507</xdr:rowOff>
    </xdr:to>
    <xdr:cxnSp macro="">
      <xdr:nvCxnSpPr>
        <xdr:cNvPr id="259" name="直線コネクタ 258"/>
        <xdr:cNvCxnSpPr/>
      </xdr:nvCxnSpPr>
      <xdr:spPr>
        <a:xfrm flipV="1">
          <a:off x="13893800" y="10179957"/>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61</xdr:row>
      <xdr:rowOff>102507</xdr:rowOff>
    </xdr:to>
    <xdr:cxnSp macro="">
      <xdr:nvCxnSpPr>
        <xdr:cNvPr id="262" name="直線コネクタ 261"/>
        <xdr:cNvCxnSpPr/>
      </xdr:nvCxnSpPr>
      <xdr:spPr>
        <a:xfrm>
          <a:off x="13004800" y="10071100"/>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163285</xdr:rowOff>
    </xdr:from>
    <xdr:to>
      <xdr:col>24</xdr:col>
      <xdr:colOff>82550</xdr:colOff>
      <xdr:row>59</xdr:row>
      <xdr:rowOff>93435</xdr:rowOff>
    </xdr:to>
    <xdr:sp macro="" textlink="">
      <xdr:nvSpPr>
        <xdr:cNvPr id="272" name="円/楕円 271"/>
        <xdr:cNvSpPr/>
      </xdr:nvSpPr>
      <xdr:spPr>
        <a:xfrm>
          <a:off x="16459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135362</xdr:rowOff>
    </xdr:from>
    <xdr:ext cx="762000" cy="259045"/>
    <xdr:sp macro="" textlink="">
      <xdr:nvSpPr>
        <xdr:cNvPr id="273" name="その他該当値テキスト"/>
        <xdr:cNvSpPr txBox="1"/>
      </xdr:nvSpPr>
      <xdr:spPr>
        <a:xfrm>
          <a:off x="16598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144235</xdr:rowOff>
    </xdr:from>
    <xdr:to>
      <xdr:col>22</xdr:col>
      <xdr:colOff>615950</xdr:colOff>
      <xdr:row>60</xdr:row>
      <xdr:rowOff>74385</xdr:rowOff>
    </xdr:to>
    <xdr:sp macro="" textlink="">
      <xdr:nvSpPr>
        <xdr:cNvPr id="274" name="円/楕円 273"/>
        <xdr:cNvSpPr/>
      </xdr:nvSpPr>
      <xdr:spPr>
        <a:xfrm>
          <a:off x="15621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59162</xdr:rowOff>
    </xdr:from>
    <xdr:ext cx="736600" cy="259045"/>
    <xdr:sp macro="" textlink="">
      <xdr:nvSpPr>
        <xdr:cNvPr id="275" name="テキスト ボックス 274"/>
        <xdr:cNvSpPr txBox="1"/>
      </xdr:nvSpPr>
      <xdr:spPr>
        <a:xfrm>
          <a:off x="15290800" y="1034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13607</xdr:rowOff>
    </xdr:from>
    <xdr:to>
      <xdr:col>21</xdr:col>
      <xdr:colOff>412750</xdr:colOff>
      <xdr:row>59</xdr:row>
      <xdr:rowOff>115207</xdr:rowOff>
    </xdr:to>
    <xdr:sp macro="" textlink="">
      <xdr:nvSpPr>
        <xdr:cNvPr id="276" name="円/楕円 275"/>
        <xdr:cNvSpPr/>
      </xdr:nvSpPr>
      <xdr:spPr>
        <a:xfrm>
          <a:off x="14732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99984</xdr:rowOff>
    </xdr:from>
    <xdr:ext cx="762000" cy="259045"/>
    <xdr:sp macro="" textlink="">
      <xdr:nvSpPr>
        <xdr:cNvPr id="277" name="テキスト ボックス 276"/>
        <xdr:cNvSpPr txBox="1"/>
      </xdr:nvSpPr>
      <xdr:spPr>
        <a:xfrm>
          <a:off x="14401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51707</xdr:rowOff>
    </xdr:from>
    <xdr:to>
      <xdr:col>20</xdr:col>
      <xdr:colOff>209550</xdr:colOff>
      <xdr:row>61</xdr:row>
      <xdr:rowOff>153307</xdr:rowOff>
    </xdr:to>
    <xdr:sp macro="" textlink="">
      <xdr:nvSpPr>
        <xdr:cNvPr id="278" name="円/楕円 277"/>
        <xdr:cNvSpPr/>
      </xdr:nvSpPr>
      <xdr:spPr>
        <a:xfrm>
          <a:off x="13843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138084</xdr:rowOff>
    </xdr:from>
    <xdr:ext cx="762000" cy="259045"/>
    <xdr:sp macro="" textlink="">
      <xdr:nvSpPr>
        <xdr:cNvPr id="279" name="テキスト ボックス 278"/>
        <xdr:cNvSpPr txBox="1"/>
      </xdr:nvSpPr>
      <xdr:spPr>
        <a:xfrm>
          <a:off x="13512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80" name="円/楕円 279"/>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81" name="テキスト ボックス 280"/>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病院事業に対する負担金がさらに増加</a:t>
          </a:r>
          <a:r>
            <a:rPr kumimoji="1" lang="ja-JP" altLang="en-US" sz="1200">
              <a:solidFill>
                <a:schemeClr val="dk1"/>
              </a:solidFill>
              <a:effectLst/>
              <a:latin typeface="+mn-lt"/>
              <a:ea typeface="+mn-ea"/>
              <a:cs typeface="+mn-cs"/>
            </a:rPr>
            <a:t>した</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ことを最大の要因として、数値は悪化しており、類似団体内順位も低い</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この状況を改善する取組を進めているところだが、効果が現れるまで年数を要する。</a:t>
          </a:r>
          <a:r>
            <a:rPr kumimoji="1" lang="ja-JP" altLang="ja-JP" sz="1200">
              <a:solidFill>
                <a:schemeClr val="dk1"/>
              </a:solidFill>
              <a:effectLst/>
              <a:latin typeface="+mn-lt"/>
              <a:ea typeface="+mn-ea"/>
              <a:cs typeface="+mn-cs"/>
            </a:rPr>
            <a:t>既存の補助金</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の見直し</a:t>
          </a:r>
          <a:r>
            <a:rPr kumimoji="1" lang="ja-JP" altLang="en-US" sz="1200">
              <a:solidFill>
                <a:schemeClr val="dk1"/>
              </a:solidFill>
              <a:effectLst/>
              <a:latin typeface="+mn-lt"/>
              <a:ea typeface="+mn-ea"/>
              <a:cs typeface="+mn-cs"/>
            </a:rPr>
            <a:t>を同時並行で</a:t>
          </a:r>
          <a:r>
            <a:rPr kumimoji="1" lang="ja-JP" altLang="ja-JP" sz="1200">
              <a:solidFill>
                <a:schemeClr val="dk1"/>
              </a:solidFill>
              <a:effectLst/>
              <a:latin typeface="+mn-lt"/>
              <a:ea typeface="+mn-ea"/>
              <a:cs typeface="+mn-cs"/>
            </a:rPr>
            <a:t>推進</a:t>
          </a:r>
          <a:r>
            <a:rPr kumimoji="1" lang="ja-JP" altLang="en-US" sz="1200">
              <a:solidFill>
                <a:schemeClr val="dk1"/>
              </a:solidFill>
              <a:effectLst/>
              <a:latin typeface="+mn-lt"/>
              <a:ea typeface="+mn-ea"/>
              <a:cs typeface="+mn-cs"/>
            </a:rPr>
            <a:t>する必要がある。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39</xdr:row>
      <xdr:rowOff>1270</xdr:rowOff>
    </xdr:to>
    <xdr:cxnSp macro="">
      <xdr:nvCxnSpPr>
        <xdr:cNvPr id="309" name="直線コネクタ 308"/>
        <xdr:cNvCxnSpPr/>
      </xdr:nvCxnSpPr>
      <xdr:spPr>
        <a:xfrm>
          <a:off x="15671800" y="65278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41275</xdr:rowOff>
    </xdr:from>
    <xdr:to>
      <xdr:col>22</xdr:col>
      <xdr:colOff>565150</xdr:colOff>
      <xdr:row>38</xdr:row>
      <xdr:rowOff>12700</xdr:rowOff>
    </xdr:to>
    <xdr:cxnSp macro="">
      <xdr:nvCxnSpPr>
        <xdr:cNvPr id="312" name="直線コネクタ 311"/>
        <xdr:cNvCxnSpPr/>
      </xdr:nvCxnSpPr>
      <xdr:spPr>
        <a:xfrm>
          <a:off x="14782800" y="63849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41275</xdr:rowOff>
    </xdr:from>
    <xdr:to>
      <xdr:col>21</xdr:col>
      <xdr:colOff>361950</xdr:colOff>
      <xdr:row>37</xdr:row>
      <xdr:rowOff>121285</xdr:rowOff>
    </xdr:to>
    <xdr:cxnSp macro="">
      <xdr:nvCxnSpPr>
        <xdr:cNvPr id="315" name="直線コネクタ 314"/>
        <xdr:cNvCxnSpPr/>
      </xdr:nvCxnSpPr>
      <xdr:spPr>
        <a:xfrm flipV="1">
          <a:off x="13893800" y="63849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121285</xdr:rowOff>
    </xdr:to>
    <xdr:cxnSp macro="">
      <xdr:nvCxnSpPr>
        <xdr:cNvPr id="318" name="直線コネクタ 317"/>
        <xdr:cNvCxnSpPr/>
      </xdr:nvCxnSpPr>
      <xdr:spPr>
        <a:xfrm>
          <a:off x="13004800" y="64363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121920</xdr:rowOff>
    </xdr:from>
    <xdr:to>
      <xdr:col>24</xdr:col>
      <xdr:colOff>82550</xdr:colOff>
      <xdr:row>39</xdr:row>
      <xdr:rowOff>52070</xdr:rowOff>
    </xdr:to>
    <xdr:sp macro="" textlink="">
      <xdr:nvSpPr>
        <xdr:cNvPr id="328" name="円/楕円 327"/>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93997</xdr:rowOff>
    </xdr:from>
    <xdr:ext cx="762000" cy="259045"/>
    <xdr:sp macro="" textlink="">
      <xdr:nvSpPr>
        <xdr:cNvPr id="329"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30" name="円/楕円 329"/>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31" name="テキスト ボックス 330"/>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161925</xdr:rowOff>
    </xdr:from>
    <xdr:to>
      <xdr:col>21</xdr:col>
      <xdr:colOff>412750</xdr:colOff>
      <xdr:row>37</xdr:row>
      <xdr:rowOff>92075</xdr:rowOff>
    </xdr:to>
    <xdr:sp macro="" textlink="">
      <xdr:nvSpPr>
        <xdr:cNvPr id="332" name="円/楕円 331"/>
        <xdr:cNvSpPr/>
      </xdr:nvSpPr>
      <xdr:spPr>
        <a:xfrm>
          <a:off x="14732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102252</xdr:rowOff>
    </xdr:from>
    <xdr:ext cx="762000" cy="259045"/>
    <xdr:sp macro="" textlink="">
      <xdr:nvSpPr>
        <xdr:cNvPr id="333" name="テキスト ボックス 332"/>
        <xdr:cNvSpPr txBox="1"/>
      </xdr:nvSpPr>
      <xdr:spPr>
        <a:xfrm>
          <a:off x="14401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70485</xdr:rowOff>
    </xdr:from>
    <xdr:to>
      <xdr:col>20</xdr:col>
      <xdr:colOff>209550</xdr:colOff>
      <xdr:row>38</xdr:row>
      <xdr:rowOff>635</xdr:rowOff>
    </xdr:to>
    <xdr:sp macro="" textlink="">
      <xdr:nvSpPr>
        <xdr:cNvPr id="334" name="円/楕円 333"/>
        <xdr:cNvSpPr/>
      </xdr:nvSpPr>
      <xdr:spPr>
        <a:xfrm>
          <a:off x="13843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156862</xdr:rowOff>
    </xdr:from>
    <xdr:ext cx="762000" cy="259045"/>
    <xdr:sp macro="" textlink="">
      <xdr:nvSpPr>
        <xdr:cNvPr id="335" name="テキスト ボックス 334"/>
        <xdr:cNvSpPr txBox="1"/>
      </xdr:nvSpPr>
      <xdr:spPr>
        <a:xfrm>
          <a:off x="13512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6" name="円/楕円 335"/>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7" name="テキスト ボックス 336"/>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新規発行のピークだった</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債の償還が加わり大幅に増加している。経常一般財源の</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割近くを占める公債費は類似団体と比べても多く、</a:t>
          </a:r>
          <a:r>
            <a:rPr kumimoji="1" lang="ja-JP" altLang="en-US" sz="1200">
              <a:solidFill>
                <a:schemeClr val="dk1"/>
              </a:solidFill>
              <a:effectLst/>
              <a:latin typeface="+mn-lt"/>
              <a:ea typeface="+mn-ea"/>
              <a:cs typeface="+mn-cs"/>
            </a:rPr>
            <a:t>経常収支比率が</a:t>
          </a:r>
          <a:r>
            <a:rPr kumimoji="1" lang="en-US" altLang="ja-JP" sz="1200">
              <a:solidFill>
                <a:schemeClr val="dk1"/>
              </a:solidFill>
              <a:effectLst/>
              <a:latin typeface="+mn-lt"/>
              <a:ea typeface="+mn-ea"/>
              <a:cs typeface="+mn-cs"/>
            </a:rPr>
            <a:t>100%</a:t>
          </a:r>
          <a:r>
            <a:rPr kumimoji="1" lang="ja-JP" altLang="en-US" sz="1200">
              <a:solidFill>
                <a:schemeClr val="dk1"/>
              </a:solidFill>
              <a:effectLst/>
              <a:latin typeface="+mn-lt"/>
              <a:ea typeface="+mn-ea"/>
              <a:cs typeface="+mn-cs"/>
            </a:rPr>
            <a:t>を超える一因となった。</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公債費を抑制するには建設事業を抑制する必要がある。</a:t>
          </a:r>
          <a:r>
            <a:rPr kumimoji="1" lang="en-US" altLang="ja-JP" sz="1200">
              <a:solidFill>
                <a:schemeClr val="dk1"/>
              </a:solidFill>
              <a:effectLst/>
              <a:latin typeface="+mn-lt"/>
              <a:ea typeface="+mn-ea"/>
              <a:cs typeface="+mn-cs"/>
            </a:rPr>
            <a:t>H28</a:t>
          </a:r>
          <a:r>
            <a:rPr kumimoji="1" lang="ja-JP" altLang="ja-JP" sz="1200">
              <a:solidFill>
                <a:schemeClr val="dk1"/>
              </a:solidFill>
              <a:effectLst/>
              <a:latin typeface="+mn-lt"/>
              <a:ea typeface="+mn-ea"/>
              <a:cs typeface="+mn-cs"/>
            </a:rPr>
            <a:t>は新規発行が抑えられたが、</a:t>
          </a:r>
          <a:r>
            <a:rPr kumimoji="1" lang="en-US" altLang="ja-JP" sz="1200">
              <a:solidFill>
                <a:schemeClr val="dk1"/>
              </a:solidFill>
              <a:effectLst/>
              <a:latin typeface="+mn-lt"/>
              <a:ea typeface="+mn-ea"/>
              <a:cs typeface="+mn-cs"/>
            </a:rPr>
            <a:t>H29</a:t>
          </a:r>
          <a:r>
            <a:rPr kumimoji="1" lang="ja-JP" altLang="en-US" sz="1200">
              <a:solidFill>
                <a:schemeClr val="dk1"/>
              </a:solidFill>
              <a:effectLst/>
              <a:latin typeface="+mn-lt"/>
              <a:ea typeface="+mn-ea"/>
              <a:cs typeface="+mn-cs"/>
            </a:rPr>
            <a:t>以降は難しい見込である。建設事業の平準化のためには、施設の統廃合を進め、計画的に修繕・更新していく地道な取り組みが必要である。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99568</xdr:rowOff>
    </xdr:to>
    <xdr:cxnSp macro="">
      <xdr:nvCxnSpPr>
        <xdr:cNvPr id="367" name="直線コネクタ 366"/>
        <xdr:cNvCxnSpPr/>
      </xdr:nvCxnSpPr>
      <xdr:spPr>
        <a:xfrm>
          <a:off x="3987800" y="133766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78</xdr:row>
      <xdr:rowOff>3556</xdr:rowOff>
    </xdr:to>
    <xdr:cxnSp macro="">
      <xdr:nvCxnSpPr>
        <xdr:cNvPr id="370" name="直線コネクタ 369"/>
        <xdr:cNvCxnSpPr/>
      </xdr:nvCxnSpPr>
      <xdr:spPr>
        <a:xfrm>
          <a:off x="3098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143002</xdr:rowOff>
    </xdr:to>
    <xdr:cxnSp macro="">
      <xdr:nvCxnSpPr>
        <xdr:cNvPr id="373" name="直線コネクタ 372"/>
        <xdr:cNvCxnSpPr/>
      </xdr:nvCxnSpPr>
      <xdr:spPr>
        <a:xfrm flipV="1">
          <a:off x="2209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143002</xdr:rowOff>
    </xdr:to>
    <xdr:cxnSp macro="">
      <xdr:nvCxnSpPr>
        <xdr:cNvPr id="376" name="直線コネクタ 375"/>
        <xdr:cNvCxnSpPr/>
      </xdr:nvCxnSpPr>
      <xdr:spPr>
        <a:xfrm>
          <a:off x="1320800" y="132349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86" name="円/楕円 385"/>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7"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88" name="円/楕円 387"/>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89" name="テキスト ボックス 388"/>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90" name="円/楕円 389"/>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91" name="テキスト ボックス 390"/>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392" name="円/楕円 391"/>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93" name="テキスト ボックス 39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94" name="円/楕円 393"/>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95" name="テキスト ボックス 394"/>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維持補修費、繰出金以外がすべて増加しているため、公債費以外で見た場合も大幅に悪化しており、類似団体内順位も非常に悪い。分母である経常一般財源の減によるところが大きいとはいえ、前回</a:t>
          </a:r>
          <a:r>
            <a:rPr kumimoji="1" lang="en-US" altLang="ja-JP" sz="1200">
              <a:latin typeface="ＭＳ Ｐゴシック"/>
            </a:rPr>
            <a:t>100%</a:t>
          </a:r>
          <a:r>
            <a:rPr kumimoji="1" lang="ja-JP" altLang="en-US" sz="1200">
              <a:latin typeface="ＭＳ Ｐゴシック"/>
            </a:rPr>
            <a:t>を超えた平成</a:t>
          </a:r>
          <a:r>
            <a:rPr kumimoji="1" lang="en-US" altLang="ja-JP" sz="1200">
              <a:latin typeface="ＭＳ Ｐゴシック"/>
            </a:rPr>
            <a:t>25</a:t>
          </a:r>
          <a:r>
            <a:rPr kumimoji="1" lang="ja-JP" altLang="en-US" sz="1200">
              <a:latin typeface="ＭＳ Ｐゴシック"/>
            </a:rPr>
            <a:t>年度から比べて</a:t>
          </a:r>
          <a:r>
            <a:rPr kumimoji="1" lang="en-US" altLang="ja-JP" sz="1200">
              <a:latin typeface="ＭＳ Ｐゴシック"/>
            </a:rPr>
            <a:t>10</a:t>
          </a:r>
          <a:r>
            <a:rPr kumimoji="1" lang="ja-JP" altLang="en-US" sz="1200">
              <a:latin typeface="ＭＳ Ｐゴシック"/>
            </a:rPr>
            <a:t>億円以上も分子（経常経費充当一般財源）が増加している状況を改善しない限り、今後何度でも</a:t>
          </a:r>
          <a:r>
            <a:rPr kumimoji="1" lang="en-US" altLang="ja-JP" sz="1200">
              <a:latin typeface="ＭＳ Ｐゴシック"/>
            </a:rPr>
            <a:t>100%</a:t>
          </a:r>
          <a:r>
            <a:rPr kumimoji="1" lang="ja-JP" altLang="en-US" sz="1200">
              <a:latin typeface="ＭＳ Ｐゴシック"/>
            </a:rPr>
            <a:t>超えを繰り返す可能性がある。義務的経費を含むすべての経費において縮小の方向性で見直しに取り組んでいく必要がある。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43180</xdr:rowOff>
    </xdr:from>
    <xdr:to>
      <xdr:col>24</xdr:col>
      <xdr:colOff>31750</xdr:colOff>
      <xdr:row>78</xdr:row>
      <xdr:rowOff>73661</xdr:rowOff>
    </xdr:to>
    <xdr:cxnSp macro="">
      <xdr:nvCxnSpPr>
        <xdr:cNvPr id="428" name="直線コネクタ 427"/>
        <xdr:cNvCxnSpPr/>
      </xdr:nvCxnSpPr>
      <xdr:spPr>
        <a:xfrm>
          <a:off x="15671800" y="13244830"/>
          <a:ext cx="8382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62230</xdr:rowOff>
    </xdr:from>
    <xdr:to>
      <xdr:col>22</xdr:col>
      <xdr:colOff>565150</xdr:colOff>
      <xdr:row>77</xdr:row>
      <xdr:rowOff>43180</xdr:rowOff>
    </xdr:to>
    <xdr:cxnSp macro="">
      <xdr:nvCxnSpPr>
        <xdr:cNvPr id="431" name="直線コネクタ 430"/>
        <xdr:cNvCxnSpPr/>
      </xdr:nvCxnSpPr>
      <xdr:spPr>
        <a:xfrm>
          <a:off x="14782800" y="130924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62230</xdr:rowOff>
    </xdr:from>
    <xdr:to>
      <xdr:col>21</xdr:col>
      <xdr:colOff>361950</xdr:colOff>
      <xdr:row>79</xdr:row>
      <xdr:rowOff>1270</xdr:rowOff>
    </xdr:to>
    <xdr:cxnSp macro="">
      <xdr:nvCxnSpPr>
        <xdr:cNvPr id="434" name="直線コネクタ 433"/>
        <xdr:cNvCxnSpPr/>
      </xdr:nvCxnSpPr>
      <xdr:spPr>
        <a:xfrm flipV="1">
          <a:off x="13893800" y="13092430"/>
          <a:ext cx="889000" cy="4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79</xdr:row>
      <xdr:rowOff>1270</xdr:rowOff>
    </xdr:to>
    <xdr:cxnSp macro="">
      <xdr:nvCxnSpPr>
        <xdr:cNvPr id="437" name="直線コネクタ 436"/>
        <xdr:cNvCxnSpPr/>
      </xdr:nvCxnSpPr>
      <xdr:spPr>
        <a:xfrm>
          <a:off x="13004800" y="1298194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47" name="円/楕円 446"/>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48"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49" name="円/楕円 448"/>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50" name="テキスト ボックス 44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xdr:rowOff>
    </xdr:from>
    <xdr:to>
      <xdr:col>21</xdr:col>
      <xdr:colOff>412750</xdr:colOff>
      <xdr:row>76</xdr:row>
      <xdr:rowOff>113030</xdr:rowOff>
    </xdr:to>
    <xdr:sp macro="" textlink="">
      <xdr:nvSpPr>
        <xdr:cNvPr id="451" name="円/楕円 450"/>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97807</xdr:rowOff>
    </xdr:from>
    <xdr:ext cx="762000" cy="259045"/>
    <xdr:sp macro="" textlink="">
      <xdr:nvSpPr>
        <xdr:cNvPr id="452" name="テキスト ボックス 451"/>
        <xdr:cNvSpPr txBox="1"/>
      </xdr:nvSpPr>
      <xdr:spPr>
        <a:xfrm>
          <a:off x="14401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121920</xdr:rowOff>
    </xdr:from>
    <xdr:to>
      <xdr:col>20</xdr:col>
      <xdr:colOff>209550</xdr:colOff>
      <xdr:row>79</xdr:row>
      <xdr:rowOff>52070</xdr:rowOff>
    </xdr:to>
    <xdr:sp macro="" textlink="">
      <xdr:nvSpPr>
        <xdr:cNvPr id="453" name="円/楕円 452"/>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36847</xdr:rowOff>
    </xdr:from>
    <xdr:ext cx="762000" cy="259045"/>
    <xdr:sp macro="" textlink="">
      <xdr:nvSpPr>
        <xdr:cNvPr id="454" name="テキスト ボックス 453"/>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55" name="円/楕円 454"/>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56" name="テキスト ボックス 455"/>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群馬県安中市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158471</xdr:rowOff>
    </xdr:from>
    <xdr:to>
      <xdr:col>4</xdr:col>
      <xdr:colOff>1117600</xdr:colOff>
      <xdr:row>15</xdr:row>
      <xdr:rowOff>63411</xdr:rowOff>
    </xdr:to>
    <xdr:cxnSp macro="">
      <xdr:nvCxnSpPr>
        <xdr:cNvPr id="50" name="直線コネクタ 49"/>
        <xdr:cNvCxnSpPr/>
      </xdr:nvCxnSpPr>
      <xdr:spPr bwMode="auto">
        <a:xfrm flipV="1">
          <a:off x="5003800" y="2606396"/>
          <a:ext cx="647700" cy="7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63411</xdr:rowOff>
    </xdr:from>
    <xdr:to>
      <xdr:col>4</xdr:col>
      <xdr:colOff>469900</xdr:colOff>
      <xdr:row>16</xdr:row>
      <xdr:rowOff>63392</xdr:rowOff>
    </xdr:to>
    <xdr:cxnSp macro="">
      <xdr:nvCxnSpPr>
        <xdr:cNvPr id="53" name="直線コネクタ 52"/>
        <xdr:cNvCxnSpPr/>
      </xdr:nvCxnSpPr>
      <xdr:spPr bwMode="auto">
        <a:xfrm flipV="1">
          <a:off x="4305300" y="2682786"/>
          <a:ext cx="698500" cy="171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63392</xdr:rowOff>
    </xdr:from>
    <xdr:to>
      <xdr:col>3</xdr:col>
      <xdr:colOff>904875</xdr:colOff>
      <xdr:row>16</xdr:row>
      <xdr:rowOff>102254</xdr:rowOff>
    </xdr:to>
    <xdr:cxnSp macro="">
      <xdr:nvCxnSpPr>
        <xdr:cNvPr id="56" name="直線コネクタ 55"/>
        <xdr:cNvCxnSpPr/>
      </xdr:nvCxnSpPr>
      <xdr:spPr bwMode="auto">
        <a:xfrm flipV="1">
          <a:off x="3606800" y="2854217"/>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102254</xdr:rowOff>
    </xdr:from>
    <xdr:to>
      <xdr:col>3</xdr:col>
      <xdr:colOff>206375</xdr:colOff>
      <xdr:row>16</xdr:row>
      <xdr:rowOff>122123</xdr:rowOff>
    </xdr:to>
    <xdr:cxnSp macro="">
      <xdr:nvCxnSpPr>
        <xdr:cNvPr id="59" name="直線コネクタ 58"/>
        <xdr:cNvCxnSpPr/>
      </xdr:nvCxnSpPr>
      <xdr:spPr bwMode="auto">
        <a:xfrm flipV="1">
          <a:off x="2908300" y="2893079"/>
          <a:ext cx="698500" cy="19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107671</xdr:rowOff>
    </xdr:from>
    <xdr:to>
      <xdr:col>5</xdr:col>
      <xdr:colOff>34925</xdr:colOff>
      <xdr:row>15</xdr:row>
      <xdr:rowOff>37821</xdr:rowOff>
    </xdr:to>
    <xdr:sp macro="" textlink="">
      <xdr:nvSpPr>
        <xdr:cNvPr id="69" name="円/楕円 68"/>
        <xdr:cNvSpPr/>
      </xdr:nvSpPr>
      <xdr:spPr bwMode="auto">
        <a:xfrm>
          <a:off x="5600700" y="255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124198</xdr:rowOff>
    </xdr:from>
    <xdr:ext cx="762000" cy="259045"/>
    <xdr:sp macro="" textlink="">
      <xdr:nvSpPr>
        <xdr:cNvPr id="70" name="人口1人当たり決算額の推移該当値テキスト130"/>
        <xdr:cNvSpPr txBox="1"/>
      </xdr:nvSpPr>
      <xdr:spPr>
        <a:xfrm>
          <a:off x="5740400" y="240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89,848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12611</xdr:rowOff>
    </xdr:from>
    <xdr:to>
      <xdr:col>4</xdr:col>
      <xdr:colOff>520700</xdr:colOff>
      <xdr:row>15</xdr:row>
      <xdr:rowOff>114211</xdr:rowOff>
    </xdr:to>
    <xdr:sp macro="" textlink="">
      <xdr:nvSpPr>
        <xdr:cNvPr id="71" name="円/楕円 70"/>
        <xdr:cNvSpPr/>
      </xdr:nvSpPr>
      <xdr:spPr bwMode="auto">
        <a:xfrm>
          <a:off x="4953000" y="263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124388</xdr:rowOff>
    </xdr:from>
    <xdr:ext cx="736600" cy="259045"/>
    <xdr:sp macro="" textlink="">
      <xdr:nvSpPr>
        <xdr:cNvPr id="72" name="テキスト ボックス 71"/>
        <xdr:cNvSpPr txBox="1"/>
      </xdr:nvSpPr>
      <xdr:spPr>
        <a:xfrm>
          <a:off x="4622800" y="2400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12592</xdr:rowOff>
    </xdr:from>
    <xdr:to>
      <xdr:col>3</xdr:col>
      <xdr:colOff>955675</xdr:colOff>
      <xdr:row>16</xdr:row>
      <xdr:rowOff>114192</xdr:rowOff>
    </xdr:to>
    <xdr:sp macro="" textlink="">
      <xdr:nvSpPr>
        <xdr:cNvPr id="73" name="円/楕円 72"/>
        <xdr:cNvSpPr/>
      </xdr:nvSpPr>
      <xdr:spPr bwMode="auto">
        <a:xfrm>
          <a:off x="4254500" y="2803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124369</xdr:rowOff>
    </xdr:from>
    <xdr:ext cx="762000" cy="259045"/>
    <xdr:sp macro="" textlink="">
      <xdr:nvSpPr>
        <xdr:cNvPr id="74" name="テキスト ボックス 73"/>
        <xdr:cNvSpPr txBox="1"/>
      </xdr:nvSpPr>
      <xdr:spPr>
        <a:xfrm>
          <a:off x="3924300" y="257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51454</xdr:rowOff>
    </xdr:from>
    <xdr:to>
      <xdr:col>3</xdr:col>
      <xdr:colOff>257175</xdr:colOff>
      <xdr:row>16</xdr:row>
      <xdr:rowOff>153054</xdr:rowOff>
    </xdr:to>
    <xdr:sp macro="" textlink="">
      <xdr:nvSpPr>
        <xdr:cNvPr id="75" name="円/楕円 74"/>
        <xdr:cNvSpPr/>
      </xdr:nvSpPr>
      <xdr:spPr bwMode="auto">
        <a:xfrm>
          <a:off x="3556000" y="284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163231</xdr:rowOff>
    </xdr:from>
    <xdr:ext cx="762000" cy="259045"/>
    <xdr:sp macro="" textlink="">
      <xdr:nvSpPr>
        <xdr:cNvPr id="76" name="テキスト ボックス 75"/>
        <xdr:cNvSpPr txBox="1"/>
      </xdr:nvSpPr>
      <xdr:spPr>
        <a:xfrm>
          <a:off x="3225800" y="261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71323</xdr:rowOff>
    </xdr:from>
    <xdr:to>
      <xdr:col>2</xdr:col>
      <xdr:colOff>692150</xdr:colOff>
      <xdr:row>17</xdr:row>
      <xdr:rowOff>1473</xdr:rowOff>
    </xdr:to>
    <xdr:sp macro="" textlink="">
      <xdr:nvSpPr>
        <xdr:cNvPr id="77" name="円/楕円 76"/>
        <xdr:cNvSpPr/>
      </xdr:nvSpPr>
      <xdr:spPr bwMode="auto">
        <a:xfrm>
          <a:off x="2857500" y="2862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157700</xdr:rowOff>
    </xdr:from>
    <xdr:ext cx="762000" cy="259045"/>
    <xdr:sp macro="" textlink="">
      <xdr:nvSpPr>
        <xdr:cNvPr id="78" name="テキスト ボックス 77"/>
        <xdr:cNvSpPr txBox="1"/>
      </xdr:nvSpPr>
      <xdr:spPr>
        <a:xfrm>
          <a:off x="2527300" y="29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86864</xdr:rowOff>
    </xdr:from>
    <xdr:to>
      <xdr:col>4</xdr:col>
      <xdr:colOff>1117600</xdr:colOff>
      <xdr:row>35</xdr:row>
      <xdr:rowOff>120305</xdr:rowOff>
    </xdr:to>
    <xdr:cxnSp macro="">
      <xdr:nvCxnSpPr>
        <xdr:cNvPr id="113" name="直線コネクタ 112"/>
        <xdr:cNvCxnSpPr/>
      </xdr:nvCxnSpPr>
      <xdr:spPr bwMode="auto">
        <a:xfrm flipV="1">
          <a:off x="5003800" y="6697214"/>
          <a:ext cx="647700" cy="3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120305</xdr:rowOff>
    </xdr:from>
    <xdr:to>
      <xdr:col>4</xdr:col>
      <xdr:colOff>469900</xdr:colOff>
      <xdr:row>35</xdr:row>
      <xdr:rowOff>180525</xdr:rowOff>
    </xdr:to>
    <xdr:cxnSp macro="">
      <xdr:nvCxnSpPr>
        <xdr:cNvPr id="116" name="直線コネクタ 115"/>
        <xdr:cNvCxnSpPr/>
      </xdr:nvCxnSpPr>
      <xdr:spPr bwMode="auto">
        <a:xfrm flipV="1">
          <a:off x="4305300" y="6730655"/>
          <a:ext cx="698500" cy="6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180525</xdr:rowOff>
    </xdr:from>
    <xdr:to>
      <xdr:col>3</xdr:col>
      <xdr:colOff>904875</xdr:colOff>
      <xdr:row>35</xdr:row>
      <xdr:rowOff>253285</xdr:rowOff>
    </xdr:to>
    <xdr:cxnSp macro="">
      <xdr:nvCxnSpPr>
        <xdr:cNvPr id="119" name="直線コネクタ 118"/>
        <xdr:cNvCxnSpPr/>
      </xdr:nvCxnSpPr>
      <xdr:spPr bwMode="auto">
        <a:xfrm flipV="1">
          <a:off x="3606800" y="6790875"/>
          <a:ext cx="698500" cy="72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214260</xdr:rowOff>
    </xdr:from>
    <xdr:to>
      <xdr:col>3</xdr:col>
      <xdr:colOff>206375</xdr:colOff>
      <xdr:row>35</xdr:row>
      <xdr:rowOff>253285</xdr:rowOff>
    </xdr:to>
    <xdr:cxnSp macro="">
      <xdr:nvCxnSpPr>
        <xdr:cNvPr id="122" name="直線コネクタ 121"/>
        <xdr:cNvCxnSpPr/>
      </xdr:nvCxnSpPr>
      <xdr:spPr bwMode="auto">
        <a:xfrm>
          <a:off x="2908300" y="6824610"/>
          <a:ext cx="698500" cy="3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36064</xdr:rowOff>
    </xdr:from>
    <xdr:to>
      <xdr:col>5</xdr:col>
      <xdr:colOff>34925</xdr:colOff>
      <xdr:row>35</xdr:row>
      <xdr:rowOff>137664</xdr:rowOff>
    </xdr:to>
    <xdr:sp macro="" textlink="">
      <xdr:nvSpPr>
        <xdr:cNvPr id="132" name="円/楕円 131"/>
        <xdr:cNvSpPr/>
      </xdr:nvSpPr>
      <xdr:spPr bwMode="auto">
        <a:xfrm>
          <a:off x="5600700" y="664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224041</xdr:rowOff>
    </xdr:from>
    <xdr:ext cx="762000" cy="259045"/>
    <xdr:sp macro="" textlink="">
      <xdr:nvSpPr>
        <xdr:cNvPr id="133" name="人口1人当たり決算額の推移該当値テキスト445"/>
        <xdr:cNvSpPr txBox="1"/>
      </xdr:nvSpPr>
      <xdr:spPr>
        <a:xfrm>
          <a:off x="5740400" y="649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69505</xdr:rowOff>
    </xdr:from>
    <xdr:to>
      <xdr:col>4</xdr:col>
      <xdr:colOff>520700</xdr:colOff>
      <xdr:row>35</xdr:row>
      <xdr:rowOff>171105</xdr:rowOff>
    </xdr:to>
    <xdr:sp macro="" textlink="">
      <xdr:nvSpPr>
        <xdr:cNvPr id="134" name="円/楕円 133"/>
        <xdr:cNvSpPr/>
      </xdr:nvSpPr>
      <xdr:spPr bwMode="auto">
        <a:xfrm>
          <a:off x="4953000" y="667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181282</xdr:rowOff>
    </xdr:from>
    <xdr:ext cx="736600" cy="259045"/>
    <xdr:sp macro="" textlink="">
      <xdr:nvSpPr>
        <xdr:cNvPr id="135" name="テキスト ボックス 134"/>
        <xdr:cNvSpPr txBox="1"/>
      </xdr:nvSpPr>
      <xdr:spPr>
        <a:xfrm>
          <a:off x="4622800" y="644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129725</xdr:rowOff>
    </xdr:from>
    <xdr:to>
      <xdr:col>3</xdr:col>
      <xdr:colOff>955675</xdr:colOff>
      <xdr:row>35</xdr:row>
      <xdr:rowOff>231325</xdr:rowOff>
    </xdr:to>
    <xdr:sp macro="" textlink="">
      <xdr:nvSpPr>
        <xdr:cNvPr id="136" name="円/楕円 135"/>
        <xdr:cNvSpPr/>
      </xdr:nvSpPr>
      <xdr:spPr bwMode="auto">
        <a:xfrm>
          <a:off x="4254500" y="674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216102</xdr:rowOff>
    </xdr:from>
    <xdr:ext cx="762000" cy="259045"/>
    <xdr:sp macro="" textlink="">
      <xdr:nvSpPr>
        <xdr:cNvPr id="137" name="テキスト ボックス 136"/>
        <xdr:cNvSpPr txBox="1"/>
      </xdr:nvSpPr>
      <xdr:spPr>
        <a:xfrm>
          <a:off x="3924300" y="682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202485</xdr:rowOff>
    </xdr:from>
    <xdr:to>
      <xdr:col>3</xdr:col>
      <xdr:colOff>257175</xdr:colOff>
      <xdr:row>35</xdr:row>
      <xdr:rowOff>304085</xdr:rowOff>
    </xdr:to>
    <xdr:sp macro="" textlink="">
      <xdr:nvSpPr>
        <xdr:cNvPr id="138" name="円/楕円 137"/>
        <xdr:cNvSpPr/>
      </xdr:nvSpPr>
      <xdr:spPr bwMode="auto">
        <a:xfrm>
          <a:off x="3556000" y="6812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288862</xdr:rowOff>
    </xdr:from>
    <xdr:ext cx="762000" cy="259045"/>
    <xdr:sp macro="" textlink="">
      <xdr:nvSpPr>
        <xdr:cNvPr id="139" name="テキスト ボックス 138"/>
        <xdr:cNvSpPr txBox="1"/>
      </xdr:nvSpPr>
      <xdr:spPr>
        <a:xfrm>
          <a:off x="3225800" y="689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163460</xdr:rowOff>
    </xdr:from>
    <xdr:to>
      <xdr:col>2</xdr:col>
      <xdr:colOff>692150</xdr:colOff>
      <xdr:row>35</xdr:row>
      <xdr:rowOff>265060</xdr:rowOff>
    </xdr:to>
    <xdr:sp macro="" textlink="">
      <xdr:nvSpPr>
        <xdr:cNvPr id="140" name="円/楕円 139"/>
        <xdr:cNvSpPr/>
      </xdr:nvSpPr>
      <xdr:spPr bwMode="auto">
        <a:xfrm>
          <a:off x="2857500" y="677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249837</xdr:rowOff>
    </xdr:from>
    <xdr:ext cx="762000" cy="259045"/>
    <xdr:sp macro="" textlink="">
      <xdr:nvSpPr>
        <xdr:cNvPr id="141" name="テキスト ボックス 140"/>
        <xdr:cNvSpPr txBox="1"/>
      </xdr:nvSpPr>
      <xdr:spPr>
        <a:xfrm>
          <a:off x="2527300" y="686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群馬県安中市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59,601
59,104
276.31
23,898,025
22,941,404
900,257
15,061,009
25,779,871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38453</xdr:rowOff>
    </xdr:from>
    <xdr:to>
      <xdr:col>6</xdr:col>
      <xdr:colOff>511175</xdr:colOff>
      <xdr:row>35</xdr:row>
      <xdr:rowOff>53906</xdr:rowOff>
    </xdr:to>
    <xdr:cxnSp macro="">
      <xdr:nvCxnSpPr>
        <xdr:cNvPr id="59" name="直線コネクタ 58"/>
        <xdr:cNvCxnSpPr/>
      </xdr:nvCxnSpPr>
      <xdr:spPr>
        <a:xfrm flipV="1">
          <a:off x="3797300" y="6039203"/>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53906</xdr:rowOff>
    </xdr:from>
    <xdr:to>
      <xdr:col>5</xdr:col>
      <xdr:colOff>358775</xdr:colOff>
      <xdr:row>35</xdr:row>
      <xdr:rowOff>94026</xdr:rowOff>
    </xdr:to>
    <xdr:cxnSp macro="">
      <xdr:nvCxnSpPr>
        <xdr:cNvPr id="62" name="直線コネクタ 61"/>
        <xdr:cNvCxnSpPr/>
      </xdr:nvCxnSpPr>
      <xdr:spPr>
        <a:xfrm flipV="1">
          <a:off x="2908300" y="6054656"/>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94026</xdr:rowOff>
    </xdr:from>
    <xdr:to>
      <xdr:col>4</xdr:col>
      <xdr:colOff>155575</xdr:colOff>
      <xdr:row>35</xdr:row>
      <xdr:rowOff>127310</xdr:rowOff>
    </xdr:to>
    <xdr:cxnSp macro="">
      <xdr:nvCxnSpPr>
        <xdr:cNvPr id="65" name="直線コネクタ 64"/>
        <xdr:cNvCxnSpPr/>
      </xdr:nvCxnSpPr>
      <xdr:spPr>
        <a:xfrm flipV="1">
          <a:off x="2019300" y="6094776"/>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122829</xdr:rowOff>
    </xdr:from>
    <xdr:to>
      <xdr:col>2</xdr:col>
      <xdr:colOff>638175</xdr:colOff>
      <xdr:row>35</xdr:row>
      <xdr:rowOff>127310</xdr:rowOff>
    </xdr:to>
    <xdr:cxnSp macro="">
      <xdr:nvCxnSpPr>
        <xdr:cNvPr id="68" name="直線コネクタ 67"/>
        <xdr:cNvCxnSpPr/>
      </xdr:nvCxnSpPr>
      <xdr:spPr>
        <a:xfrm>
          <a:off x="1130300" y="6123579"/>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159103</xdr:rowOff>
    </xdr:from>
    <xdr:to>
      <xdr:col>6</xdr:col>
      <xdr:colOff>561975</xdr:colOff>
      <xdr:row>35</xdr:row>
      <xdr:rowOff>89253</xdr:rowOff>
    </xdr:to>
    <xdr:sp macro="" textlink="">
      <xdr:nvSpPr>
        <xdr:cNvPr id="78" name="円/楕円 77"/>
        <xdr:cNvSpPr/>
      </xdr:nvSpPr>
      <xdr:spPr>
        <a:xfrm>
          <a:off x="4584700" y="59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10530</xdr:rowOff>
    </xdr:from>
    <xdr:ext cx="534377" cy="259045"/>
    <xdr:sp macro="" textlink="">
      <xdr:nvSpPr>
        <xdr:cNvPr id="79" name="人件費該当値テキスト"/>
        <xdr:cNvSpPr txBox="1"/>
      </xdr:nvSpPr>
      <xdr:spPr>
        <a:xfrm>
          <a:off x="4686300" y="58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3106</xdr:rowOff>
    </xdr:from>
    <xdr:to>
      <xdr:col>5</xdr:col>
      <xdr:colOff>409575</xdr:colOff>
      <xdr:row>35</xdr:row>
      <xdr:rowOff>104706</xdr:rowOff>
    </xdr:to>
    <xdr:sp macro="" textlink="">
      <xdr:nvSpPr>
        <xdr:cNvPr id="80" name="円/楕円 79"/>
        <xdr:cNvSpPr/>
      </xdr:nvSpPr>
      <xdr:spPr>
        <a:xfrm>
          <a:off x="3746500" y="60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121233</xdr:rowOff>
    </xdr:from>
    <xdr:ext cx="534377" cy="259045"/>
    <xdr:sp macro="" textlink="">
      <xdr:nvSpPr>
        <xdr:cNvPr id="81" name="テキスト ボックス 80"/>
        <xdr:cNvSpPr txBox="1"/>
      </xdr:nvSpPr>
      <xdr:spPr>
        <a:xfrm>
          <a:off x="3530111" y="57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43226</xdr:rowOff>
    </xdr:from>
    <xdr:to>
      <xdr:col>4</xdr:col>
      <xdr:colOff>206375</xdr:colOff>
      <xdr:row>35</xdr:row>
      <xdr:rowOff>144826</xdr:rowOff>
    </xdr:to>
    <xdr:sp macro="" textlink="">
      <xdr:nvSpPr>
        <xdr:cNvPr id="82" name="円/楕円 81"/>
        <xdr:cNvSpPr/>
      </xdr:nvSpPr>
      <xdr:spPr>
        <a:xfrm>
          <a:off x="2857500" y="60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135953</xdr:rowOff>
    </xdr:from>
    <xdr:ext cx="534377" cy="259045"/>
    <xdr:sp macro="" textlink="">
      <xdr:nvSpPr>
        <xdr:cNvPr id="83" name="テキスト ボックス 82"/>
        <xdr:cNvSpPr txBox="1"/>
      </xdr:nvSpPr>
      <xdr:spPr>
        <a:xfrm>
          <a:off x="2641111" y="61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76510</xdr:rowOff>
    </xdr:from>
    <xdr:to>
      <xdr:col>3</xdr:col>
      <xdr:colOff>3175</xdr:colOff>
      <xdr:row>36</xdr:row>
      <xdr:rowOff>6660</xdr:rowOff>
    </xdr:to>
    <xdr:sp macro="" textlink="">
      <xdr:nvSpPr>
        <xdr:cNvPr id="84" name="円/楕円 83"/>
        <xdr:cNvSpPr/>
      </xdr:nvSpPr>
      <xdr:spPr>
        <a:xfrm>
          <a:off x="1968500" y="60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169237</xdr:rowOff>
    </xdr:from>
    <xdr:ext cx="534377" cy="259045"/>
    <xdr:sp macro="" textlink="">
      <xdr:nvSpPr>
        <xdr:cNvPr id="85" name="テキスト ボックス 84"/>
        <xdr:cNvSpPr txBox="1"/>
      </xdr:nvSpPr>
      <xdr:spPr>
        <a:xfrm>
          <a:off x="1752111" y="61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63,042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72029</xdr:rowOff>
    </xdr:from>
    <xdr:to>
      <xdr:col>1</xdr:col>
      <xdr:colOff>485775</xdr:colOff>
      <xdr:row>36</xdr:row>
      <xdr:rowOff>2179</xdr:rowOff>
    </xdr:to>
    <xdr:sp macro="" textlink="">
      <xdr:nvSpPr>
        <xdr:cNvPr id="86" name="円/楕円 85"/>
        <xdr:cNvSpPr/>
      </xdr:nvSpPr>
      <xdr:spPr>
        <a:xfrm>
          <a:off x="1079500" y="60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164756</xdr:rowOff>
    </xdr:from>
    <xdr:ext cx="534377" cy="259045"/>
    <xdr:sp macro="" textlink="">
      <xdr:nvSpPr>
        <xdr:cNvPr id="87" name="テキスト ボックス 86"/>
        <xdr:cNvSpPr txBox="1"/>
      </xdr:nvSpPr>
      <xdr:spPr>
        <a:xfrm>
          <a:off x="863111" y="616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11499</xdr:rowOff>
    </xdr:from>
    <xdr:to>
      <xdr:col>6</xdr:col>
      <xdr:colOff>511175</xdr:colOff>
      <xdr:row>59</xdr:row>
      <xdr:rowOff>12471</xdr:rowOff>
    </xdr:to>
    <xdr:cxnSp macro="">
      <xdr:nvCxnSpPr>
        <xdr:cNvPr id="118" name="直線コネクタ 117"/>
        <xdr:cNvCxnSpPr/>
      </xdr:nvCxnSpPr>
      <xdr:spPr>
        <a:xfrm>
          <a:off x="3797300" y="10127049"/>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11499</xdr:rowOff>
    </xdr:from>
    <xdr:to>
      <xdr:col>5</xdr:col>
      <xdr:colOff>358775</xdr:colOff>
      <xdr:row>59</xdr:row>
      <xdr:rowOff>16228</xdr:rowOff>
    </xdr:to>
    <xdr:cxnSp macro="">
      <xdr:nvCxnSpPr>
        <xdr:cNvPr id="121" name="直線コネクタ 120"/>
        <xdr:cNvCxnSpPr/>
      </xdr:nvCxnSpPr>
      <xdr:spPr>
        <a:xfrm flipV="1">
          <a:off x="2908300" y="10127049"/>
          <a:ext cx="889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16228</xdr:rowOff>
    </xdr:from>
    <xdr:to>
      <xdr:col>4</xdr:col>
      <xdr:colOff>155575</xdr:colOff>
      <xdr:row>59</xdr:row>
      <xdr:rowOff>21168</xdr:rowOff>
    </xdr:to>
    <xdr:cxnSp macro="">
      <xdr:nvCxnSpPr>
        <xdr:cNvPr id="124" name="直線コネクタ 123"/>
        <xdr:cNvCxnSpPr/>
      </xdr:nvCxnSpPr>
      <xdr:spPr>
        <a:xfrm flipV="1">
          <a:off x="2019300" y="10131778"/>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21168</xdr:rowOff>
    </xdr:from>
    <xdr:to>
      <xdr:col>2</xdr:col>
      <xdr:colOff>638175</xdr:colOff>
      <xdr:row>59</xdr:row>
      <xdr:rowOff>22392</xdr:rowOff>
    </xdr:to>
    <xdr:cxnSp macro="">
      <xdr:nvCxnSpPr>
        <xdr:cNvPr id="127" name="直線コネクタ 126"/>
        <xdr:cNvCxnSpPr/>
      </xdr:nvCxnSpPr>
      <xdr:spPr>
        <a:xfrm flipV="1">
          <a:off x="1130300" y="10136718"/>
          <a:ext cx="8890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133121</xdr:rowOff>
    </xdr:from>
    <xdr:to>
      <xdr:col>6</xdr:col>
      <xdr:colOff>561975</xdr:colOff>
      <xdr:row>59</xdr:row>
      <xdr:rowOff>63271</xdr:rowOff>
    </xdr:to>
    <xdr:sp macro="" textlink="">
      <xdr:nvSpPr>
        <xdr:cNvPr id="137" name="円/楕円 136"/>
        <xdr:cNvSpPr/>
      </xdr:nvSpPr>
      <xdr:spPr>
        <a:xfrm>
          <a:off x="4584700" y="100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132149</xdr:rowOff>
    </xdr:from>
    <xdr:to>
      <xdr:col>5</xdr:col>
      <xdr:colOff>409575</xdr:colOff>
      <xdr:row>59</xdr:row>
      <xdr:rowOff>62299</xdr:rowOff>
    </xdr:to>
    <xdr:sp macro="" textlink="">
      <xdr:nvSpPr>
        <xdr:cNvPr id="139" name="円/楕円 138"/>
        <xdr:cNvSpPr/>
      </xdr:nvSpPr>
      <xdr:spPr>
        <a:xfrm>
          <a:off x="3746500" y="100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53426</xdr:rowOff>
    </xdr:from>
    <xdr:ext cx="534377" cy="259045"/>
    <xdr:sp macro="" textlink="">
      <xdr:nvSpPr>
        <xdr:cNvPr id="140" name="テキスト ボックス 139"/>
        <xdr:cNvSpPr txBox="1"/>
      </xdr:nvSpPr>
      <xdr:spPr>
        <a:xfrm>
          <a:off x="3530111" y="1016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136878</xdr:rowOff>
    </xdr:from>
    <xdr:to>
      <xdr:col>4</xdr:col>
      <xdr:colOff>206375</xdr:colOff>
      <xdr:row>59</xdr:row>
      <xdr:rowOff>67028</xdr:rowOff>
    </xdr:to>
    <xdr:sp macro="" textlink="">
      <xdr:nvSpPr>
        <xdr:cNvPr id="141" name="円/楕円 140"/>
        <xdr:cNvSpPr/>
      </xdr:nvSpPr>
      <xdr:spPr>
        <a:xfrm>
          <a:off x="2857500" y="1008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58155</xdr:rowOff>
    </xdr:from>
    <xdr:ext cx="534377" cy="259045"/>
    <xdr:sp macro="" textlink="">
      <xdr:nvSpPr>
        <xdr:cNvPr id="142" name="テキスト ボックス 141"/>
        <xdr:cNvSpPr txBox="1"/>
      </xdr:nvSpPr>
      <xdr:spPr>
        <a:xfrm>
          <a:off x="2641111" y="1017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141818</xdr:rowOff>
    </xdr:from>
    <xdr:to>
      <xdr:col>3</xdr:col>
      <xdr:colOff>3175</xdr:colOff>
      <xdr:row>59</xdr:row>
      <xdr:rowOff>71968</xdr:rowOff>
    </xdr:to>
    <xdr:sp macro="" textlink="">
      <xdr:nvSpPr>
        <xdr:cNvPr id="143" name="円/楕円 142"/>
        <xdr:cNvSpPr/>
      </xdr:nvSpPr>
      <xdr:spPr>
        <a:xfrm>
          <a:off x="1968500" y="100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63095</xdr:rowOff>
    </xdr:from>
    <xdr:ext cx="534377" cy="259045"/>
    <xdr:sp macro="" textlink="">
      <xdr:nvSpPr>
        <xdr:cNvPr id="144" name="テキスト ボックス 143"/>
        <xdr:cNvSpPr txBox="1"/>
      </xdr:nvSpPr>
      <xdr:spPr>
        <a:xfrm>
          <a:off x="1752111" y="101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143042</xdr:rowOff>
    </xdr:from>
    <xdr:to>
      <xdr:col>1</xdr:col>
      <xdr:colOff>485775</xdr:colOff>
      <xdr:row>59</xdr:row>
      <xdr:rowOff>73192</xdr:rowOff>
    </xdr:to>
    <xdr:sp macro="" textlink="">
      <xdr:nvSpPr>
        <xdr:cNvPr id="145" name="円/楕円 144"/>
        <xdr:cNvSpPr/>
      </xdr:nvSpPr>
      <xdr:spPr>
        <a:xfrm>
          <a:off x="1079500" y="100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64319</xdr:rowOff>
    </xdr:from>
    <xdr:ext cx="534377" cy="259045"/>
    <xdr:sp macro="" textlink="">
      <xdr:nvSpPr>
        <xdr:cNvPr id="146" name="テキスト ボックス 145"/>
        <xdr:cNvSpPr txBox="1"/>
      </xdr:nvSpPr>
      <xdr:spPr>
        <a:xfrm>
          <a:off x="863111" y="101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26162</xdr:rowOff>
    </xdr:from>
    <xdr:to>
      <xdr:col>6</xdr:col>
      <xdr:colOff>511175</xdr:colOff>
      <xdr:row>76</xdr:row>
      <xdr:rowOff>41294</xdr:rowOff>
    </xdr:to>
    <xdr:cxnSp macro="">
      <xdr:nvCxnSpPr>
        <xdr:cNvPr id="177" name="直線コネクタ 176"/>
        <xdr:cNvCxnSpPr/>
      </xdr:nvCxnSpPr>
      <xdr:spPr>
        <a:xfrm>
          <a:off x="3797300" y="12713462"/>
          <a:ext cx="838200" cy="3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26162</xdr:rowOff>
    </xdr:from>
    <xdr:to>
      <xdr:col>5</xdr:col>
      <xdr:colOff>358775</xdr:colOff>
      <xdr:row>75</xdr:row>
      <xdr:rowOff>136326</xdr:rowOff>
    </xdr:to>
    <xdr:cxnSp macro="">
      <xdr:nvCxnSpPr>
        <xdr:cNvPr id="180" name="直線コネクタ 179"/>
        <xdr:cNvCxnSpPr/>
      </xdr:nvCxnSpPr>
      <xdr:spPr>
        <a:xfrm flipV="1">
          <a:off x="2908300" y="12713462"/>
          <a:ext cx="889000" cy="28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18869</xdr:rowOff>
    </xdr:from>
    <xdr:to>
      <xdr:col>4</xdr:col>
      <xdr:colOff>155575</xdr:colOff>
      <xdr:row>75</xdr:row>
      <xdr:rowOff>136326</xdr:rowOff>
    </xdr:to>
    <xdr:cxnSp macro="">
      <xdr:nvCxnSpPr>
        <xdr:cNvPr id="183" name="直線コネクタ 182"/>
        <xdr:cNvCxnSpPr/>
      </xdr:nvCxnSpPr>
      <xdr:spPr>
        <a:xfrm>
          <a:off x="2019300" y="12877619"/>
          <a:ext cx="889000" cy="11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158985</xdr:rowOff>
    </xdr:from>
    <xdr:ext cx="469744" cy="259045"/>
    <xdr:sp macro="" textlink="">
      <xdr:nvSpPr>
        <xdr:cNvPr id="185" name="テキスト ボックス 184"/>
        <xdr:cNvSpPr txBox="1"/>
      </xdr:nvSpPr>
      <xdr:spPr>
        <a:xfrm>
          <a:off x="2673427" y="131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18869</xdr:rowOff>
    </xdr:from>
    <xdr:to>
      <xdr:col>2</xdr:col>
      <xdr:colOff>638175</xdr:colOff>
      <xdr:row>75</xdr:row>
      <xdr:rowOff>135019</xdr:rowOff>
    </xdr:to>
    <xdr:cxnSp macro="">
      <xdr:nvCxnSpPr>
        <xdr:cNvPr id="186" name="直線コネクタ 185"/>
        <xdr:cNvCxnSpPr/>
      </xdr:nvCxnSpPr>
      <xdr:spPr>
        <a:xfrm flipV="1">
          <a:off x="1130300" y="12877619"/>
          <a:ext cx="889000" cy="11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8326</xdr:rowOff>
    </xdr:from>
    <xdr:ext cx="469744" cy="259045"/>
    <xdr:sp macro="" textlink="">
      <xdr:nvSpPr>
        <xdr:cNvPr id="188" name="テキスト ボックス 187"/>
        <xdr:cNvSpPr txBox="1"/>
      </xdr:nvSpPr>
      <xdr:spPr>
        <a:xfrm>
          <a:off x="1784427" y="1320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169980</xdr:rowOff>
    </xdr:from>
    <xdr:ext cx="469744" cy="259045"/>
    <xdr:sp macro="" textlink="">
      <xdr:nvSpPr>
        <xdr:cNvPr id="190" name="テキスト ボックス 189"/>
        <xdr:cNvSpPr txBox="1"/>
      </xdr:nvSpPr>
      <xdr:spPr>
        <a:xfrm>
          <a:off x="895427" y="132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161944</xdr:rowOff>
    </xdr:from>
    <xdr:to>
      <xdr:col>6</xdr:col>
      <xdr:colOff>561975</xdr:colOff>
      <xdr:row>76</xdr:row>
      <xdr:rowOff>92094</xdr:rowOff>
    </xdr:to>
    <xdr:sp macro="" textlink="">
      <xdr:nvSpPr>
        <xdr:cNvPr id="196" name="円/楕円 195"/>
        <xdr:cNvSpPr/>
      </xdr:nvSpPr>
      <xdr:spPr>
        <a:xfrm>
          <a:off x="4584700" y="130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13370</xdr:rowOff>
    </xdr:from>
    <xdr:ext cx="469744" cy="259045"/>
    <xdr:sp macro="" textlink="">
      <xdr:nvSpPr>
        <xdr:cNvPr id="197" name="維持補修費該当値テキスト"/>
        <xdr:cNvSpPr txBox="1"/>
      </xdr:nvSpPr>
      <xdr:spPr>
        <a:xfrm>
          <a:off x="4686300" y="1287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146812</xdr:rowOff>
    </xdr:from>
    <xdr:to>
      <xdr:col>5</xdr:col>
      <xdr:colOff>409575</xdr:colOff>
      <xdr:row>74</xdr:row>
      <xdr:rowOff>76962</xdr:rowOff>
    </xdr:to>
    <xdr:sp macro="" textlink="">
      <xdr:nvSpPr>
        <xdr:cNvPr id="198" name="円/楕円 197"/>
        <xdr:cNvSpPr/>
      </xdr:nvSpPr>
      <xdr:spPr>
        <a:xfrm>
          <a:off x="3746500" y="126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93489</xdr:rowOff>
    </xdr:from>
    <xdr:ext cx="469744" cy="259045"/>
    <xdr:sp macro="" textlink="">
      <xdr:nvSpPr>
        <xdr:cNvPr id="199" name="テキスト ボックス 198"/>
        <xdr:cNvSpPr txBox="1"/>
      </xdr:nvSpPr>
      <xdr:spPr>
        <a:xfrm>
          <a:off x="3562427" y="1243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85526</xdr:rowOff>
    </xdr:from>
    <xdr:to>
      <xdr:col>4</xdr:col>
      <xdr:colOff>206375</xdr:colOff>
      <xdr:row>76</xdr:row>
      <xdr:rowOff>15677</xdr:rowOff>
    </xdr:to>
    <xdr:sp macro="" textlink="">
      <xdr:nvSpPr>
        <xdr:cNvPr id="200" name="円/楕円 199"/>
        <xdr:cNvSpPr/>
      </xdr:nvSpPr>
      <xdr:spPr>
        <a:xfrm>
          <a:off x="2857500" y="129442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32203</xdr:rowOff>
    </xdr:from>
    <xdr:ext cx="469744" cy="259045"/>
    <xdr:sp macro="" textlink="">
      <xdr:nvSpPr>
        <xdr:cNvPr id="201" name="テキスト ボックス 200"/>
        <xdr:cNvSpPr txBox="1"/>
      </xdr:nvSpPr>
      <xdr:spPr>
        <a:xfrm>
          <a:off x="2673427" y="1271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139519</xdr:rowOff>
    </xdr:from>
    <xdr:to>
      <xdr:col>3</xdr:col>
      <xdr:colOff>3175</xdr:colOff>
      <xdr:row>75</xdr:row>
      <xdr:rowOff>69669</xdr:rowOff>
    </xdr:to>
    <xdr:sp macro="" textlink="">
      <xdr:nvSpPr>
        <xdr:cNvPr id="202" name="円/楕円 201"/>
        <xdr:cNvSpPr/>
      </xdr:nvSpPr>
      <xdr:spPr>
        <a:xfrm>
          <a:off x="1968500" y="128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86196</xdr:rowOff>
    </xdr:from>
    <xdr:ext cx="469744" cy="259045"/>
    <xdr:sp macro="" textlink="">
      <xdr:nvSpPr>
        <xdr:cNvPr id="203" name="テキスト ボックス 202"/>
        <xdr:cNvSpPr txBox="1"/>
      </xdr:nvSpPr>
      <xdr:spPr>
        <a:xfrm>
          <a:off x="1784427" y="1260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84219</xdr:rowOff>
    </xdr:from>
    <xdr:to>
      <xdr:col>1</xdr:col>
      <xdr:colOff>485775</xdr:colOff>
      <xdr:row>76</xdr:row>
      <xdr:rowOff>14368</xdr:rowOff>
    </xdr:to>
    <xdr:sp macro="" textlink="">
      <xdr:nvSpPr>
        <xdr:cNvPr id="204" name="円/楕円 203"/>
        <xdr:cNvSpPr/>
      </xdr:nvSpPr>
      <xdr:spPr>
        <a:xfrm>
          <a:off x="1079500" y="12942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30896</xdr:rowOff>
    </xdr:from>
    <xdr:ext cx="469744" cy="259045"/>
    <xdr:sp macro="" textlink="">
      <xdr:nvSpPr>
        <xdr:cNvPr id="205" name="テキスト ボックス 204"/>
        <xdr:cNvSpPr txBox="1"/>
      </xdr:nvSpPr>
      <xdr:spPr>
        <a:xfrm>
          <a:off x="895427" y="127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13246</xdr:rowOff>
    </xdr:from>
    <xdr:to>
      <xdr:col>6</xdr:col>
      <xdr:colOff>511175</xdr:colOff>
      <xdr:row>95</xdr:row>
      <xdr:rowOff>58014</xdr:rowOff>
    </xdr:to>
    <xdr:cxnSp macro="">
      <xdr:nvCxnSpPr>
        <xdr:cNvPr id="235" name="直線コネクタ 234"/>
        <xdr:cNvCxnSpPr/>
      </xdr:nvCxnSpPr>
      <xdr:spPr>
        <a:xfrm flipV="1">
          <a:off x="3797300" y="16300996"/>
          <a:ext cx="8382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58014</xdr:rowOff>
    </xdr:from>
    <xdr:to>
      <xdr:col>5</xdr:col>
      <xdr:colOff>358775</xdr:colOff>
      <xdr:row>95</xdr:row>
      <xdr:rowOff>97117</xdr:rowOff>
    </xdr:to>
    <xdr:cxnSp macro="">
      <xdr:nvCxnSpPr>
        <xdr:cNvPr id="238" name="直線コネクタ 237"/>
        <xdr:cNvCxnSpPr/>
      </xdr:nvCxnSpPr>
      <xdr:spPr>
        <a:xfrm flipV="1">
          <a:off x="2908300" y="16345764"/>
          <a:ext cx="8890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97117</xdr:rowOff>
    </xdr:from>
    <xdr:to>
      <xdr:col>4</xdr:col>
      <xdr:colOff>155575</xdr:colOff>
      <xdr:row>95</xdr:row>
      <xdr:rowOff>159169</xdr:rowOff>
    </xdr:to>
    <xdr:cxnSp macro="">
      <xdr:nvCxnSpPr>
        <xdr:cNvPr id="241" name="直線コネクタ 240"/>
        <xdr:cNvCxnSpPr/>
      </xdr:nvCxnSpPr>
      <xdr:spPr>
        <a:xfrm flipV="1">
          <a:off x="2019300" y="16384867"/>
          <a:ext cx="8890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159169</xdr:rowOff>
    </xdr:from>
    <xdr:to>
      <xdr:col>2</xdr:col>
      <xdr:colOff>638175</xdr:colOff>
      <xdr:row>95</xdr:row>
      <xdr:rowOff>168084</xdr:rowOff>
    </xdr:to>
    <xdr:cxnSp macro="">
      <xdr:nvCxnSpPr>
        <xdr:cNvPr id="244" name="直線コネクタ 243"/>
        <xdr:cNvCxnSpPr/>
      </xdr:nvCxnSpPr>
      <xdr:spPr>
        <a:xfrm flipV="1">
          <a:off x="1130300" y="16446919"/>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41927</xdr:rowOff>
    </xdr:from>
    <xdr:ext cx="534377" cy="259045"/>
    <xdr:sp macro="" textlink="">
      <xdr:nvSpPr>
        <xdr:cNvPr id="248" name="テキスト ボックス 247"/>
        <xdr:cNvSpPr txBox="1"/>
      </xdr:nvSpPr>
      <xdr:spPr>
        <a:xfrm>
          <a:off x="863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133896</xdr:rowOff>
    </xdr:from>
    <xdr:to>
      <xdr:col>6</xdr:col>
      <xdr:colOff>561975</xdr:colOff>
      <xdr:row>95</xdr:row>
      <xdr:rowOff>64046</xdr:rowOff>
    </xdr:to>
    <xdr:sp macro="" textlink="">
      <xdr:nvSpPr>
        <xdr:cNvPr id="254" name="円/楕円 253"/>
        <xdr:cNvSpPr/>
      </xdr:nvSpPr>
      <xdr:spPr>
        <a:xfrm>
          <a:off x="4584700" y="162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156773</xdr:rowOff>
    </xdr:from>
    <xdr:ext cx="534377" cy="259045"/>
    <xdr:sp macro="" textlink="">
      <xdr:nvSpPr>
        <xdr:cNvPr id="255" name="扶助費該当値テキスト"/>
        <xdr:cNvSpPr txBox="1"/>
      </xdr:nvSpPr>
      <xdr:spPr>
        <a:xfrm>
          <a:off x="4686300" y="161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7214</xdr:rowOff>
    </xdr:from>
    <xdr:to>
      <xdr:col>5</xdr:col>
      <xdr:colOff>409575</xdr:colOff>
      <xdr:row>95</xdr:row>
      <xdr:rowOff>108814</xdr:rowOff>
    </xdr:to>
    <xdr:sp macro="" textlink="">
      <xdr:nvSpPr>
        <xdr:cNvPr id="256" name="円/楕円 255"/>
        <xdr:cNvSpPr/>
      </xdr:nvSpPr>
      <xdr:spPr>
        <a:xfrm>
          <a:off x="3746500" y="162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125341</xdr:rowOff>
    </xdr:from>
    <xdr:ext cx="534377" cy="259045"/>
    <xdr:sp macro="" textlink="">
      <xdr:nvSpPr>
        <xdr:cNvPr id="257" name="テキスト ボックス 256"/>
        <xdr:cNvSpPr txBox="1"/>
      </xdr:nvSpPr>
      <xdr:spPr>
        <a:xfrm>
          <a:off x="3530111" y="160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46317</xdr:rowOff>
    </xdr:from>
    <xdr:to>
      <xdr:col>4</xdr:col>
      <xdr:colOff>206375</xdr:colOff>
      <xdr:row>95</xdr:row>
      <xdr:rowOff>147917</xdr:rowOff>
    </xdr:to>
    <xdr:sp macro="" textlink="">
      <xdr:nvSpPr>
        <xdr:cNvPr id="258" name="円/楕円 257"/>
        <xdr:cNvSpPr/>
      </xdr:nvSpPr>
      <xdr:spPr>
        <a:xfrm>
          <a:off x="2857500" y="163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139044</xdr:rowOff>
    </xdr:from>
    <xdr:ext cx="534377" cy="259045"/>
    <xdr:sp macro="" textlink="">
      <xdr:nvSpPr>
        <xdr:cNvPr id="259" name="テキスト ボックス 258"/>
        <xdr:cNvSpPr txBox="1"/>
      </xdr:nvSpPr>
      <xdr:spPr>
        <a:xfrm>
          <a:off x="2641111" y="1642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108369</xdr:rowOff>
    </xdr:from>
    <xdr:to>
      <xdr:col>3</xdr:col>
      <xdr:colOff>3175</xdr:colOff>
      <xdr:row>96</xdr:row>
      <xdr:rowOff>38519</xdr:rowOff>
    </xdr:to>
    <xdr:sp macro="" textlink="">
      <xdr:nvSpPr>
        <xdr:cNvPr id="260" name="円/楕円 259"/>
        <xdr:cNvSpPr/>
      </xdr:nvSpPr>
      <xdr:spPr>
        <a:xfrm>
          <a:off x="1968500" y="163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29646</xdr:rowOff>
    </xdr:from>
    <xdr:ext cx="534377" cy="259045"/>
    <xdr:sp macro="" textlink="">
      <xdr:nvSpPr>
        <xdr:cNvPr id="261" name="テキスト ボックス 260"/>
        <xdr:cNvSpPr txBox="1"/>
      </xdr:nvSpPr>
      <xdr:spPr>
        <a:xfrm>
          <a:off x="1752111" y="164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117284</xdr:rowOff>
    </xdr:from>
    <xdr:to>
      <xdr:col>1</xdr:col>
      <xdr:colOff>485775</xdr:colOff>
      <xdr:row>96</xdr:row>
      <xdr:rowOff>47434</xdr:rowOff>
    </xdr:to>
    <xdr:sp macro="" textlink="">
      <xdr:nvSpPr>
        <xdr:cNvPr id="262" name="円/楕円 261"/>
        <xdr:cNvSpPr/>
      </xdr:nvSpPr>
      <xdr:spPr>
        <a:xfrm>
          <a:off x="1079500" y="164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63961</xdr:rowOff>
    </xdr:from>
    <xdr:ext cx="534377" cy="259045"/>
    <xdr:sp macro="" textlink="">
      <xdr:nvSpPr>
        <xdr:cNvPr id="263" name="テキスト ボックス 262"/>
        <xdr:cNvSpPr txBox="1"/>
      </xdr:nvSpPr>
      <xdr:spPr>
        <a:xfrm>
          <a:off x="863111" y="1618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129527</xdr:rowOff>
    </xdr:from>
    <xdr:to>
      <xdr:col>15</xdr:col>
      <xdr:colOff>180975</xdr:colOff>
      <xdr:row>36</xdr:row>
      <xdr:rowOff>41897</xdr:rowOff>
    </xdr:to>
    <xdr:cxnSp macro="">
      <xdr:nvCxnSpPr>
        <xdr:cNvPr id="292" name="直線コネクタ 291"/>
        <xdr:cNvCxnSpPr/>
      </xdr:nvCxnSpPr>
      <xdr:spPr>
        <a:xfrm flipV="1">
          <a:off x="9639300" y="6130277"/>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41897</xdr:rowOff>
    </xdr:from>
    <xdr:to>
      <xdr:col>14</xdr:col>
      <xdr:colOff>28575</xdr:colOff>
      <xdr:row>36</xdr:row>
      <xdr:rowOff>117386</xdr:rowOff>
    </xdr:to>
    <xdr:cxnSp macro="">
      <xdr:nvCxnSpPr>
        <xdr:cNvPr id="295" name="直線コネクタ 294"/>
        <xdr:cNvCxnSpPr/>
      </xdr:nvCxnSpPr>
      <xdr:spPr>
        <a:xfrm flipV="1">
          <a:off x="8750300" y="6214097"/>
          <a:ext cx="889000" cy="7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117386</xdr:rowOff>
    </xdr:from>
    <xdr:to>
      <xdr:col>12</xdr:col>
      <xdr:colOff>511175</xdr:colOff>
      <xdr:row>37</xdr:row>
      <xdr:rowOff>3340</xdr:rowOff>
    </xdr:to>
    <xdr:cxnSp macro="">
      <xdr:nvCxnSpPr>
        <xdr:cNvPr id="298" name="直線コネクタ 297"/>
        <xdr:cNvCxnSpPr/>
      </xdr:nvCxnSpPr>
      <xdr:spPr>
        <a:xfrm flipV="1">
          <a:off x="7861300" y="6289586"/>
          <a:ext cx="8890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156324</xdr:rowOff>
    </xdr:from>
    <xdr:to>
      <xdr:col>11</xdr:col>
      <xdr:colOff>307975</xdr:colOff>
      <xdr:row>37</xdr:row>
      <xdr:rowOff>3340</xdr:rowOff>
    </xdr:to>
    <xdr:cxnSp macro="">
      <xdr:nvCxnSpPr>
        <xdr:cNvPr id="301" name="直線コネクタ 300"/>
        <xdr:cNvCxnSpPr/>
      </xdr:nvCxnSpPr>
      <xdr:spPr>
        <a:xfrm>
          <a:off x="6972300" y="6328524"/>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78727</xdr:rowOff>
    </xdr:from>
    <xdr:to>
      <xdr:col>15</xdr:col>
      <xdr:colOff>231775</xdr:colOff>
      <xdr:row>36</xdr:row>
      <xdr:rowOff>8877</xdr:rowOff>
    </xdr:to>
    <xdr:sp macro="" textlink="">
      <xdr:nvSpPr>
        <xdr:cNvPr id="311" name="円/楕円 310"/>
        <xdr:cNvSpPr/>
      </xdr:nvSpPr>
      <xdr:spPr>
        <a:xfrm>
          <a:off x="10426700" y="607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101604</xdr:rowOff>
    </xdr:from>
    <xdr:ext cx="534377" cy="259045"/>
    <xdr:sp macro="" textlink="">
      <xdr:nvSpPr>
        <xdr:cNvPr id="312" name="補助費等該当値テキスト"/>
        <xdr:cNvSpPr txBox="1"/>
      </xdr:nvSpPr>
      <xdr:spPr>
        <a:xfrm>
          <a:off x="10528300" y="593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47,301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162547</xdr:rowOff>
    </xdr:from>
    <xdr:to>
      <xdr:col>14</xdr:col>
      <xdr:colOff>79375</xdr:colOff>
      <xdr:row>36</xdr:row>
      <xdr:rowOff>92697</xdr:rowOff>
    </xdr:to>
    <xdr:sp macro="" textlink="">
      <xdr:nvSpPr>
        <xdr:cNvPr id="313" name="円/楕円 312"/>
        <xdr:cNvSpPr/>
      </xdr:nvSpPr>
      <xdr:spPr>
        <a:xfrm>
          <a:off x="9588500" y="61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83824</xdr:rowOff>
    </xdr:from>
    <xdr:ext cx="534377" cy="259045"/>
    <xdr:sp macro="" textlink="">
      <xdr:nvSpPr>
        <xdr:cNvPr id="314" name="テキスト ボックス 313"/>
        <xdr:cNvSpPr txBox="1"/>
      </xdr:nvSpPr>
      <xdr:spPr>
        <a:xfrm>
          <a:off x="9372111" y="62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66586</xdr:rowOff>
    </xdr:from>
    <xdr:to>
      <xdr:col>12</xdr:col>
      <xdr:colOff>561975</xdr:colOff>
      <xdr:row>36</xdr:row>
      <xdr:rowOff>168186</xdr:rowOff>
    </xdr:to>
    <xdr:sp macro="" textlink="">
      <xdr:nvSpPr>
        <xdr:cNvPr id="315" name="円/楕円 314"/>
        <xdr:cNvSpPr/>
      </xdr:nvSpPr>
      <xdr:spPr>
        <a:xfrm>
          <a:off x="8699500" y="62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159313</xdr:rowOff>
    </xdr:from>
    <xdr:ext cx="534377" cy="259045"/>
    <xdr:sp macro="" textlink="">
      <xdr:nvSpPr>
        <xdr:cNvPr id="316" name="テキスト ボックス 315"/>
        <xdr:cNvSpPr txBox="1"/>
      </xdr:nvSpPr>
      <xdr:spPr>
        <a:xfrm>
          <a:off x="8483111" y="633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123990</xdr:rowOff>
    </xdr:from>
    <xdr:to>
      <xdr:col>11</xdr:col>
      <xdr:colOff>358775</xdr:colOff>
      <xdr:row>37</xdr:row>
      <xdr:rowOff>54140</xdr:rowOff>
    </xdr:to>
    <xdr:sp macro="" textlink="">
      <xdr:nvSpPr>
        <xdr:cNvPr id="317" name="円/楕円 316"/>
        <xdr:cNvSpPr/>
      </xdr:nvSpPr>
      <xdr:spPr>
        <a:xfrm>
          <a:off x="78105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45267</xdr:rowOff>
    </xdr:from>
    <xdr:ext cx="534377" cy="259045"/>
    <xdr:sp macro="" textlink="">
      <xdr:nvSpPr>
        <xdr:cNvPr id="318" name="テキスト ボックス 317"/>
        <xdr:cNvSpPr txBox="1"/>
      </xdr:nvSpPr>
      <xdr:spPr>
        <a:xfrm>
          <a:off x="7594111" y="63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105524</xdr:rowOff>
    </xdr:from>
    <xdr:to>
      <xdr:col>10</xdr:col>
      <xdr:colOff>155575</xdr:colOff>
      <xdr:row>37</xdr:row>
      <xdr:rowOff>35674</xdr:rowOff>
    </xdr:to>
    <xdr:sp macro="" textlink="">
      <xdr:nvSpPr>
        <xdr:cNvPr id="319" name="円/楕円 318"/>
        <xdr:cNvSpPr/>
      </xdr:nvSpPr>
      <xdr:spPr>
        <a:xfrm>
          <a:off x="6921500" y="62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26801</xdr:rowOff>
    </xdr:from>
    <xdr:ext cx="534377" cy="259045"/>
    <xdr:sp macro="" textlink="">
      <xdr:nvSpPr>
        <xdr:cNvPr id="320" name="テキスト ボックス 319"/>
        <xdr:cNvSpPr txBox="1"/>
      </xdr:nvSpPr>
      <xdr:spPr>
        <a:xfrm>
          <a:off x="6705111" y="63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15302</xdr:rowOff>
    </xdr:from>
    <xdr:to>
      <xdr:col>15</xdr:col>
      <xdr:colOff>180975</xdr:colOff>
      <xdr:row>59</xdr:row>
      <xdr:rowOff>70865</xdr:rowOff>
    </xdr:to>
    <xdr:cxnSp macro="">
      <xdr:nvCxnSpPr>
        <xdr:cNvPr id="351" name="直線コネクタ 350"/>
        <xdr:cNvCxnSpPr/>
      </xdr:nvCxnSpPr>
      <xdr:spPr>
        <a:xfrm>
          <a:off x="9639300" y="10130852"/>
          <a:ext cx="838200" cy="5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5328</xdr:rowOff>
    </xdr:from>
    <xdr:to>
      <xdr:col>14</xdr:col>
      <xdr:colOff>28575</xdr:colOff>
      <xdr:row>59</xdr:row>
      <xdr:rowOff>15302</xdr:rowOff>
    </xdr:to>
    <xdr:cxnSp macro="">
      <xdr:nvCxnSpPr>
        <xdr:cNvPr id="354" name="直線コネクタ 353"/>
        <xdr:cNvCxnSpPr/>
      </xdr:nvCxnSpPr>
      <xdr:spPr>
        <a:xfrm>
          <a:off x="8750300" y="10120878"/>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5328</xdr:rowOff>
    </xdr:from>
    <xdr:to>
      <xdr:col>12</xdr:col>
      <xdr:colOff>511175</xdr:colOff>
      <xdr:row>59</xdr:row>
      <xdr:rowOff>7736</xdr:rowOff>
    </xdr:to>
    <xdr:cxnSp macro="">
      <xdr:nvCxnSpPr>
        <xdr:cNvPr id="357" name="直線コネクタ 356"/>
        <xdr:cNvCxnSpPr/>
      </xdr:nvCxnSpPr>
      <xdr:spPr>
        <a:xfrm flipV="1">
          <a:off x="7861300" y="10120878"/>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68682</xdr:rowOff>
    </xdr:from>
    <xdr:ext cx="534377" cy="259045"/>
    <xdr:sp macro="" textlink="">
      <xdr:nvSpPr>
        <xdr:cNvPr id="359" name="テキスト ボックス 358"/>
        <xdr:cNvSpPr txBox="1"/>
      </xdr:nvSpPr>
      <xdr:spPr>
        <a:xfrm>
          <a:off x="8483111" y="101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7736</xdr:rowOff>
    </xdr:from>
    <xdr:to>
      <xdr:col>11</xdr:col>
      <xdr:colOff>307975</xdr:colOff>
      <xdr:row>59</xdr:row>
      <xdr:rowOff>43009</xdr:rowOff>
    </xdr:to>
    <xdr:cxnSp macro="">
      <xdr:nvCxnSpPr>
        <xdr:cNvPr id="360" name="直線コネクタ 359"/>
        <xdr:cNvCxnSpPr/>
      </xdr:nvCxnSpPr>
      <xdr:spPr>
        <a:xfrm flipV="1">
          <a:off x="6972300" y="10123286"/>
          <a:ext cx="889000" cy="3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2" name="テキスト ボックス 361"/>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85419</xdr:rowOff>
    </xdr:from>
    <xdr:ext cx="534377" cy="259045"/>
    <xdr:sp macro="" textlink="">
      <xdr:nvSpPr>
        <xdr:cNvPr id="364" name="テキスト ボックス 363"/>
        <xdr:cNvSpPr txBox="1"/>
      </xdr:nvSpPr>
      <xdr:spPr>
        <a:xfrm>
          <a:off x="6705111" y="10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20065</xdr:rowOff>
    </xdr:from>
    <xdr:to>
      <xdr:col>15</xdr:col>
      <xdr:colOff>231775</xdr:colOff>
      <xdr:row>59</xdr:row>
      <xdr:rowOff>121665</xdr:rowOff>
    </xdr:to>
    <xdr:sp macro="" textlink="">
      <xdr:nvSpPr>
        <xdr:cNvPr id="370" name="円/楕円 369"/>
        <xdr:cNvSpPr/>
      </xdr:nvSpPr>
      <xdr:spPr>
        <a:xfrm>
          <a:off x="10426700" y="101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135952</xdr:rowOff>
    </xdr:from>
    <xdr:to>
      <xdr:col>14</xdr:col>
      <xdr:colOff>79375</xdr:colOff>
      <xdr:row>59</xdr:row>
      <xdr:rowOff>66102</xdr:rowOff>
    </xdr:to>
    <xdr:sp macro="" textlink="">
      <xdr:nvSpPr>
        <xdr:cNvPr id="372" name="円/楕円 371"/>
        <xdr:cNvSpPr/>
      </xdr:nvSpPr>
      <xdr:spPr>
        <a:xfrm>
          <a:off x="9588500" y="100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82629</xdr:rowOff>
    </xdr:from>
    <xdr:ext cx="534377" cy="259045"/>
    <xdr:sp macro="" textlink="">
      <xdr:nvSpPr>
        <xdr:cNvPr id="373" name="テキスト ボックス 372"/>
        <xdr:cNvSpPr txBox="1"/>
      </xdr:nvSpPr>
      <xdr:spPr>
        <a:xfrm>
          <a:off x="9372111" y="985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125978</xdr:rowOff>
    </xdr:from>
    <xdr:to>
      <xdr:col>12</xdr:col>
      <xdr:colOff>561975</xdr:colOff>
      <xdr:row>59</xdr:row>
      <xdr:rowOff>56128</xdr:rowOff>
    </xdr:to>
    <xdr:sp macro="" textlink="">
      <xdr:nvSpPr>
        <xdr:cNvPr id="374" name="円/楕円 373"/>
        <xdr:cNvSpPr/>
      </xdr:nvSpPr>
      <xdr:spPr>
        <a:xfrm>
          <a:off x="8699500" y="100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72655</xdr:rowOff>
    </xdr:from>
    <xdr:ext cx="534377" cy="259045"/>
    <xdr:sp macro="" textlink="">
      <xdr:nvSpPr>
        <xdr:cNvPr id="375" name="テキスト ボックス 374"/>
        <xdr:cNvSpPr txBox="1"/>
      </xdr:nvSpPr>
      <xdr:spPr>
        <a:xfrm>
          <a:off x="8483111" y="98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128386</xdr:rowOff>
    </xdr:from>
    <xdr:to>
      <xdr:col>11</xdr:col>
      <xdr:colOff>358775</xdr:colOff>
      <xdr:row>59</xdr:row>
      <xdr:rowOff>58536</xdr:rowOff>
    </xdr:to>
    <xdr:sp macro="" textlink="">
      <xdr:nvSpPr>
        <xdr:cNvPr id="376" name="円/楕円 375"/>
        <xdr:cNvSpPr/>
      </xdr:nvSpPr>
      <xdr:spPr>
        <a:xfrm>
          <a:off x="7810500" y="100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75063</xdr:rowOff>
    </xdr:from>
    <xdr:ext cx="534377" cy="259045"/>
    <xdr:sp macro="" textlink="">
      <xdr:nvSpPr>
        <xdr:cNvPr id="377" name="テキスト ボックス 376"/>
        <xdr:cNvSpPr txBox="1"/>
      </xdr:nvSpPr>
      <xdr:spPr>
        <a:xfrm>
          <a:off x="7594111" y="984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163659</xdr:rowOff>
    </xdr:from>
    <xdr:to>
      <xdr:col>10</xdr:col>
      <xdr:colOff>155575</xdr:colOff>
      <xdr:row>59</xdr:row>
      <xdr:rowOff>93809</xdr:rowOff>
    </xdr:to>
    <xdr:sp macro="" textlink="">
      <xdr:nvSpPr>
        <xdr:cNvPr id="378" name="円/楕円 377"/>
        <xdr:cNvSpPr/>
      </xdr:nvSpPr>
      <xdr:spPr>
        <a:xfrm>
          <a:off x="6921500" y="101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110336</xdr:rowOff>
    </xdr:from>
    <xdr:ext cx="534377" cy="259045"/>
    <xdr:sp macro="" textlink="">
      <xdr:nvSpPr>
        <xdr:cNvPr id="379" name="テキスト ボックス 378"/>
        <xdr:cNvSpPr txBox="1"/>
      </xdr:nvSpPr>
      <xdr:spPr>
        <a:xfrm>
          <a:off x="6705111" y="98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30189</xdr:rowOff>
    </xdr:from>
    <xdr:to>
      <xdr:col>15</xdr:col>
      <xdr:colOff>180975</xdr:colOff>
      <xdr:row>79</xdr:row>
      <xdr:rowOff>44383</xdr:rowOff>
    </xdr:to>
    <xdr:cxnSp macro="">
      <xdr:nvCxnSpPr>
        <xdr:cNvPr id="408" name="直線コネクタ 407"/>
        <xdr:cNvCxnSpPr/>
      </xdr:nvCxnSpPr>
      <xdr:spPr>
        <a:xfrm>
          <a:off x="9639300" y="13574739"/>
          <a:ext cx="838200" cy="1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30189</xdr:rowOff>
    </xdr:from>
    <xdr:to>
      <xdr:col>14</xdr:col>
      <xdr:colOff>28575</xdr:colOff>
      <xdr:row>79</xdr:row>
      <xdr:rowOff>35779</xdr:rowOff>
    </xdr:to>
    <xdr:cxnSp macro="">
      <xdr:nvCxnSpPr>
        <xdr:cNvPr id="411" name="直線コネクタ 410"/>
        <xdr:cNvCxnSpPr/>
      </xdr:nvCxnSpPr>
      <xdr:spPr>
        <a:xfrm flipV="1">
          <a:off x="8750300" y="13574739"/>
          <a:ext cx="8890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165033</xdr:rowOff>
    </xdr:from>
    <xdr:to>
      <xdr:col>15</xdr:col>
      <xdr:colOff>231775</xdr:colOff>
      <xdr:row>79</xdr:row>
      <xdr:rowOff>95183</xdr:rowOff>
    </xdr:to>
    <xdr:sp macro="" textlink="">
      <xdr:nvSpPr>
        <xdr:cNvPr id="421" name="円/楕円 420"/>
        <xdr:cNvSpPr/>
      </xdr:nvSpPr>
      <xdr:spPr>
        <a:xfrm>
          <a:off x="10426700" y="1353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313932" cy="259045"/>
    <xdr:sp macro="" textlink="">
      <xdr:nvSpPr>
        <xdr:cNvPr id="422" name="普通建設事業費 （ うち新規整備　）該当値テキスト"/>
        <xdr:cNvSpPr txBox="1"/>
      </xdr:nvSpPr>
      <xdr:spPr>
        <a:xfrm>
          <a:off x="10528300" y="13491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150839</xdr:rowOff>
    </xdr:from>
    <xdr:to>
      <xdr:col>14</xdr:col>
      <xdr:colOff>79375</xdr:colOff>
      <xdr:row>79</xdr:row>
      <xdr:rowOff>80989</xdr:rowOff>
    </xdr:to>
    <xdr:sp macro="" textlink="">
      <xdr:nvSpPr>
        <xdr:cNvPr id="423" name="円/楕円 422"/>
        <xdr:cNvSpPr/>
      </xdr:nvSpPr>
      <xdr:spPr>
        <a:xfrm>
          <a:off x="9588500" y="135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72116</xdr:rowOff>
    </xdr:from>
    <xdr:ext cx="534377" cy="259045"/>
    <xdr:sp macro="" textlink="">
      <xdr:nvSpPr>
        <xdr:cNvPr id="424" name="テキスト ボックス 423"/>
        <xdr:cNvSpPr txBox="1"/>
      </xdr:nvSpPr>
      <xdr:spPr>
        <a:xfrm>
          <a:off x="9372111" y="1361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156429</xdr:rowOff>
    </xdr:from>
    <xdr:to>
      <xdr:col>12</xdr:col>
      <xdr:colOff>561975</xdr:colOff>
      <xdr:row>79</xdr:row>
      <xdr:rowOff>86579</xdr:rowOff>
    </xdr:to>
    <xdr:sp macro="" textlink="">
      <xdr:nvSpPr>
        <xdr:cNvPr id="425" name="円/楕円 424"/>
        <xdr:cNvSpPr/>
      </xdr:nvSpPr>
      <xdr:spPr>
        <a:xfrm>
          <a:off x="8699500" y="135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77706</xdr:rowOff>
    </xdr:from>
    <xdr:ext cx="469744" cy="259045"/>
    <xdr:sp macro="" textlink="">
      <xdr:nvSpPr>
        <xdr:cNvPr id="426" name="テキスト ボックス 425"/>
        <xdr:cNvSpPr txBox="1"/>
      </xdr:nvSpPr>
      <xdr:spPr>
        <a:xfrm>
          <a:off x="8515427" y="136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84189</xdr:rowOff>
    </xdr:from>
    <xdr:to>
      <xdr:col>15</xdr:col>
      <xdr:colOff>180975</xdr:colOff>
      <xdr:row>97</xdr:row>
      <xdr:rowOff>121272</xdr:rowOff>
    </xdr:to>
    <xdr:cxnSp macro="">
      <xdr:nvCxnSpPr>
        <xdr:cNvPr id="455" name="直線コネクタ 454"/>
        <xdr:cNvCxnSpPr/>
      </xdr:nvCxnSpPr>
      <xdr:spPr>
        <a:xfrm>
          <a:off x="9639300" y="16371939"/>
          <a:ext cx="838200" cy="37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11545</xdr:rowOff>
    </xdr:from>
    <xdr:to>
      <xdr:col>14</xdr:col>
      <xdr:colOff>28575</xdr:colOff>
      <xdr:row>95</xdr:row>
      <xdr:rowOff>84189</xdr:rowOff>
    </xdr:to>
    <xdr:cxnSp macro="">
      <xdr:nvCxnSpPr>
        <xdr:cNvPr id="458" name="直線コネクタ 457"/>
        <xdr:cNvCxnSpPr/>
      </xdr:nvCxnSpPr>
      <xdr:spPr>
        <a:xfrm>
          <a:off x="8750300" y="16127845"/>
          <a:ext cx="889000" cy="24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70472</xdr:rowOff>
    </xdr:from>
    <xdr:to>
      <xdr:col>15</xdr:col>
      <xdr:colOff>231775</xdr:colOff>
      <xdr:row>98</xdr:row>
      <xdr:rowOff>622</xdr:rowOff>
    </xdr:to>
    <xdr:sp macro="" textlink="">
      <xdr:nvSpPr>
        <xdr:cNvPr id="468" name="円/楕円 467"/>
        <xdr:cNvSpPr/>
      </xdr:nvSpPr>
      <xdr:spPr>
        <a:xfrm>
          <a:off x="10426700" y="167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48899</xdr:rowOff>
    </xdr:from>
    <xdr:ext cx="534377" cy="259045"/>
    <xdr:sp macro="" textlink="">
      <xdr:nvSpPr>
        <xdr:cNvPr id="469" name="普通建設事業費 （ うち更新整備　）該当値テキスト"/>
        <xdr:cNvSpPr txBox="1"/>
      </xdr:nvSpPr>
      <xdr:spPr>
        <a:xfrm>
          <a:off x="10528300" y="166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20,951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33389</xdr:rowOff>
    </xdr:from>
    <xdr:to>
      <xdr:col>14</xdr:col>
      <xdr:colOff>79375</xdr:colOff>
      <xdr:row>95</xdr:row>
      <xdr:rowOff>134989</xdr:rowOff>
    </xdr:to>
    <xdr:sp macro="" textlink="">
      <xdr:nvSpPr>
        <xdr:cNvPr id="470" name="円/楕円 469"/>
        <xdr:cNvSpPr/>
      </xdr:nvSpPr>
      <xdr:spPr>
        <a:xfrm>
          <a:off x="9588500" y="163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151516</xdr:rowOff>
    </xdr:from>
    <xdr:ext cx="534377" cy="259045"/>
    <xdr:sp macro="" textlink="">
      <xdr:nvSpPr>
        <xdr:cNvPr id="471" name="テキスト ボックス 470"/>
        <xdr:cNvSpPr txBox="1"/>
      </xdr:nvSpPr>
      <xdr:spPr>
        <a:xfrm>
          <a:off x="9372111" y="160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132195</xdr:rowOff>
    </xdr:from>
    <xdr:to>
      <xdr:col>12</xdr:col>
      <xdr:colOff>561975</xdr:colOff>
      <xdr:row>94</xdr:row>
      <xdr:rowOff>62345</xdr:rowOff>
    </xdr:to>
    <xdr:sp macro="" textlink="">
      <xdr:nvSpPr>
        <xdr:cNvPr id="472" name="円/楕円 471"/>
        <xdr:cNvSpPr/>
      </xdr:nvSpPr>
      <xdr:spPr>
        <a:xfrm>
          <a:off x="8699500" y="160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78872</xdr:rowOff>
    </xdr:from>
    <xdr:ext cx="534377" cy="259045"/>
    <xdr:sp macro="" textlink="">
      <xdr:nvSpPr>
        <xdr:cNvPr id="473" name="テキスト ボックス 472"/>
        <xdr:cNvSpPr txBox="1"/>
      </xdr:nvSpPr>
      <xdr:spPr>
        <a:xfrm>
          <a:off x="8483111" y="1585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43726</xdr:rowOff>
    </xdr:from>
    <xdr:to>
      <xdr:col>23</xdr:col>
      <xdr:colOff>517525</xdr:colOff>
      <xdr:row>39</xdr:row>
      <xdr:rowOff>44247</xdr:rowOff>
    </xdr:to>
    <xdr:cxnSp macro="">
      <xdr:nvCxnSpPr>
        <xdr:cNvPr id="502" name="直線コネクタ 501"/>
        <xdr:cNvCxnSpPr/>
      </xdr:nvCxnSpPr>
      <xdr:spPr>
        <a:xfrm>
          <a:off x="15481300" y="6730276"/>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43726</xdr:rowOff>
    </xdr:from>
    <xdr:to>
      <xdr:col>22</xdr:col>
      <xdr:colOff>365125</xdr:colOff>
      <xdr:row>39</xdr:row>
      <xdr:rowOff>43866</xdr:rowOff>
    </xdr:to>
    <xdr:cxnSp macro="">
      <xdr:nvCxnSpPr>
        <xdr:cNvPr id="505" name="直線コネクタ 504"/>
        <xdr:cNvCxnSpPr/>
      </xdr:nvCxnSpPr>
      <xdr:spPr>
        <a:xfrm flipV="1">
          <a:off x="14592300" y="673027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43866</xdr:rowOff>
    </xdr:from>
    <xdr:to>
      <xdr:col>21</xdr:col>
      <xdr:colOff>161925</xdr:colOff>
      <xdr:row>39</xdr:row>
      <xdr:rowOff>44107</xdr:rowOff>
    </xdr:to>
    <xdr:cxnSp macro="">
      <xdr:nvCxnSpPr>
        <xdr:cNvPr id="508" name="直線コネクタ 507"/>
        <xdr:cNvCxnSpPr/>
      </xdr:nvCxnSpPr>
      <xdr:spPr>
        <a:xfrm flipV="1">
          <a:off x="13703300" y="673041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43714</xdr:rowOff>
    </xdr:from>
    <xdr:to>
      <xdr:col>19</xdr:col>
      <xdr:colOff>644525</xdr:colOff>
      <xdr:row>39</xdr:row>
      <xdr:rowOff>44107</xdr:rowOff>
    </xdr:to>
    <xdr:cxnSp macro="">
      <xdr:nvCxnSpPr>
        <xdr:cNvPr id="511" name="直線コネクタ 510"/>
        <xdr:cNvCxnSpPr/>
      </xdr:nvCxnSpPr>
      <xdr:spPr>
        <a:xfrm>
          <a:off x="12814300" y="6730264"/>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164897</xdr:rowOff>
    </xdr:from>
    <xdr:to>
      <xdr:col>23</xdr:col>
      <xdr:colOff>568325</xdr:colOff>
      <xdr:row>39</xdr:row>
      <xdr:rowOff>95047</xdr:rowOff>
    </xdr:to>
    <xdr:sp macro="" textlink="">
      <xdr:nvSpPr>
        <xdr:cNvPr id="521" name="円/楕円 520"/>
        <xdr:cNvSpPr/>
      </xdr:nvSpPr>
      <xdr:spPr>
        <a:xfrm>
          <a:off x="16268700" y="66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13932" cy="259045"/>
    <xdr:sp macro="" textlink="">
      <xdr:nvSpPr>
        <xdr:cNvPr id="522" name="災害復旧事業費該当値テキスト"/>
        <xdr:cNvSpPr txBox="1"/>
      </xdr:nvSpPr>
      <xdr:spPr>
        <a:xfrm>
          <a:off x="16370300" y="6629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164376</xdr:rowOff>
    </xdr:from>
    <xdr:to>
      <xdr:col>22</xdr:col>
      <xdr:colOff>415925</xdr:colOff>
      <xdr:row>39</xdr:row>
      <xdr:rowOff>94526</xdr:rowOff>
    </xdr:to>
    <xdr:sp macro="" textlink="">
      <xdr:nvSpPr>
        <xdr:cNvPr id="523" name="円/楕円 522"/>
        <xdr:cNvSpPr/>
      </xdr:nvSpPr>
      <xdr:spPr>
        <a:xfrm>
          <a:off x="15430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85653</xdr:rowOff>
    </xdr:from>
    <xdr:ext cx="313932" cy="259045"/>
    <xdr:sp macro="" textlink="">
      <xdr:nvSpPr>
        <xdr:cNvPr id="524" name="テキスト ボックス 523"/>
        <xdr:cNvSpPr txBox="1"/>
      </xdr:nvSpPr>
      <xdr:spPr>
        <a:xfrm>
          <a:off x="15324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164516</xdr:rowOff>
    </xdr:from>
    <xdr:to>
      <xdr:col>21</xdr:col>
      <xdr:colOff>212725</xdr:colOff>
      <xdr:row>39</xdr:row>
      <xdr:rowOff>94666</xdr:rowOff>
    </xdr:to>
    <xdr:sp macro="" textlink="">
      <xdr:nvSpPr>
        <xdr:cNvPr id="525" name="円/楕円 524"/>
        <xdr:cNvSpPr/>
      </xdr:nvSpPr>
      <xdr:spPr>
        <a:xfrm>
          <a:off x="14541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85793</xdr:rowOff>
    </xdr:from>
    <xdr:ext cx="313932" cy="259045"/>
    <xdr:sp macro="" textlink="">
      <xdr:nvSpPr>
        <xdr:cNvPr id="526" name="テキスト ボックス 525"/>
        <xdr:cNvSpPr txBox="1"/>
      </xdr:nvSpPr>
      <xdr:spPr>
        <a:xfrm>
          <a:off x="14435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164757</xdr:rowOff>
    </xdr:from>
    <xdr:to>
      <xdr:col>20</xdr:col>
      <xdr:colOff>9525</xdr:colOff>
      <xdr:row>39</xdr:row>
      <xdr:rowOff>94907</xdr:rowOff>
    </xdr:to>
    <xdr:sp macro="" textlink="">
      <xdr:nvSpPr>
        <xdr:cNvPr id="527" name="円/楕円 526"/>
        <xdr:cNvSpPr/>
      </xdr:nvSpPr>
      <xdr:spPr>
        <a:xfrm>
          <a:off x="13652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86034</xdr:rowOff>
    </xdr:from>
    <xdr:ext cx="313932" cy="259045"/>
    <xdr:sp macro="" textlink="">
      <xdr:nvSpPr>
        <xdr:cNvPr id="528" name="テキスト ボックス 527"/>
        <xdr:cNvSpPr txBox="1"/>
      </xdr:nvSpPr>
      <xdr:spPr>
        <a:xfrm>
          <a:off x="13546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164364</xdr:rowOff>
    </xdr:from>
    <xdr:to>
      <xdr:col>18</xdr:col>
      <xdr:colOff>492125</xdr:colOff>
      <xdr:row>39</xdr:row>
      <xdr:rowOff>94514</xdr:rowOff>
    </xdr:to>
    <xdr:sp macro="" textlink="">
      <xdr:nvSpPr>
        <xdr:cNvPr id="529" name="円/楕円 528"/>
        <xdr:cNvSpPr/>
      </xdr:nvSpPr>
      <xdr:spPr>
        <a:xfrm>
          <a:off x="12763500" y="66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85641</xdr:rowOff>
    </xdr:from>
    <xdr:ext cx="313932" cy="259045"/>
    <xdr:sp macro="" textlink="">
      <xdr:nvSpPr>
        <xdr:cNvPr id="530" name="テキスト ボックス 529"/>
        <xdr:cNvSpPr txBox="1"/>
      </xdr:nvSpPr>
      <xdr:spPr>
        <a:xfrm>
          <a:off x="12657333" y="6772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144223</xdr:rowOff>
    </xdr:from>
    <xdr:to>
      <xdr:col>23</xdr:col>
      <xdr:colOff>517525</xdr:colOff>
      <xdr:row>75</xdr:row>
      <xdr:rowOff>13382</xdr:rowOff>
    </xdr:to>
    <xdr:cxnSp macro="">
      <xdr:nvCxnSpPr>
        <xdr:cNvPr id="610" name="直線コネクタ 609"/>
        <xdr:cNvCxnSpPr/>
      </xdr:nvCxnSpPr>
      <xdr:spPr>
        <a:xfrm flipV="1">
          <a:off x="15481300" y="12831523"/>
          <a:ext cx="838200" cy="4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13382</xdr:rowOff>
    </xdr:from>
    <xdr:to>
      <xdr:col>22</xdr:col>
      <xdr:colOff>365125</xdr:colOff>
      <xdr:row>75</xdr:row>
      <xdr:rowOff>69128</xdr:rowOff>
    </xdr:to>
    <xdr:cxnSp macro="">
      <xdr:nvCxnSpPr>
        <xdr:cNvPr id="613" name="直線コネクタ 612"/>
        <xdr:cNvCxnSpPr/>
      </xdr:nvCxnSpPr>
      <xdr:spPr>
        <a:xfrm flipV="1">
          <a:off x="14592300" y="12872132"/>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69128</xdr:rowOff>
    </xdr:from>
    <xdr:to>
      <xdr:col>21</xdr:col>
      <xdr:colOff>161925</xdr:colOff>
      <xdr:row>75</xdr:row>
      <xdr:rowOff>165548</xdr:rowOff>
    </xdr:to>
    <xdr:cxnSp macro="">
      <xdr:nvCxnSpPr>
        <xdr:cNvPr id="616" name="直線コネクタ 615"/>
        <xdr:cNvCxnSpPr/>
      </xdr:nvCxnSpPr>
      <xdr:spPr>
        <a:xfrm flipV="1">
          <a:off x="13703300" y="12927878"/>
          <a:ext cx="889000" cy="9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165548</xdr:rowOff>
    </xdr:from>
    <xdr:to>
      <xdr:col>19</xdr:col>
      <xdr:colOff>644525</xdr:colOff>
      <xdr:row>75</xdr:row>
      <xdr:rowOff>168455</xdr:rowOff>
    </xdr:to>
    <xdr:cxnSp macro="">
      <xdr:nvCxnSpPr>
        <xdr:cNvPr id="619" name="直線コネクタ 618"/>
        <xdr:cNvCxnSpPr/>
      </xdr:nvCxnSpPr>
      <xdr:spPr>
        <a:xfrm flipV="1">
          <a:off x="12814300" y="13024298"/>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93423</xdr:rowOff>
    </xdr:from>
    <xdr:to>
      <xdr:col>23</xdr:col>
      <xdr:colOff>568325</xdr:colOff>
      <xdr:row>75</xdr:row>
      <xdr:rowOff>23573</xdr:rowOff>
    </xdr:to>
    <xdr:sp macro="" textlink="">
      <xdr:nvSpPr>
        <xdr:cNvPr id="629" name="円/楕円 628"/>
        <xdr:cNvSpPr/>
      </xdr:nvSpPr>
      <xdr:spPr>
        <a:xfrm>
          <a:off x="16268700" y="1278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116300</xdr:rowOff>
    </xdr:from>
    <xdr:ext cx="534377" cy="259045"/>
    <xdr:sp macro="" textlink="">
      <xdr:nvSpPr>
        <xdr:cNvPr id="630" name="公債費該当値テキスト"/>
        <xdr:cNvSpPr txBox="1"/>
      </xdr:nvSpPr>
      <xdr:spPr>
        <a:xfrm>
          <a:off x="16370300" y="1263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49,723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134032</xdr:rowOff>
    </xdr:from>
    <xdr:to>
      <xdr:col>22</xdr:col>
      <xdr:colOff>415925</xdr:colOff>
      <xdr:row>75</xdr:row>
      <xdr:rowOff>64182</xdr:rowOff>
    </xdr:to>
    <xdr:sp macro="" textlink="">
      <xdr:nvSpPr>
        <xdr:cNvPr id="631" name="円/楕円 630"/>
        <xdr:cNvSpPr/>
      </xdr:nvSpPr>
      <xdr:spPr>
        <a:xfrm>
          <a:off x="15430500" y="128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80709</xdr:rowOff>
    </xdr:from>
    <xdr:ext cx="534377" cy="259045"/>
    <xdr:sp macro="" textlink="">
      <xdr:nvSpPr>
        <xdr:cNvPr id="632" name="テキスト ボックス 631"/>
        <xdr:cNvSpPr txBox="1"/>
      </xdr:nvSpPr>
      <xdr:spPr>
        <a:xfrm>
          <a:off x="15214111" y="125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18328</xdr:rowOff>
    </xdr:from>
    <xdr:to>
      <xdr:col>21</xdr:col>
      <xdr:colOff>212725</xdr:colOff>
      <xdr:row>75</xdr:row>
      <xdr:rowOff>119928</xdr:rowOff>
    </xdr:to>
    <xdr:sp macro="" textlink="">
      <xdr:nvSpPr>
        <xdr:cNvPr id="633" name="円/楕円 632"/>
        <xdr:cNvSpPr/>
      </xdr:nvSpPr>
      <xdr:spPr>
        <a:xfrm>
          <a:off x="14541500" y="1287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111055</xdr:rowOff>
    </xdr:from>
    <xdr:ext cx="534377" cy="259045"/>
    <xdr:sp macro="" textlink="">
      <xdr:nvSpPr>
        <xdr:cNvPr id="634" name="テキスト ボックス 633"/>
        <xdr:cNvSpPr txBox="1"/>
      </xdr:nvSpPr>
      <xdr:spPr>
        <a:xfrm>
          <a:off x="14325111" y="129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114748</xdr:rowOff>
    </xdr:from>
    <xdr:to>
      <xdr:col>20</xdr:col>
      <xdr:colOff>9525</xdr:colOff>
      <xdr:row>76</xdr:row>
      <xdr:rowOff>44898</xdr:rowOff>
    </xdr:to>
    <xdr:sp macro="" textlink="">
      <xdr:nvSpPr>
        <xdr:cNvPr id="635" name="円/楕円 634"/>
        <xdr:cNvSpPr/>
      </xdr:nvSpPr>
      <xdr:spPr>
        <a:xfrm>
          <a:off x="13652500" y="129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36025</xdr:rowOff>
    </xdr:from>
    <xdr:ext cx="534377" cy="259045"/>
    <xdr:sp macro="" textlink="">
      <xdr:nvSpPr>
        <xdr:cNvPr id="636" name="テキスト ボックス 635"/>
        <xdr:cNvSpPr txBox="1"/>
      </xdr:nvSpPr>
      <xdr:spPr>
        <a:xfrm>
          <a:off x="13436111" y="1306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117655</xdr:rowOff>
    </xdr:from>
    <xdr:to>
      <xdr:col>18</xdr:col>
      <xdr:colOff>492125</xdr:colOff>
      <xdr:row>76</xdr:row>
      <xdr:rowOff>47805</xdr:rowOff>
    </xdr:to>
    <xdr:sp macro="" textlink="">
      <xdr:nvSpPr>
        <xdr:cNvPr id="637" name="円/楕円 636"/>
        <xdr:cNvSpPr/>
      </xdr:nvSpPr>
      <xdr:spPr>
        <a:xfrm>
          <a:off x="12763500" y="129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38932</xdr:rowOff>
    </xdr:from>
    <xdr:ext cx="534377" cy="259045"/>
    <xdr:sp macro="" textlink="">
      <xdr:nvSpPr>
        <xdr:cNvPr id="638" name="テキスト ボックス 637"/>
        <xdr:cNvSpPr txBox="1"/>
      </xdr:nvSpPr>
      <xdr:spPr>
        <a:xfrm>
          <a:off x="12547111" y="130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7519</xdr:rowOff>
    </xdr:from>
    <xdr:to>
      <xdr:col>23</xdr:col>
      <xdr:colOff>517525</xdr:colOff>
      <xdr:row>99</xdr:row>
      <xdr:rowOff>26315</xdr:rowOff>
    </xdr:to>
    <xdr:cxnSp macro="">
      <xdr:nvCxnSpPr>
        <xdr:cNvPr id="667" name="直線コネクタ 666"/>
        <xdr:cNvCxnSpPr/>
      </xdr:nvCxnSpPr>
      <xdr:spPr>
        <a:xfrm>
          <a:off x="15481300" y="16981069"/>
          <a:ext cx="8382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7519</xdr:rowOff>
    </xdr:from>
    <xdr:to>
      <xdr:col>22</xdr:col>
      <xdr:colOff>365125</xdr:colOff>
      <xdr:row>99</xdr:row>
      <xdr:rowOff>8224</xdr:rowOff>
    </xdr:to>
    <xdr:cxnSp macro="">
      <xdr:nvCxnSpPr>
        <xdr:cNvPr id="670" name="直線コネクタ 669"/>
        <xdr:cNvCxnSpPr/>
      </xdr:nvCxnSpPr>
      <xdr:spPr>
        <a:xfrm flipV="1">
          <a:off x="14592300" y="16981069"/>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165588</xdr:rowOff>
    </xdr:from>
    <xdr:to>
      <xdr:col>21</xdr:col>
      <xdr:colOff>161925</xdr:colOff>
      <xdr:row>99</xdr:row>
      <xdr:rowOff>8224</xdr:rowOff>
    </xdr:to>
    <xdr:cxnSp macro="">
      <xdr:nvCxnSpPr>
        <xdr:cNvPr id="673" name="直線コネクタ 672"/>
        <xdr:cNvCxnSpPr/>
      </xdr:nvCxnSpPr>
      <xdr:spPr>
        <a:xfrm>
          <a:off x="13703300" y="16967688"/>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164956</xdr:rowOff>
    </xdr:from>
    <xdr:to>
      <xdr:col>19</xdr:col>
      <xdr:colOff>644525</xdr:colOff>
      <xdr:row>98</xdr:row>
      <xdr:rowOff>165588</xdr:rowOff>
    </xdr:to>
    <xdr:cxnSp macro="">
      <xdr:nvCxnSpPr>
        <xdr:cNvPr id="676" name="直線コネクタ 675"/>
        <xdr:cNvCxnSpPr/>
      </xdr:nvCxnSpPr>
      <xdr:spPr>
        <a:xfrm>
          <a:off x="12814300" y="16967056"/>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146965</xdr:rowOff>
    </xdr:from>
    <xdr:to>
      <xdr:col>23</xdr:col>
      <xdr:colOff>568325</xdr:colOff>
      <xdr:row>99</xdr:row>
      <xdr:rowOff>77115</xdr:rowOff>
    </xdr:to>
    <xdr:sp macro="" textlink="">
      <xdr:nvSpPr>
        <xdr:cNvPr id="686" name="円/楕円 685"/>
        <xdr:cNvSpPr/>
      </xdr:nvSpPr>
      <xdr:spPr>
        <a:xfrm>
          <a:off x="16268700" y="169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128169</xdr:rowOff>
    </xdr:from>
    <xdr:to>
      <xdr:col>22</xdr:col>
      <xdr:colOff>415925</xdr:colOff>
      <xdr:row>99</xdr:row>
      <xdr:rowOff>58319</xdr:rowOff>
    </xdr:to>
    <xdr:sp macro="" textlink="">
      <xdr:nvSpPr>
        <xdr:cNvPr id="688" name="円/楕円 687"/>
        <xdr:cNvSpPr/>
      </xdr:nvSpPr>
      <xdr:spPr>
        <a:xfrm>
          <a:off x="15430500" y="169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49446</xdr:rowOff>
    </xdr:from>
    <xdr:ext cx="469744" cy="259045"/>
    <xdr:sp macro="" textlink="">
      <xdr:nvSpPr>
        <xdr:cNvPr id="689" name="テキスト ボックス 688"/>
        <xdr:cNvSpPr txBox="1"/>
      </xdr:nvSpPr>
      <xdr:spPr>
        <a:xfrm>
          <a:off x="15246427" y="1702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128874</xdr:rowOff>
    </xdr:from>
    <xdr:to>
      <xdr:col>21</xdr:col>
      <xdr:colOff>212725</xdr:colOff>
      <xdr:row>99</xdr:row>
      <xdr:rowOff>59024</xdr:rowOff>
    </xdr:to>
    <xdr:sp macro="" textlink="">
      <xdr:nvSpPr>
        <xdr:cNvPr id="690" name="円/楕円 689"/>
        <xdr:cNvSpPr/>
      </xdr:nvSpPr>
      <xdr:spPr>
        <a:xfrm>
          <a:off x="14541500" y="169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50151</xdr:rowOff>
    </xdr:from>
    <xdr:ext cx="469744" cy="259045"/>
    <xdr:sp macro="" textlink="">
      <xdr:nvSpPr>
        <xdr:cNvPr id="691" name="テキスト ボックス 690"/>
        <xdr:cNvSpPr txBox="1"/>
      </xdr:nvSpPr>
      <xdr:spPr>
        <a:xfrm>
          <a:off x="14357427" y="1702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114788</xdr:rowOff>
    </xdr:from>
    <xdr:to>
      <xdr:col>20</xdr:col>
      <xdr:colOff>9525</xdr:colOff>
      <xdr:row>99</xdr:row>
      <xdr:rowOff>44938</xdr:rowOff>
    </xdr:to>
    <xdr:sp macro="" textlink="">
      <xdr:nvSpPr>
        <xdr:cNvPr id="692" name="円/楕円 691"/>
        <xdr:cNvSpPr/>
      </xdr:nvSpPr>
      <xdr:spPr>
        <a:xfrm>
          <a:off x="13652500" y="169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36065</xdr:rowOff>
    </xdr:from>
    <xdr:ext cx="534377" cy="259045"/>
    <xdr:sp macro="" textlink="">
      <xdr:nvSpPr>
        <xdr:cNvPr id="693" name="テキスト ボックス 692"/>
        <xdr:cNvSpPr txBox="1"/>
      </xdr:nvSpPr>
      <xdr:spPr>
        <a:xfrm>
          <a:off x="13436111" y="1700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114156</xdr:rowOff>
    </xdr:from>
    <xdr:to>
      <xdr:col>18</xdr:col>
      <xdr:colOff>492125</xdr:colOff>
      <xdr:row>99</xdr:row>
      <xdr:rowOff>44306</xdr:rowOff>
    </xdr:to>
    <xdr:sp macro="" textlink="">
      <xdr:nvSpPr>
        <xdr:cNvPr id="694" name="円/楕円 693"/>
        <xdr:cNvSpPr/>
      </xdr:nvSpPr>
      <xdr:spPr>
        <a:xfrm>
          <a:off x="12763500" y="169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35433</xdr:rowOff>
    </xdr:from>
    <xdr:ext cx="534377" cy="259045"/>
    <xdr:sp macro="" textlink="">
      <xdr:nvSpPr>
        <xdr:cNvPr id="695" name="テキスト ボックス 694"/>
        <xdr:cNvSpPr txBox="1"/>
      </xdr:nvSpPr>
      <xdr:spPr>
        <a:xfrm>
          <a:off x="12547111" y="170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90355</xdr:rowOff>
    </xdr:from>
    <xdr:to>
      <xdr:col>32</xdr:col>
      <xdr:colOff>187325</xdr:colOff>
      <xdr:row>39</xdr:row>
      <xdr:rowOff>90453</xdr:rowOff>
    </xdr:to>
    <xdr:cxnSp macro="">
      <xdr:nvCxnSpPr>
        <xdr:cNvPr id="726" name="直線コネクタ 725"/>
        <xdr:cNvCxnSpPr/>
      </xdr:nvCxnSpPr>
      <xdr:spPr>
        <a:xfrm flipV="1">
          <a:off x="21323300" y="6776905"/>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90453</xdr:rowOff>
    </xdr:from>
    <xdr:to>
      <xdr:col>31</xdr:col>
      <xdr:colOff>34925</xdr:colOff>
      <xdr:row>39</xdr:row>
      <xdr:rowOff>90486</xdr:rowOff>
    </xdr:to>
    <xdr:cxnSp macro="">
      <xdr:nvCxnSpPr>
        <xdr:cNvPr id="729" name="直線コネクタ 728"/>
        <xdr:cNvCxnSpPr/>
      </xdr:nvCxnSpPr>
      <xdr:spPr>
        <a:xfrm flipV="1">
          <a:off x="20434300" y="677700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90486</xdr:rowOff>
    </xdr:from>
    <xdr:to>
      <xdr:col>29</xdr:col>
      <xdr:colOff>517525</xdr:colOff>
      <xdr:row>39</xdr:row>
      <xdr:rowOff>90747</xdr:rowOff>
    </xdr:to>
    <xdr:cxnSp macro="">
      <xdr:nvCxnSpPr>
        <xdr:cNvPr id="732" name="直線コネクタ 731"/>
        <xdr:cNvCxnSpPr/>
      </xdr:nvCxnSpPr>
      <xdr:spPr>
        <a:xfrm flipV="1">
          <a:off x="19545300" y="6777036"/>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90747</xdr:rowOff>
    </xdr:from>
    <xdr:to>
      <xdr:col>28</xdr:col>
      <xdr:colOff>314325</xdr:colOff>
      <xdr:row>39</xdr:row>
      <xdr:rowOff>91171</xdr:rowOff>
    </xdr:to>
    <xdr:cxnSp macro="">
      <xdr:nvCxnSpPr>
        <xdr:cNvPr id="735" name="直線コネクタ 734"/>
        <xdr:cNvCxnSpPr/>
      </xdr:nvCxnSpPr>
      <xdr:spPr>
        <a:xfrm flipV="1">
          <a:off x="18656300" y="6777297"/>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39555</xdr:rowOff>
    </xdr:from>
    <xdr:to>
      <xdr:col>32</xdr:col>
      <xdr:colOff>238125</xdr:colOff>
      <xdr:row>39</xdr:row>
      <xdr:rowOff>141155</xdr:rowOff>
    </xdr:to>
    <xdr:sp macro="" textlink="">
      <xdr:nvSpPr>
        <xdr:cNvPr id="745" name="円/楕円 744"/>
        <xdr:cNvSpPr/>
      </xdr:nvSpPr>
      <xdr:spPr>
        <a:xfrm>
          <a:off x="221107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129082</xdr:rowOff>
    </xdr:from>
    <xdr:ext cx="378565" cy="259045"/>
    <xdr:sp macro="" textlink="">
      <xdr:nvSpPr>
        <xdr:cNvPr id="746" name="投資及び出資金該当値テキスト"/>
        <xdr:cNvSpPr txBox="1"/>
      </xdr:nvSpPr>
      <xdr:spPr>
        <a:xfrm>
          <a:off x="22212300" y="664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39653</xdr:rowOff>
    </xdr:from>
    <xdr:to>
      <xdr:col>31</xdr:col>
      <xdr:colOff>85725</xdr:colOff>
      <xdr:row>39</xdr:row>
      <xdr:rowOff>141253</xdr:rowOff>
    </xdr:to>
    <xdr:sp macro="" textlink="">
      <xdr:nvSpPr>
        <xdr:cNvPr id="747" name="円/楕円 746"/>
        <xdr:cNvSpPr/>
      </xdr:nvSpPr>
      <xdr:spPr>
        <a:xfrm>
          <a:off x="21272500" y="67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132380</xdr:rowOff>
    </xdr:from>
    <xdr:ext cx="378565" cy="259045"/>
    <xdr:sp macro="" textlink="">
      <xdr:nvSpPr>
        <xdr:cNvPr id="748" name="テキスト ボックス 747"/>
        <xdr:cNvSpPr txBox="1"/>
      </xdr:nvSpPr>
      <xdr:spPr>
        <a:xfrm>
          <a:off x="21134017" y="6818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39686</xdr:rowOff>
    </xdr:from>
    <xdr:to>
      <xdr:col>29</xdr:col>
      <xdr:colOff>568325</xdr:colOff>
      <xdr:row>39</xdr:row>
      <xdr:rowOff>141286</xdr:rowOff>
    </xdr:to>
    <xdr:sp macro="" textlink="">
      <xdr:nvSpPr>
        <xdr:cNvPr id="749" name="円/楕円 748"/>
        <xdr:cNvSpPr/>
      </xdr:nvSpPr>
      <xdr:spPr>
        <a:xfrm>
          <a:off x="20383500" y="67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132413</xdr:rowOff>
    </xdr:from>
    <xdr:ext cx="378565" cy="259045"/>
    <xdr:sp macro="" textlink="">
      <xdr:nvSpPr>
        <xdr:cNvPr id="750" name="テキスト ボックス 749"/>
        <xdr:cNvSpPr txBox="1"/>
      </xdr:nvSpPr>
      <xdr:spPr>
        <a:xfrm>
          <a:off x="20245017" y="681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39947</xdr:rowOff>
    </xdr:from>
    <xdr:to>
      <xdr:col>28</xdr:col>
      <xdr:colOff>365125</xdr:colOff>
      <xdr:row>39</xdr:row>
      <xdr:rowOff>141547</xdr:rowOff>
    </xdr:to>
    <xdr:sp macro="" textlink="">
      <xdr:nvSpPr>
        <xdr:cNvPr id="751" name="円/楕円 750"/>
        <xdr:cNvSpPr/>
      </xdr:nvSpPr>
      <xdr:spPr>
        <a:xfrm>
          <a:off x="19494500" y="67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132674</xdr:rowOff>
    </xdr:from>
    <xdr:ext cx="378565" cy="259045"/>
    <xdr:sp macro="" textlink="">
      <xdr:nvSpPr>
        <xdr:cNvPr id="752" name="テキスト ボックス 751"/>
        <xdr:cNvSpPr txBox="1"/>
      </xdr:nvSpPr>
      <xdr:spPr>
        <a:xfrm>
          <a:off x="19356017" y="6819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40371</xdr:rowOff>
    </xdr:from>
    <xdr:to>
      <xdr:col>27</xdr:col>
      <xdr:colOff>161925</xdr:colOff>
      <xdr:row>39</xdr:row>
      <xdr:rowOff>141971</xdr:rowOff>
    </xdr:to>
    <xdr:sp macro="" textlink="">
      <xdr:nvSpPr>
        <xdr:cNvPr id="753" name="円/楕円 752"/>
        <xdr:cNvSpPr/>
      </xdr:nvSpPr>
      <xdr:spPr>
        <a:xfrm>
          <a:off x="18605500" y="67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133098</xdr:rowOff>
    </xdr:from>
    <xdr:ext cx="378565" cy="259045"/>
    <xdr:sp macro="" textlink="">
      <xdr:nvSpPr>
        <xdr:cNvPr id="754" name="テキスト ボックス 753"/>
        <xdr:cNvSpPr txBox="1"/>
      </xdr:nvSpPr>
      <xdr:spPr>
        <a:xfrm>
          <a:off x="18467017" y="6819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49697</xdr:rowOff>
    </xdr:from>
    <xdr:to>
      <xdr:col>32</xdr:col>
      <xdr:colOff>187325</xdr:colOff>
      <xdr:row>59</xdr:row>
      <xdr:rowOff>53224</xdr:rowOff>
    </xdr:to>
    <xdr:cxnSp macro="">
      <xdr:nvCxnSpPr>
        <xdr:cNvPr id="785" name="直線コネクタ 784"/>
        <xdr:cNvCxnSpPr/>
      </xdr:nvCxnSpPr>
      <xdr:spPr>
        <a:xfrm>
          <a:off x="21323300" y="10165247"/>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49436</xdr:rowOff>
    </xdr:from>
    <xdr:to>
      <xdr:col>31</xdr:col>
      <xdr:colOff>34925</xdr:colOff>
      <xdr:row>59</xdr:row>
      <xdr:rowOff>49697</xdr:rowOff>
    </xdr:to>
    <xdr:cxnSp macro="">
      <xdr:nvCxnSpPr>
        <xdr:cNvPr id="788" name="直線コネクタ 787"/>
        <xdr:cNvCxnSpPr/>
      </xdr:nvCxnSpPr>
      <xdr:spPr>
        <a:xfrm>
          <a:off x="20434300" y="10164986"/>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41957</xdr:rowOff>
    </xdr:from>
    <xdr:to>
      <xdr:col>29</xdr:col>
      <xdr:colOff>517525</xdr:colOff>
      <xdr:row>59</xdr:row>
      <xdr:rowOff>49436</xdr:rowOff>
    </xdr:to>
    <xdr:cxnSp macro="">
      <xdr:nvCxnSpPr>
        <xdr:cNvPr id="791" name="直線コネクタ 790"/>
        <xdr:cNvCxnSpPr/>
      </xdr:nvCxnSpPr>
      <xdr:spPr>
        <a:xfrm>
          <a:off x="19545300" y="10157507"/>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41957</xdr:rowOff>
    </xdr:from>
    <xdr:to>
      <xdr:col>28</xdr:col>
      <xdr:colOff>314325</xdr:colOff>
      <xdr:row>59</xdr:row>
      <xdr:rowOff>42022</xdr:rowOff>
    </xdr:to>
    <xdr:cxnSp macro="">
      <xdr:nvCxnSpPr>
        <xdr:cNvPr id="794" name="直線コネクタ 793"/>
        <xdr:cNvCxnSpPr/>
      </xdr:nvCxnSpPr>
      <xdr:spPr>
        <a:xfrm flipV="1">
          <a:off x="18656300" y="1015750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2424</xdr:rowOff>
    </xdr:from>
    <xdr:to>
      <xdr:col>32</xdr:col>
      <xdr:colOff>238125</xdr:colOff>
      <xdr:row>59</xdr:row>
      <xdr:rowOff>104024</xdr:rowOff>
    </xdr:to>
    <xdr:sp macro="" textlink="">
      <xdr:nvSpPr>
        <xdr:cNvPr id="804" name="円/楕円 803"/>
        <xdr:cNvSpPr/>
      </xdr:nvSpPr>
      <xdr:spPr>
        <a:xfrm>
          <a:off x="22110700" y="101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88801</xdr:rowOff>
    </xdr:from>
    <xdr:ext cx="469744" cy="259045"/>
    <xdr:sp macro="" textlink="">
      <xdr:nvSpPr>
        <xdr:cNvPr id="805" name="貸付金該当値テキスト"/>
        <xdr:cNvSpPr txBox="1"/>
      </xdr:nvSpPr>
      <xdr:spPr>
        <a:xfrm>
          <a:off x="22212300" y="1003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170347</xdr:rowOff>
    </xdr:from>
    <xdr:to>
      <xdr:col>31</xdr:col>
      <xdr:colOff>85725</xdr:colOff>
      <xdr:row>59</xdr:row>
      <xdr:rowOff>100497</xdr:rowOff>
    </xdr:to>
    <xdr:sp macro="" textlink="">
      <xdr:nvSpPr>
        <xdr:cNvPr id="806" name="円/楕円 805"/>
        <xdr:cNvSpPr/>
      </xdr:nvSpPr>
      <xdr:spPr>
        <a:xfrm>
          <a:off x="21272500" y="101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91624</xdr:rowOff>
    </xdr:from>
    <xdr:ext cx="469744" cy="259045"/>
    <xdr:sp macro="" textlink="">
      <xdr:nvSpPr>
        <xdr:cNvPr id="807" name="テキスト ボックス 806"/>
        <xdr:cNvSpPr txBox="1"/>
      </xdr:nvSpPr>
      <xdr:spPr>
        <a:xfrm>
          <a:off x="21088427" y="1020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170086</xdr:rowOff>
    </xdr:from>
    <xdr:to>
      <xdr:col>29</xdr:col>
      <xdr:colOff>568325</xdr:colOff>
      <xdr:row>59</xdr:row>
      <xdr:rowOff>100236</xdr:rowOff>
    </xdr:to>
    <xdr:sp macro="" textlink="">
      <xdr:nvSpPr>
        <xdr:cNvPr id="808" name="円/楕円 807"/>
        <xdr:cNvSpPr/>
      </xdr:nvSpPr>
      <xdr:spPr>
        <a:xfrm>
          <a:off x="20383500" y="101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91363</xdr:rowOff>
    </xdr:from>
    <xdr:ext cx="469744" cy="259045"/>
    <xdr:sp macro="" textlink="">
      <xdr:nvSpPr>
        <xdr:cNvPr id="809" name="テキスト ボックス 808"/>
        <xdr:cNvSpPr txBox="1"/>
      </xdr:nvSpPr>
      <xdr:spPr>
        <a:xfrm>
          <a:off x="20199427" y="1020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162607</xdr:rowOff>
    </xdr:from>
    <xdr:to>
      <xdr:col>28</xdr:col>
      <xdr:colOff>365125</xdr:colOff>
      <xdr:row>59</xdr:row>
      <xdr:rowOff>92757</xdr:rowOff>
    </xdr:to>
    <xdr:sp macro="" textlink="">
      <xdr:nvSpPr>
        <xdr:cNvPr id="810" name="円/楕円 809"/>
        <xdr:cNvSpPr/>
      </xdr:nvSpPr>
      <xdr:spPr>
        <a:xfrm>
          <a:off x="19494500" y="101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83884</xdr:rowOff>
    </xdr:from>
    <xdr:ext cx="469744" cy="259045"/>
    <xdr:sp macro="" textlink="">
      <xdr:nvSpPr>
        <xdr:cNvPr id="811" name="テキスト ボックス 810"/>
        <xdr:cNvSpPr txBox="1"/>
      </xdr:nvSpPr>
      <xdr:spPr>
        <a:xfrm>
          <a:off x="19310427" y="1019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162672</xdr:rowOff>
    </xdr:from>
    <xdr:to>
      <xdr:col>27</xdr:col>
      <xdr:colOff>161925</xdr:colOff>
      <xdr:row>59</xdr:row>
      <xdr:rowOff>92822</xdr:rowOff>
    </xdr:to>
    <xdr:sp macro="" textlink="">
      <xdr:nvSpPr>
        <xdr:cNvPr id="812" name="円/楕円 811"/>
        <xdr:cNvSpPr/>
      </xdr:nvSpPr>
      <xdr:spPr>
        <a:xfrm>
          <a:off x="18605500" y="101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83949</xdr:rowOff>
    </xdr:from>
    <xdr:ext cx="469744" cy="259045"/>
    <xdr:sp macro="" textlink="">
      <xdr:nvSpPr>
        <xdr:cNvPr id="813" name="テキスト ボックス 812"/>
        <xdr:cNvSpPr txBox="1"/>
      </xdr:nvSpPr>
      <xdr:spPr>
        <a:xfrm>
          <a:off x="18421427" y="1019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34010</xdr:rowOff>
    </xdr:from>
    <xdr:to>
      <xdr:col>32</xdr:col>
      <xdr:colOff>187325</xdr:colOff>
      <xdr:row>76</xdr:row>
      <xdr:rowOff>98437</xdr:rowOff>
    </xdr:to>
    <xdr:cxnSp macro="">
      <xdr:nvCxnSpPr>
        <xdr:cNvPr id="843" name="直線コネクタ 842"/>
        <xdr:cNvCxnSpPr/>
      </xdr:nvCxnSpPr>
      <xdr:spPr>
        <a:xfrm>
          <a:off x="21323300" y="13064210"/>
          <a:ext cx="8382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34010</xdr:rowOff>
    </xdr:from>
    <xdr:to>
      <xdr:col>31</xdr:col>
      <xdr:colOff>34925</xdr:colOff>
      <xdr:row>76</xdr:row>
      <xdr:rowOff>94114</xdr:rowOff>
    </xdr:to>
    <xdr:cxnSp macro="">
      <xdr:nvCxnSpPr>
        <xdr:cNvPr id="846" name="直線コネクタ 845"/>
        <xdr:cNvCxnSpPr/>
      </xdr:nvCxnSpPr>
      <xdr:spPr>
        <a:xfrm flipV="1">
          <a:off x="20434300" y="13064210"/>
          <a:ext cx="889000" cy="6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83235</xdr:rowOff>
    </xdr:from>
    <xdr:to>
      <xdr:col>29</xdr:col>
      <xdr:colOff>517525</xdr:colOff>
      <xdr:row>76</xdr:row>
      <xdr:rowOff>94114</xdr:rowOff>
    </xdr:to>
    <xdr:cxnSp macro="">
      <xdr:nvCxnSpPr>
        <xdr:cNvPr id="849" name="直線コネクタ 848"/>
        <xdr:cNvCxnSpPr/>
      </xdr:nvCxnSpPr>
      <xdr:spPr>
        <a:xfrm>
          <a:off x="19545300" y="13113435"/>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51" name="テキスト ボックス 850"/>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83235</xdr:rowOff>
    </xdr:from>
    <xdr:to>
      <xdr:col>28</xdr:col>
      <xdr:colOff>314325</xdr:colOff>
      <xdr:row>76</xdr:row>
      <xdr:rowOff>155245</xdr:rowOff>
    </xdr:to>
    <xdr:cxnSp macro="">
      <xdr:nvCxnSpPr>
        <xdr:cNvPr id="852" name="直線コネクタ 851"/>
        <xdr:cNvCxnSpPr/>
      </xdr:nvCxnSpPr>
      <xdr:spPr>
        <a:xfrm flipV="1">
          <a:off x="18656300" y="13113435"/>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4" name="テキスト ボックス 853"/>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6" name="テキスト ボックス 855"/>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47637</xdr:rowOff>
    </xdr:from>
    <xdr:to>
      <xdr:col>32</xdr:col>
      <xdr:colOff>238125</xdr:colOff>
      <xdr:row>76</xdr:row>
      <xdr:rowOff>149237</xdr:rowOff>
    </xdr:to>
    <xdr:sp macro="" textlink="">
      <xdr:nvSpPr>
        <xdr:cNvPr id="862" name="円/楕円 861"/>
        <xdr:cNvSpPr/>
      </xdr:nvSpPr>
      <xdr:spPr>
        <a:xfrm>
          <a:off x="221107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70514</xdr:rowOff>
    </xdr:from>
    <xdr:ext cx="534377" cy="259045"/>
    <xdr:sp macro="" textlink="">
      <xdr:nvSpPr>
        <xdr:cNvPr id="863" name="繰出金該当値テキスト"/>
        <xdr:cNvSpPr txBox="1"/>
      </xdr:nvSpPr>
      <xdr:spPr>
        <a:xfrm>
          <a:off x="22212300" y="1292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44,166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154660</xdr:rowOff>
    </xdr:from>
    <xdr:to>
      <xdr:col>31</xdr:col>
      <xdr:colOff>85725</xdr:colOff>
      <xdr:row>76</xdr:row>
      <xdr:rowOff>84810</xdr:rowOff>
    </xdr:to>
    <xdr:sp macro="" textlink="">
      <xdr:nvSpPr>
        <xdr:cNvPr id="864" name="円/楕円 863"/>
        <xdr:cNvSpPr/>
      </xdr:nvSpPr>
      <xdr:spPr>
        <a:xfrm>
          <a:off x="21272500" y="130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101337</xdr:rowOff>
    </xdr:from>
    <xdr:ext cx="534377" cy="259045"/>
    <xdr:sp macro="" textlink="">
      <xdr:nvSpPr>
        <xdr:cNvPr id="865" name="テキスト ボックス 864"/>
        <xdr:cNvSpPr txBox="1"/>
      </xdr:nvSpPr>
      <xdr:spPr>
        <a:xfrm>
          <a:off x="21056111" y="1278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43314</xdr:rowOff>
    </xdr:from>
    <xdr:to>
      <xdr:col>29</xdr:col>
      <xdr:colOff>568325</xdr:colOff>
      <xdr:row>76</xdr:row>
      <xdr:rowOff>144914</xdr:rowOff>
    </xdr:to>
    <xdr:sp macro="" textlink="">
      <xdr:nvSpPr>
        <xdr:cNvPr id="866" name="円/楕円 865"/>
        <xdr:cNvSpPr/>
      </xdr:nvSpPr>
      <xdr:spPr>
        <a:xfrm>
          <a:off x="20383500" y="130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161441</xdr:rowOff>
    </xdr:from>
    <xdr:ext cx="534377" cy="259045"/>
    <xdr:sp macro="" textlink="">
      <xdr:nvSpPr>
        <xdr:cNvPr id="867" name="テキスト ボックス 866"/>
        <xdr:cNvSpPr txBox="1"/>
      </xdr:nvSpPr>
      <xdr:spPr>
        <a:xfrm>
          <a:off x="20167111" y="128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32435</xdr:rowOff>
    </xdr:from>
    <xdr:to>
      <xdr:col>28</xdr:col>
      <xdr:colOff>365125</xdr:colOff>
      <xdr:row>76</xdr:row>
      <xdr:rowOff>134035</xdr:rowOff>
    </xdr:to>
    <xdr:sp macro="" textlink="">
      <xdr:nvSpPr>
        <xdr:cNvPr id="868" name="円/楕円 867"/>
        <xdr:cNvSpPr/>
      </xdr:nvSpPr>
      <xdr:spPr>
        <a:xfrm>
          <a:off x="19494500" y="130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150563</xdr:rowOff>
    </xdr:from>
    <xdr:ext cx="534377" cy="259045"/>
    <xdr:sp macro="" textlink="">
      <xdr:nvSpPr>
        <xdr:cNvPr id="869" name="テキスト ボックス 868"/>
        <xdr:cNvSpPr txBox="1"/>
      </xdr:nvSpPr>
      <xdr:spPr>
        <a:xfrm>
          <a:off x="19278111" y="128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104445</xdr:rowOff>
    </xdr:from>
    <xdr:to>
      <xdr:col>27</xdr:col>
      <xdr:colOff>161925</xdr:colOff>
      <xdr:row>77</xdr:row>
      <xdr:rowOff>34595</xdr:rowOff>
    </xdr:to>
    <xdr:sp macro="" textlink="">
      <xdr:nvSpPr>
        <xdr:cNvPr id="870" name="円/楕円 869"/>
        <xdr:cNvSpPr/>
      </xdr:nvSpPr>
      <xdr:spPr>
        <a:xfrm>
          <a:off x="18605500" y="131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51122</xdr:rowOff>
    </xdr:from>
    <xdr:ext cx="534377" cy="259045"/>
    <xdr:sp macro="" textlink="">
      <xdr:nvSpPr>
        <xdr:cNvPr id="871" name="テキスト ボックス 870"/>
        <xdr:cNvSpPr txBox="1"/>
      </xdr:nvSpPr>
      <xdr:spPr>
        <a:xfrm>
          <a:off x="18389111" y="129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類似団体を下回ったのは主な経費は物件費、普通建設事業費であり、他の多くの経費で類似団体平均を上回っている。経常収支比率の分析からも分かるとおり、経常経費が類似団体を上回っている費目が多いため、臨時的経費の影響は少ないと見られる。よって今後も同じ状況が続く見込である。経常収支比率は歳入の回復によって一時的に</a:t>
          </a:r>
          <a:r>
            <a:rPr kumimoji="1" lang="en-US" altLang="ja-JP" sz="1400">
              <a:latin typeface="ＭＳ Ｐゴシック"/>
            </a:rPr>
            <a:t>100%</a:t>
          </a:r>
          <a:r>
            <a:rPr kumimoji="1" lang="ja-JP" altLang="en-US" sz="1400">
              <a:latin typeface="ＭＳ Ｐゴシック"/>
            </a:rPr>
            <a:t>未満に改善することがあるかもしれないが、歳出が類似団体より高い状況の改善こそが重要である。長く継続的に行っている事業でも必要性・重要性に応じて優先順位をつけ、見直し・削減していかなくてはならない状況が全般的に存在しているということであり、困難であるが、進めていく必要がある。</a:t>
          </a:r>
          <a:endParaRPr kumimoji="1" lang="en-US" altLang="ja-JP" sz="1400">
            <a:latin typeface="ＭＳ Ｐゴシック"/>
          </a:endParaRPr>
        </a:p>
        <a:p>
          <a:r>
            <a:rPr kumimoji="1" lang="ja-JP" altLang="en-US" sz="1400">
              <a:latin typeface="ＭＳ Ｐゴシック"/>
            </a:rPr>
            <a:t>　普通建設事業費については、今年度は大幅に抑制できたことが、財政状況の観点からは大きな改善点である。具体的に各施設の統廃合・更新整備を進める計画がない現状では、新規整備も慎重にならざるを得ない。公債費の軽減を通して経常収支比率の悪化防止にも一定の効果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群馬県安中市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59,601
59,104
276.31
23,898,025
22,941,404
900,257
15,061,009
25,779,871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70793</xdr:rowOff>
    </xdr:from>
    <xdr:to>
      <xdr:col>6</xdr:col>
      <xdr:colOff>511175</xdr:colOff>
      <xdr:row>37</xdr:row>
      <xdr:rowOff>100511</xdr:rowOff>
    </xdr:to>
    <xdr:cxnSp macro="">
      <xdr:nvCxnSpPr>
        <xdr:cNvPr id="63" name="直線コネクタ 62"/>
        <xdr:cNvCxnSpPr/>
      </xdr:nvCxnSpPr>
      <xdr:spPr>
        <a:xfrm>
          <a:off x="3797300" y="6414443"/>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37810</xdr:rowOff>
    </xdr:from>
    <xdr:to>
      <xdr:col>5</xdr:col>
      <xdr:colOff>358775</xdr:colOff>
      <xdr:row>37</xdr:row>
      <xdr:rowOff>70793</xdr:rowOff>
    </xdr:to>
    <xdr:cxnSp macro="">
      <xdr:nvCxnSpPr>
        <xdr:cNvPr id="66" name="直線コネクタ 65"/>
        <xdr:cNvCxnSpPr/>
      </xdr:nvCxnSpPr>
      <xdr:spPr>
        <a:xfrm>
          <a:off x="2908300" y="6381460"/>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37810</xdr:rowOff>
    </xdr:from>
    <xdr:to>
      <xdr:col>4</xdr:col>
      <xdr:colOff>155575</xdr:colOff>
      <xdr:row>37</xdr:row>
      <xdr:rowOff>59853</xdr:rowOff>
    </xdr:to>
    <xdr:cxnSp macro="">
      <xdr:nvCxnSpPr>
        <xdr:cNvPr id="69" name="直線コネクタ 68"/>
        <xdr:cNvCxnSpPr/>
      </xdr:nvCxnSpPr>
      <xdr:spPr>
        <a:xfrm flipV="1">
          <a:off x="2019300" y="6381460"/>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59853</xdr:rowOff>
    </xdr:from>
    <xdr:to>
      <xdr:col>2</xdr:col>
      <xdr:colOff>638175</xdr:colOff>
      <xdr:row>37</xdr:row>
      <xdr:rowOff>63119</xdr:rowOff>
    </xdr:to>
    <xdr:cxnSp macro="">
      <xdr:nvCxnSpPr>
        <xdr:cNvPr id="72" name="直線コネクタ 71"/>
        <xdr:cNvCxnSpPr/>
      </xdr:nvCxnSpPr>
      <xdr:spPr>
        <a:xfrm flipV="1">
          <a:off x="1130300" y="64035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49529</xdr:rowOff>
    </xdr:from>
    <xdr:ext cx="469744" cy="259045"/>
    <xdr:sp macro="" textlink="">
      <xdr:nvSpPr>
        <xdr:cNvPr id="74" name="テキスト ボックス 73"/>
        <xdr:cNvSpPr txBox="1"/>
      </xdr:nvSpPr>
      <xdr:spPr>
        <a:xfrm>
          <a:off x="1784427"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49711</xdr:rowOff>
    </xdr:from>
    <xdr:to>
      <xdr:col>6</xdr:col>
      <xdr:colOff>561975</xdr:colOff>
      <xdr:row>37</xdr:row>
      <xdr:rowOff>151311</xdr:rowOff>
    </xdr:to>
    <xdr:sp macro="" textlink="">
      <xdr:nvSpPr>
        <xdr:cNvPr id="82" name="円/楕円 81"/>
        <xdr:cNvSpPr/>
      </xdr:nvSpPr>
      <xdr:spPr>
        <a:xfrm>
          <a:off x="45847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72588</xdr:rowOff>
    </xdr:from>
    <xdr:ext cx="469744" cy="259045"/>
    <xdr:sp macro="" textlink="">
      <xdr:nvSpPr>
        <xdr:cNvPr id="83" name="議会費該当値テキスト"/>
        <xdr:cNvSpPr txBox="1"/>
      </xdr:nvSpPr>
      <xdr:spPr>
        <a:xfrm>
          <a:off x="4686300" y="62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19993</xdr:rowOff>
    </xdr:from>
    <xdr:to>
      <xdr:col>5</xdr:col>
      <xdr:colOff>409575</xdr:colOff>
      <xdr:row>37</xdr:row>
      <xdr:rowOff>121593</xdr:rowOff>
    </xdr:to>
    <xdr:sp macro="" textlink="">
      <xdr:nvSpPr>
        <xdr:cNvPr id="84" name="円/楕円 83"/>
        <xdr:cNvSpPr/>
      </xdr:nvSpPr>
      <xdr:spPr>
        <a:xfrm>
          <a:off x="3746500" y="636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138120</xdr:rowOff>
    </xdr:from>
    <xdr:ext cx="469744" cy="259045"/>
    <xdr:sp macro="" textlink="">
      <xdr:nvSpPr>
        <xdr:cNvPr id="85" name="テキスト ボックス 84"/>
        <xdr:cNvSpPr txBox="1"/>
      </xdr:nvSpPr>
      <xdr:spPr>
        <a:xfrm>
          <a:off x="3562427" y="613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158460</xdr:rowOff>
    </xdr:from>
    <xdr:to>
      <xdr:col>4</xdr:col>
      <xdr:colOff>206375</xdr:colOff>
      <xdr:row>37</xdr:row>
      <xdr:rowOff>88610</xdr:rowOff>
    </xdr:to>
    <xdr:sp macro="" textlink="">
      <xdr:nvSpPr>
        <xdr:cNvPr id="86" name="円/楕円 85"/>
        <xdr:cNvSpPr/>
      </xdr:nvSpPr>
      <xdr:spPr>
        <a:xfrm>
          <a:off x="2857500" y="63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105137</xdr:rowOff>
    </xdr:from>
    <xdr:ext cx="469744" cy="259045"/>
    <xdr:sp macro="" textlink="">
      <xdr:nvSpPr>
        <xdr:cNvPr id="87" name="テキスト ボックス 86"/>
        <xdr:cNvSpPr txBox="1"/>
      </xdr:nvSpPr>
      <xdr:spPr>
        <a:xfrm>
          <a:off x="2673427" y="610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9053</xdr:rowOff>
    </xdr:from>
    <xdr:to>
      <xdr:col>3</xdr:col>
      <xdr:colOff>3175</xdr:colOff>
      <xdr:row>37</xdr:row>
      <xdr:rowOff>110653</xdr:rowOff>
    </xdr:to>
    <xdr:sp macro="" textlink="">
      <xdr:nvSpPr>
        <xdr:cNvPr id="88" name="円/楕円 87"/>
        <xdr:cNvSpPr/>
      </xdr:nvSpPr>
      <xdr:spPr>
        <a:xfrm>
          <a:off x="1968500" y="63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127180</xdr:rowOff>
    </xdr:from>
    <xdr:ext cx="469744" cy="259045"/>
    <xdr:sp macro="" textlink="">
      <xdr:nvSpPr>
        <xdr:cNvPr id="89" name="テキスト ボックス 88"/>
        <xdr:cNvSpPr txBox="1"/>
      </xdr:nvSpPr>
      <xdr:spPr>
        <a:xfrm>
          <a:off x="1784427" y="612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12319</xdr:rowOff>
    </xdr:from>
    <xdr:to>
      <xdr:col>1</xdr:col>
      <xdr:colOff>485775</xdr:colOff>
      <xdr:row>37</xdr:row>
      <xdr:rowOff>113919</xdr:rowOff>
    </xdr:to>
    <xdr:sp macro="" textlink="">
      <xdr:nvSpPr>
        <xdr:cNvPr id="90" name="円/楕円 89"/>
        <xdr:cNvSpPr/>
      </xdr:nvSpPr>
      <xdr:spPr>
        <a:xfrm>
          <a:off x="1079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130446</xdr:rowOff>
    </xdr:from>
    <xdr:ext cx="469744" cy="259045"/>
    <xdr:sp macro="" textlink="">
      <xdr:nvSpPr>
        <xdr:cNvPr id="91" name="テキスト ボックス 90"/>
        <xdr:cNvSpPr txBox="1"/>
      </xdr:nvSpPr>
      <xdr:spPr>
        <a:xfrm>
          <a:off x="895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109555</xdr:rowOff>
    </xdr:from>
    <xdr:to>
      <xdr:col>6</xdr:col>
      <xdr:colOff>511175</xdr:colOff>
      <xdr:row>58</xdr:row>
      <xdr:rowOff>126660</xdr:rowOff>
    </xdr:to>
    <xdr:cxnSp macro="">
      <xdr:nvCxnSpPr>
        <xdr:cNvPr id="122" name="直線コネクタ 121"/>
        <xdr:cNvCxnSpPr/>
      </xdr:nvCxnSpPr>
      <xdr:spPr>
        <a:xfrm>
          <a:off x="3797300" y="10053655"/>
          <a:ext cx="838200" cy="1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109555</xdr:rowOff>
    </xdr:from>
    <xdr:to>
      <xdr:col>5</xdr:col>
      <xdr:colOff>358775</xdr:colOff>
      <xdr:row>58</xdr:row>
      <xdr:rowOff>110551</xdr:rowOff>
    </xdr:to>
    <xdr:cxnSp macro="">
      <xdr:nvCxnSpPr>
        <xdr:cNvPr id="125" name="直線コネクタ 124"/>
        <xdr:cNvCxnSpPr/>
      </xdr:nvCxnSpPr>
      <xdr:spPr>
        <a:xfrm flipV="1">
          <a:off x="2908300" y="10053655"/>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110551</xdr:rowOff>
    </xdr:from>
    <xdr:to>
      <xdr:col>4</xdr:col>
      <xdr:colOff>155575</xdr:colOff>
      <xdr:row>58</xdr:row>
      <xdr:rowOff>115505</xdr:rowOff>
    </xdr:to>
    <xdr:cxnSp macro="">
      <xdr:nvCxnSpPr>
        <xdr:cNvPr id="128" name="直線コネクタ 127"/>
        <xdr:cNvCxnSpPr/>
      </xdr:nvCxnSpPr>
      <xdr:spPr>
        <a:xfrm flipV="1">
          <a:off x="2019300" y="10054651"/>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115390</xdr:rowOff>
    </xdr:from>
    <xdr:to>
      <xdr:col>2</xdr:col>
      <xdr:colOff>638175</xdr:colOff>
      <xdr:row>58</xdr:row>
      <xdr:rowOff>115505</xdr:rowOff>
    </xdr:to>
    <xdr:cxnSp macro="">
      <xdr:nvCxnSpPr>
        <xdr:cNvPr id="131" name="直線コネクタ 130"/>
        <xdr:cNvCxnSpPr/>
      </xdr:nvCxnSpPr>
      <xdr:spPr>
        <a:xfrm>
          <a:off x="1130300" y="1005949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75860</xdr:rowOff>
    </xdr:from>
    <xdr:to>
      <xdr:col>6</xdr:col>
      <xdr:colOff>561975</xdr:colOff>
      <xdr:row>59</xdr:row>
      <xdr:rowOff>6010</xdr:rowOff>
    </xdr:to>
    <xdr:sp macro="" textlink="">
      <xdr:nvSpPr>
        <xdr:cNvPr id="141" name="円/楕円 140"/>
        <xdr:cNvSpPr/>
      </xdr:nvSpPr>
      <xdr:spPr>
        <a:xfrm>
          <a:off x="4584700" y="1001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58755</xdr:rowOff>
    </xdr:from>
    <xdr:to>
      <xdr:col>5</xdr:col>
      <xdr:colOff>409575</xdr:colOff>
      <xdr:row>58</xdr:row>
      <xdr:rowOff>160355</xdr:rowOff>
    </xdr:to>
    <xdr:sp macro="" textlink="">
      <xdr:nvSpPr>
        <xdr:cNvPr id="143" name="円/楕円 142"/>
        <xdr:cNvSpPr/>
      </xdr:nvSpPr>
      <xdr:spPr>
        <a:xfrm>
          <a:off x="3746500" y="100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151482</xdr:rowOff>
    </xdr:from>
    <xdr:ext cx="534377" cy="259045"/>
    <xdr:sp macro="" textlink="">
      <xdr:nvSpPr>
        <xdr:cNvPr id="144" name="テキスト ボックス 143"/>
        <xdr:cNvSpPr txBox="1"/>
      </xdr:nvSpPr>
      <xdr:spPr>
        <a:xfrm>
          <a:off x="3530111" y="100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59751</xdr:rowOff>
    </xdr:from>
    <xdr:to>
      <xdr:col>4</xdr:col>
      <xdr:colOff>206375</xdr:colOff>
      <xdr:row>58</xdr:row>
      <xdr:rowOff>161351</xdr:rowOff>
    </xdr:to>
    <xdr:sp macro="" textlink="">
      <xdr:nvSpPr>
        <xdr:cNvPr id="145" name="円/楕円 144"/>
        <xdr:cNvSpPr/>
      </xdr:nvSpPr>
      <xdr:spPr>
        <a:xfrm>
          <a:off x="2857500" y="1000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152478</xdr:rowOff>
    </xdr:from>
    <xdr:ext cx="534377" cy="259045"/>
    <xdr:sp macro="" textlink="">
      <xdr:nvSpPr>
        <xdr:cNvPr id="146" name="テキスト ボックス 145"/>
        <xdr:cNvSpPr txBox="1"/>
      </xdr:nvSpPr>
      <xdr:spPr>
        <a:xfrm>
          <a:off x="2641111" y="100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64705</xdr:rowOff>
    </xdr:from>
    <xdr:to>
      <xdr:col>3</xdr:col>
      <xdr:colOff>3175</xdr:colOff>
      <xdr:row>58</xdr:row>
      <xdr:rowOff>166305</xdr:rowOff>
    </xdr:to>
    <xdr:sp macro="" textlink="">
      <xdr:nvSpPr>
        <xdr:cNvPr id="147" name="円/楕円 146"/>
        <xdr:cNvSpPr/>
      </xdr:nvSpPr>
      <xdr:spPr>
        <a:xfrm>
          <a:off x="1968500" y="100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157432</xdr:rowOff>
    </xdr:from>
    <xdr:ext cx="534377" cy="259045"/>
    <xdr:sp macro="" textlink="">
      <xdr:nvSpPr>
        <xdr:cNvPr id="148" name="テキスト ボックス 147"/>
        <xdr:cNvSpPr txBox="1"/>
      </xdr:nvSpPr>
      <xdr:spPr>
        <a:xfrm>
          <a:off x="1752111" y="1010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64590</xdr:rowOff>
    </xdr:from>
    <xdr:to>
      <xdr:col>1</xdr:col>
      <xdr:colOff>485775</xdr:colOff>
      <xdr:row>58</xdr:row>
      <xdr:rowOff>166190</xdr:rowOff>
    </xdr:to>
    <xdr:sp macro="" textlink="">
      <xdr:nvSpPr>
        <xdr:cNvPr id="149" name="円/楕円 148"/>
        <xdr:cNvSpPr/>
      </xdr:nvSpPr>
      <xdr:spPr>
        <a:xfrm>
          <a:off x="1079500" y="100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157317</xdr:rowOff>
    </xdr:from>
    <xdr:ext cx="534377" cy="259045"/>
    <xdr:sp macro="" textlink="">
      <xdr:nvSpPr>
        <xdr:cNvPr id="150" name="テキスト ボックス 149"/>
        <xdr:cNvSpPr txBox="1"/>
      </xdr:nvSpPr>
      <xdr:spPr>
        <a:xfrm>
          <a:off x="863111" y="10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25352</xdr:rowOff>
    </xdr:from>
    <xdr:to>
      <xdr:col>6</xdr:col>
      <xdr:colOff>511175</xdr:colOff>
      <xdr:row>78</xdr:row>
      <xdr:rowOff>36325</xdr:rowOff>
    </xdr:to>
    <xdr:cxnSp macro="">
      <xdr:nvCxnSpPr>
        <xdr:cNvPr id="181" name="直線コネクタ 180"/>
        <xdr:cNvCxnSpPr/>
      </xdr:nvCxnSpPr>
      <xdr:spPr>
        <a:xfrm>
          <a:off x="3797300" y="1339845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25352</xdr:rowOff>
    </xdr:from>
    <xdr:to>
      <xdr:col>5</xdr:col>
      <xdr:colOff>358775</xdr:colOff>
      <xdr:row>78</xdr:row>
      <xdr:rowOff>43478</xdr:rowOff>
    </xdr:to>
    <xdr:cxnSp macro="">
      <xdr:nvCxnSpPr>
        <xdr:cNvPr id="184" name="直線コネクタ 183"/>
        <xdr:cNvCxnSpPr/>
      </xdr:nvCxnSpPr>
      <xdr:spPr>
        <a:xfrm flipV="1">
          <a:off x="2908300" y="13398452"/>
          <a:ext cx="889000" cy="1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43478</xdr:rowOff>
    </xdr:from>
    <xdr:to>
      <xdr:col>4</xdr:col>
      <xdr:colOff>155575</xdr:colOff>
      <xdr:row>78</xdr:row>
      <xdr:rowOff>58200</xdr:rowOff>
    </xdr:to>
    <xdr:cxnSp macro="">
      <xdr:nvCxnSpPr>
        <xdr:cNvPr id="187" name="直線コネクタ 186"/>
        <xdr:cNvCxnSpPr/>
      </xdr:nvCxnSpPr>
      <xdr:spPr>
        <a:xfrm flipV="1">
          <a:off x="2019300" y="13416578"/>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58200</xdr:rowOff>
    </xdr:from>
    <xdr:to>
      <xdr:col>2</xdr:col>
      <xdr:colOff>638175</xdr:colOff>
      <xdr:row>78</xdr:row>
      <xdr:rowOff>65497</xdr:rowOff>
    </xdr:to>
    <xdr:cxnSp macro="">
      <xdr:nvCxnSpPr>
        <xdr:cNvPr id="190" name="直線コネクタ 189"/>
        <xdr:cNvCxnSpPr/>
      </xdr:nvCxnSpPr>
      <xdr:spPr>
        <a:xfrm flipV="1">
          <a:off x="1130300" y="13431300"/>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156975</xdr:rowOff>
    </xdr:from>
    <xdr:to>
      <xdr:col>6</xdr:col>
      <xdr:colOff>561975</xdr:colOff>
      <xdr:row>78</xdr:row>
      <xdr:rowOff>87125</xdr:rowOff>
    </xdr:to>
    <xdr:sp macro="" textlink="">
      <xdr:nvSpPr>
        <xdr:cNvPr id="200" name="円/楕円 199"/>
        <xdr:cNvSpPr/>
      </xdr:nvSpPr>
      <xdr:spPr>
        <a:xfrm>
          <a:off x="4584700" y="133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146002</xdr:rowOff>
    </xdr:from>
    <xdr:to>
      <xdr:col>5</xdr:col>
      <xdr:colOff>409575</xdr:colOff>
      <xdr:row>78</xdr:row>
      <xdr:rowOff>76152</xdr:rowOff>
    </xdr:to>
    <xdr:sp macro="" textlink="">
      <xdr:nvSpPr>
        <xdr:cNvPr id="202" name="円/楕円 201"/>
        <xdr:cNvSpPr/>
      </xdr:nvSpPr>
      <xdr:spPr>
        <a:xfrm>
          <a:off x="3746500" y="133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92679</xdr:rowOff>
    </xdr:from>
    <xdr:ext cx="599010" cy="259045"/>
    <xdr:sp macro="" textlink="">
      <xdr:nvSpPr>
        <xdr:cNvPr id="203" name="テキスト ボックス 202"/>
        <xdr:cNvSpPr txBox="1"/>
      </xdr:nvSpPr>
      <xdr:spPr>
        <a:xfrm>
          <a:off x="3497794" y="1312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164128</xdr:rowOff>
    </xdr:from>
    <xdr:to>
      <xdr:col>4</xdr:col>
      <xdr:colOff>206375</xdr:colOff>
      <xdr:row>78</xdr:row>
      <xdr:rowOff>94278</xdr:rowOff>
    </xdr:to>
    <xdr:sp macro="" textlink="">
      <xdr:nvSpPr>
        <xdr:cNvPr id="204" name="円/楕円 203"/>
        <xdr:cNvSpPr/>
      </xdr:nvSpPr>
      <xdr:spPr>
        <a:xfrm>
          <a:off x="2857500" y="133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85405</xdr:rowOff>
    </xdr:from>
    <xdr:ext cx="599010" cy="259045"/>
    <xdr:sp macro="" textlink="">
      <xdr:nvSpPr>
        <xdr:cNvPr id="205" name="テキスト ボックス 204"/>
        <xdr:cNvSpPr txBox="1"/>
      </xdr:nvSpPr>
      <xdr:spPr>
        <a:xfrm>
          <a:off x="2608794" y="1345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7400</xdr:rowOff>
    </xdr:from>
    <xdr:to>
      <xdr:col>3</xdr:col>
      <xdr:colOff>3175</xdr:colOff>
      <xdr:row>78</xdr:row>
      <xdr:rowOff>109000</xdr:rowOff>
    </xdr:to>
    <xdr:sp macro="" textlink="">
      <xdr:nvSpPr>
        <xdr:cNvPr id="206" name="円/楕円 205"/>
        <xdr:cNvSpPr/>
      </xdr:nvSpPr>
      <xdr:spPr>
        <a:xfrm>
          <a:off x="1968500" y="133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100127</xdr:rowOff>
    </xdr:from>
    <xdr:ext cx="599010" cy="259045"/>
    <xdr:sp macro="" textlink="">
      <xdr:nvSpPr>
        <xdr:cNvPr id="207" name="テキスト ボックス 206"/>
        <xdr:cNvSpPr txBox="1"/>
      </xdr:nvSpPr>
      <xdr:spPr>
        <a:xfrm>
          <a:off x="1719794" y="134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14697</xdr:rowOff>
    </xdr:from>
    <xdr:to>
      <xdr:col>1</xdr:col>
      <xdr:colOff>485775</xdr:colOff>
      <xdr:row>78</xdr:row>
      <xdr:rowOff>116297</xdr:rowOff>
    </xdr:to>
    <xdr:sp macro="" textlink="">
      <xdr:nvSpPr>
        <xdr:cNvPr id="208" name="円/楕円 207"/>
        <xdr:cNvSpPr/>
      </xdr:nvSpPr>
      <xdr:spPr>
        <a:xfrm>
          <a:off x="1079500" y="133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107424</xdr:rowOff>
    </xdr:from>
    <xdr:ext cx="599010" cy="259045"/>
    <xdr:sp macro="" textlink="">
      <xdr:nvSpPr>
        <xdr:cNvPr id="209" name="テキスト ボックス 208"/>
        <xdr:cNvSpPr txBox="1"/>
      </xdr:nvSpPr>
      <xdr:spPr>
        <a:xfrm>
          <a:off x="830794" y="1348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154006</xdr:rowOff>
    </xdr:from>
    <xdr:to>
      <xdr:col>6</xdr:col>
      <xdr:colOff>511175</xdr:colOff>
      <xdr:row>96</xdr:row>
      <xdr:rowOff>163151</xdr:rowOff>
    </xdr:to>
    <xdr:cxnSp macro="">
      <xdr:nvCxnSpPr>
        <xdr:cNvPr id="239" name="直線コネクタ 238"/>
        <xdr:cNvCxnSpPr/>
      </xdr:nvCxnSpPr>
      <xdr:spPr>
        <a:xfrm flipV="1">
          <a:off x="3797300" y="16613206"/>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162846</xdr:rowOff>
    </xdr:from>
    <xdr:to>
      <xdr:col>5</xdr:col>
      <xdr:colOff>358775</xdr:colOff>
      <xdr:row>96</xdr:row>
      <xdr:rowOff>163151</xdr:rowOff>
    </xdr:to>
    <xdr:cxnSp macro="">
      <xdr:nvCxnSpPr>
        <xdr:cNvPr id="242" name="直線コネクタ 241"/>
        <xdr:cNvCxnSpPr/>
      </xdr:nvCxnSpPr>
      <xdr:spPr>
        <a:xfrm>
          <a:off x="2908300" y="1662204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162846</xdr:rowOff>
    </xdr:from>
    <xdr:to>
      <xdr:col>4</xdr:col>
      <xdr:colOff>155575</xdr:colOff>
      <xdr:row>98</xdr:row>
      <xdr:rowOff>44545</xdr:rowOff>
    </xdr:to>
    <xdr:cxnSp macro="">
      <xdr:nvCxnSpPr>
        <xdr:cNvPr id="245" name="直線コネクタ 244"/>
        <xdr:cNvCxnSpPr/>
      </xdr:nvCxnSpPr>
      <xdr:spPr>
        <a:xfrm flipV="1">
          <a:off x="2019300" y="16622046"/>
          <a:ext cx="889000" cy="22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168314</xdr:rowOff>
    </xdr:from>
    <xdr:to>
      <xdr:col>2</xdr:col>
      <xdr:colOff>638175</xdr:colOff>
      <xdr:row>98</xdr:row>
      <xdr:rowOff>44545</xdr:rowOff>
    </xdr:to>
    <xdr:cxnSp macro="">
      <xdr:nvCxnSpPr>
        <xdr:cNvPr id="248" name="直線コネクタ 247"/>
        <xdr:cNvCxnSpPr/>
      </xdr:nvCxnSpPr>
      <xdr:spPr>
        <a:xfrm>
          <a:off x="1130300" y="16798964"/>
          <a:ext cx="889000" cy="4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103206</xdr:rowOff>
    </xdr:from>
    <xdr:to>
      <xdr:col>6</xdr:col>
      <xdr:colOff>561975</xdr:colOff>
      <xdr:row>97</xdr:row>
      <xdr:rowOff>33356</xdr:rowOff>
    </xdr:to>
    <xdr:sp macro="" textlink="">
      <xdr:nvSpPr>
        <xdr:cNvPr id="258" name="円/楕円 257"/>
        <xdr:cNvSpPr/>
      </xdr:nvSpPr>
      <xdr:spPr>
        <a:xfrm>
          <a:off x="4584700" y="165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126083</xdr:rowOff>
    </xdr:from>
    <xdr:ext cx="534377" cy="259045"/>
    <xdr:sp macro="" textlink="">
      <xdr:nvSpPr>
        <xdr:cNvPr id="259" name="衛生費該当値テキスト"/>
        <xdr:cNvSpPr txBox="1"/>
      </xdr:nvSpPr>
      <xdr:spPr>
        <a:xfrm>
          <a:off x="4686300" y="164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41,249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112351</xdr:rowOff>
    </xdr:from>
    <xdr:to>
      <xdr:col>5</xdr:col>
      <xdr:colOff>409575</xdr:colOff>
      <xdr:row>97</xdr:row>
      <xdr:rowOff>42501</xdr:rowOff>
    </xdr:to>
    <xdr:sp macro="" textlink="">
      <xdr:nvSpPr>
        <xdr:cNvPr id="260" name="円/楕円 259"/>
        <xdr:cNvSpPr/>
      </xdr:nvSpPr>
      <xdr:spPr>
        <a:xfrm>
          <a:off x="3746500" y="165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59028</xdr:rowOff>
    </xdr:from>
    <xdr:ext cx="534377" cy="259045"/>
    <xdr:sp macro="" textlink="">
      <xdr:nvSpPr>
        <xdr:cNvPr id="261" name="テキスト ボックス 260"/>
        <xdr:cNvSpPr txBox="1"/>
      </xdr:nvSpPr>
      <xdr:spPr>
        <a:xfrm>
          <a:off x="3530111" y="163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112046</xdr:rowOff>
    </xdr:from>
    <xdr:to>
      <xdr:col>4</xdr:col>
      <xdr:colOff>206375</xdr:colOff>
      <xdr:row>97</xdr:row>
      <xdr:rowOff>42196</xdr:rowOff>
    </xdr:to>
    <xdr:sp macro="" textlink="">
      <xdr:nvSpPr>
        <xdr:cNvPr id="262" name="円/楕円 261"/>
        <xdr:cNvSpPr/>
      </xdr:nvSpPr>
      <xdr:spPr>
        <a:xfrm>
          <a:off x="2857500" y="165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58723</xdr:rowOff>
    </xdr:from>
    <xdr:ext cx="534377" cy="259045"/>
    <xdr:sp macro="" textlink="">
      <xdr:nvSpPr>
        <xdr:cNvPr id="263" name="テキスト ボックス 262"/>
        <xdr:cNvSpPr txBox="1"/>
      </xdr:nvSpPr>
      <xdr:spPr>
        <a:xfrm>
          <a:off x="2641111" y="163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165195</xdr:rowOff>
    </xdr:from>
    <xdr:to>
      <xdr:col>3</xdr:col>
      <xdr:colOff>3175</xdr:colOff>
      <xdr:row>98</xdr:row>
      <xdr:rowOff>95345</xdr:rowOff>
    </xdr:to>
    <xdr:sp macro="" textlink="">
      <xdr:nvSpPr>
        <xdr:cNvPr id="264" name="円/楕円 263"/>
        <xdr:cNvSpPr/>
      </xdr:nvSpPr>
      <xdr:spPr>
        <a:xfrm>
          <a:off x="1968500" y="1679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86472</xdr:rowOff>
    </xdr:from>
    <xdr:ext cx="534377" cy="259045"/>
    <xdr:sp macro="" textlink="">
      <xdr:nvSpPr>
        <xdr:cNvPr id="265" name="テキスト ボックス 264"/>
        <xdr:cNvSpPr txBox="1"/>
      </xdr:nvSpPr>
      <xdr:spPr>
        <a:xfrm>
          <a:off x="1752111" y="1688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117514</xdr:rowOff>
    </xdr:from>
    <xdr:to>
      <xdr:col>1</xdr:col>
      <xdr:colOff>485775</xdr:colOff>
      <xdr:row>98</xdr:row>
      <xdr:rowOff>47664</xdr:rowOff>
    </xdr:to>
    <xdr:sp macro="" textlink="">
      <xdr:nvSpPr>
        <xdr:cNvPr id="266" name="円/楕円 265"/>
        <xdr:cNvSpPr/>
      </xdr:nvSpPr>
      <xdr:spPr>
        <a:xfrm>
          <a:off x="1079500" y="167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38791</xdr:rowOff>
    </xdr:from>
    <xdr:ext cx="534377" cy="259045"/>
    <xdr:sp macro="" textlink="">
      <xdr:nvSpPr>
        <xdr:cNvPr id="267" name="テキスト ボックス 266"/>
        <xdr:cNvSpPr txBox="1"/>
      </xdr:nvSpPr>
      <xdr:spPr>
        <a:xfrm>
          <a:off x="863111" y="1684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115834</xdr:rowOff>
    </xdr:from>
    <xdr:to>
      <xdr:col>15</xdr:col>
      <xdr:colOff>180975</xdr:colOff>
      <xdr:row>38</xdr:row>
      <xdr:rowOff>116566</xdr:rowOff>
    </xdr:to>
    <xdr:cxnSp macro="">
      <xdr:nvCxnSpPr>
        <xdr:cNvPr id="294" name="直線コネクタ 293"/>
        <xdr:cNvCxnSpPr/>
      </xdr:nvCxnSpPr>
      <xdr:spPr>
        <a:xfrm>
          <a:off x="9639300" y="6630934"/>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111765</xdr:rowOff>
    </xdr:from>
    <xdr:to>
      <xdr:col>14</xdr:col>
      <xdr:colOff>28575</xdr:colOff>
      <xdr:row>38</xdr:row>
      <xdr:rowOff>115834</xdr:rowOff>
    </xdr:to>
    <xdr:cxnSp macro="">
      <xdr:nvCxnSpPr>
        <xdr:cNvPr id="297" name="直線コネクタ 296"/>
        <xdr:cNvCxnSpPr/>
      </xdr:nvCxnSpPr>
      <xdr:spPr>
        <a:xfrm>
          <a:off x="8750300" y="662686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111491</xdr:rowOff>
    </xdr:from>
    <xdr:to>
      <xdr:col>12</xdr:col>
      <xdr:colOff>511175</xdr:colOff>
      <xdr:row>38</xdr:row>
      <xdr:rowOff>111765</xdr:rowOff>
    </xdr:to>
    <xdr:cxnSp macro="">
      <xdr:nvCxnSpPr>
        <xdr:cNvPr id="300" name="直線コネクタ 299"/>
        <xdr:cNvCxnSpPr/>
      </xdr:nvCxnSpPr>
      <xdr:spPr>
        <a:xfrm>
          <a:off x="7861300" y="662659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102850</xdr:rowOff>
    </xdr:from>
    <xdr:to>
      <xdr:col>11</xdr:col>
      <xdr:colOff>307975</xdr:colOff>
      <xdr:row>38</xdr:row>
      <xdr:rowOff>111491</xdr:rowOff>
    </xdr:to>
    <xdr:cxnSp macro="">
      <xdr:nvCxnSpPr>
        <xdr:cNvPr id="303" name="直線コネクタ 302"/>
        <xdr:cNvCxnSpPr/>
      </xdr:nvCxnSpPr>
      <xdr:spPr>
        <a:xfrm>
          <a:off x="6972300" y="6617950"/>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65766</xdr:rowOff>
    </xdr:from>
    <xdr:to>
      <xdr:col>15</xdr:col>
      <xdr:colOff>231775</xdr:colOff>
      <xdr:row>38</xdr:row>
      <xdr:rowOff>167366</xdr:rowOff>
    </xdr:to>
    <xdr:sp macro="" textlink="">
      <xdr:nvSpPr>
        <xdr:cNvPr id="313" name="円/楕円 312"/>
        <xdr:cNvSpPr/>
      </xdr:nvSpPr>
      <xdr:spPr>
        <a:xfrm>
          <a:off x="104267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65034</xdr:rowOff>
    </xdr:from>
    <xdr:to>
      <xdr:col>14</xdr:col>
      <xdr:colOff>79375</xdr:colOff>
      <xdr:row>38</xdr:row>
      <xdr:rowOff>166634</xdr:rowOff>
    </xdr:to>
    <xdr:sp macro="" textlink="">
      <xdr:nvSpPr>
        <xdr:cNvPr id="315" name="円/楕円 314"/>
        <xdr:cNvSpPr/>
      </xdr:nvSpPr>
      <xdr:spPr>
        <a:xfrm>
          <a:off x="95885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157761</xdr:rowOff>
    </xdr:from>
    <xdr:ext cx="378565" cy="259045"/>
    <xdr:sp macro="" textlink="">
      <xdr:nvSpPr>
        <xdr:cNvPr id="316" name="テキスト ボックス 315"/>
        <xdr:cNvSpPr txBox="1"/>
      </xdr:nvSpPr>
      <xdr:spPr>
        <a:xfrm>
          <a:off x="9450017" y="667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60965</xdr:rowOff>
    </xdr:from>
    <xdr:to>
      <xdr:col>12</xdr:col>
      <xdr:colOff>561975</xdr:colOff>
      <xdr:row>38</xdr:row>
      <xdr:rowOff>162565</xdr:rowOff>
    </xdr:to>
    <xdr:sp macro="" textlink="">
      <xdr:nvSpPr>
        <xdr:cNvPr id="317" name="円/楕円 316"/>
        <xdr:cNvSpPr/>
      </xdr:nvSpPr>
      <xdr:spPr>
        <a:xfrm>
          <a:off x="8699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153692</xdr:rowOff>
    </xdr:from>
    <xdr:ext cx="378565" cy="259045"/>
    <xdr:sp macro="" textlink="">
      <xdr:nvSpPr>
        <xdr:cNvPr id="318" name="テキスト ボックス 317"/>
        <xdr:cNvSpPr txBox="1"/>
      </xdr:nvSpPr>
      <xdr:spPr>
        <a:xfrm>
          <a:off x="8561017" y="666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60691</xdr:rowOff>
    </xdr:from>
    <xdr:to>
      <xdr:col>11</xdr:col>
      <xdr:colOff>358775</xdr:colOff>
      <xdr:row>38</xdr:row>
      <xdr:rowOff>162291</xdr:rowOff>
    </xdr:to>
    <xdr:sp macro="" textlink="">
      <xdr:nvSpPr>
        <xdr:cNvPr id="319" name="円/楕円 318"/>
        <xdr:cNvSpPr/>
      </xdr:nvSpPr>
      <xdr:spPr>
        <a:xfrm>
          <a:off x="7810500" y="6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153418</xdr:rowOff>
    </xdr:from>
    <xdr:ext cx="378565" cy="259045"/>
    <xdr:sp macro="" textlink="">
      <xdr:nvSpPr>
        <xdr:cNvPr id="320" name="テキスト ボックス 319"/>
        <xdr:cNvSpPr txBox="1"/>
      </xdr:nvSpPr>
      <xdr:spPr>
        <a:xfrm>
          <a:off x="7672017" y="666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52050</xdr:rowOff>
    </xdr:from>
    <xdr:to>
      <xdr:col>10</xdr:col>
      <xdr:colOff>155575</xdr:colOff>
      <xdr:row>38</xdr:row>
      <xdr:rowOff>153650</xdr:rowOff>
    </xdr:to>
    <xdr:sp macro="" textlink="">
      <xdr:nvSpPr>
        <xdr:cNvPr id="321" name="円/楕円 320"/>
        <xdr:cNvSpPr/>
      </xdr:nvSpPr>
      <xdr:spPr>
        <a:xfrm>
          <a:off x="6921500" y="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144777</xdr:rowOff>
    </xdr:from>
    <xdr:ext cx="378565" cy="259045"/>
    <xdr:sp macro="" textlink="">
      <xdr:nvSpPr>
        <xdr:cNvPr id="322" name="テキスト ボックス 321"/>
        <xdr:cNvSpPr txBox="1"/>
      </xdr:nvSpPr>
      <xdr:spPr>
        <a:xfrm>
          <a:off x="6783017" y="665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55690</xdr:rowOff>
    </xdr:from>
    <xdr:to>
      <xdr:col>15</xdr:col>
      <xdr:colOff>180975</xdr:colOff>
      <xdr:row>58</xdr:row>
      <xdr:rowOff>95205</xdr:rowOff>
    </xdr:to>
    <xdr:cxnSp macro="">
      <xdr:nvCxnSpPr>
        <xdr:cNvPr id="349" name="直線コネクタ 348"/>
        <xdr:cNvCxnSpPr/>
      </xdr:nvCxnSpPr>
      <xdr:spPr>
        <a:xfrm>
          <a:off x="9639300" y="9999790"/>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55690</xdr:rowOff>
    </xdr:from>
    <xdr:to>
      <xdr:col>14</xdr:col>
      <xdr:colOff>28575</xdr:colOff>
      <xdr:row>58</xdr:row>
      <xdr:rowOff>93335</xdr:rowOff>
    </xdr:to>
    <xdr:cxnSp macro="">
      <xdr:nvCxnSpPr>
        <xdr:cNvPr id="352" name="直線コネクタ 351"/>
        <xdr:cNvCxnSpPr/>
      </xdr:nvCxnSpPr>
      <xdr:spPr>
        <a:xfrm flipV="1">
          <a:off x="8750300" y="9999790"/>
          <a:ext cx="889000" cy="3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93335</xdr:rowOff>
    </xdr:from>
    <xdr:to>
      <xdr:col>12</xdr:col>
      <xdr:colOff>511175</xdr:colOff>
      <xdr:row>58</xdr:row>
      <xdr:rowOff>97628</xdr:rowOff>
    </xdr:to>
    <xdr:cxnSp macro="">
      <xdr:nvCxnSpPr>
        <xdr:cNvPr id="355" name="直線コネクタ 354"/>
        <xdr:cNvCxnSpPr/>
      </xdr:nvCxnSpPr>
      <xdr:spPr>
        <a:xfrm flipV="1">
          <a:off x="7861300" y="10037435"/>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91781</xdr:rowOff>
    </xdr:from>
    <xdr:to>
      <xdr:col>11</xdr:col>
      <xdr:colOff>307975</xdr:colOff>
      <xdr:row>58</xdr:row>
      <xdr:rowOff>97628</xdr:rowOff>
    </xdr:to>
    <xdr:cxnSp macro="">
      <xdr:nvCxnSpPr>
        <xdr:cNvPr id="358" name="直線コネクタ 357"/>
        <xdr:cNvCxnSpPr/>
      </xdr:nvCxnSpPr>
      <xdr:spPr>
        <a:xfrm>
          <a:off x="6972300" y="10035881"/>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44405</xdr:rowOff>
    </xdr:from>
    <xdr:to>
      <xdr:col>15</xdr:col>
      <xdr:colOff>231775</xdr:colOff>
      <xdr:row>58</xdr:row>
      <xdr:rowOff>146005</xdr:rowOff>
    </xdr:to>
    <xdr:sp macro="" textlink="">
      <xdr:nvSpPr>
        <xdr:cNvPr id="368" name="円/楕円 367"/>
        <xdr:cNvSpPr/>
      </xdr:nvSpPr>
      <xdr:spPr>
        <a:xfrm>
          <a:off x="10426700" y="99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4890</xdr:rowOff>
    </xdr:from>
    <xdr:to>
      <xdr:col>14</xdr:col>
      <xdr:colOff>79375</xdr:colOff>
      <xdr:row>58</xdr:row>
      <xdr:rowOff>106490</xdr:rowOff>
    </xdr:to>
    <xdr:sp macro="" textlink="">
      <xdr:nvSpPr>
        <xdr:cNvPr id="370" name="円/楕円 369"/>
        <xdr:cNvSpPr/>
      </xdr:nvSpPr>
      <xdr:spPr>
        <a:xfrm>
          <a:off x="9588500" y="99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123017</xdr:rowOff>
    </xdr:from>
    <xdr:ext cx="534377" cy="259045"/>
    <xdr:sp macro="" textlink="">
      <xdr:nvSpPr>
        <xdr:cNvPr id="371" name="テキスト ボックス 370"/>
        <xdr:cNvSpPr txBox="1"/>
      </xdr:nvSpPr>
      <xdr:spPr>
        <a:xfrm>
          <a:off x="9372111" y="97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42535</xdr:rowOff>
    </xdr:from>
    <xdr:to>
      <xdr:col>12</xdr:col>
      <xdr:colOff>561975</xdr:colOff>
      <xdr:row>58</xdr:row>
      <xdr:rowOff>144135</xdr:rowOff>
    </xdr:to>
    <xdr:sp macro="" textlink="">
      <xdr:nvSpPr>
        <xdr:cNvPr id="372" name="円/楕円 371"/>
        <xdr:cNvSpPr/>
      </xdr:nvSpPr>
      <xdr:spPr>
        <a:xfrm>
          <a:off x="8699500" y="998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135262</xdr:rowOff>
    </xdr:from>
    <xdr:ext cx="534377" cy="259045"/>
    <xdr:sp macro="" textlink="">
      <xdr:nvSpPr>
        <xdr:cNvPr id="373" name="テキスト ボックス 372"/>
        <xdr:cNvSpPr txBox="1"/>
      </xdr:nvSpPr>
      <xdr:spPr>
        <a:xfrm>
          <a:off x="8483111" y="1007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46828</xdr:rowOff>
    </xdr:from>
    <xdr:to>
      <xdr:col>11</xdr:col>
      <xdr:colOff>358775</xdr:colOff>
      <xdr:row>58</xdr:row>
      <xdr:rowOff>148428</xdr:rowOff>
    </xdr:to>
    <xdr:sp macro="" textlink="">
      <xdr:nvSpPr>
        <xdr:cNvPr id="374" name="円/楕円 373"/>
        <xdr:cNvSpPr/>
      </xdr:nvSpPr>
      <xdr:spPr>
        <a:xfrm>
          <a:off x="7810500" y="999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139555</xdr:rowOff>
    </xdr:from>
    <xdr:ext cx="469744" cy="259045"/>
    <xdr:sp macro="" textlink="">
      <xdr:nvSpPr>
        <xdr:cNvPr id="375" name="テキスト ボックス 374"/>
        <xdr:cNvSpPr txBox="1"/>
      </xdr:nvSpPr>
      <xdr:spPr>
        <a:xfrm>
          <a:off x="7626427" y="100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40981</xdr:rowOff>
    </xdr:from>
    <xdr:to>
      <xdr:col>10</xdr:col>
      <xdr:colOff>155575</xdr:colOff>
      <xdr:row>58</xdr:row>
      <xdr:rowOff>142581</xdr:rowOff>
    </xdr:to>
    <xdr:sp macro="" textlink="">
      <xdr:nvSpPr>
        <xdr:cNvPr id="376" name="円/楕円 375"/>
        <xdr:cNvSpPr/>
      </xdr:nvSpPr>
      <xdr:spPr>
        <a:xfrm>
          <a:off x="6921500" y="99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133708</xdr:rowOff>
    </xdr:from>
    <xdr:ext cx="534377" cy="259045"/>
    <xdr:sp macro="" textlink="">
      <xdr:nvSpPr>
        <xdr:cNvPr id="377" name="テキスト ボックス 376"/>
        <xdr:cNvSpPr txBox="1"/>
      </xdr:nvSpPr>
      <xdr:spPr>
        <a:xfrm>
          <a:off x="6705111" y="1007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14976</xdr:rowOff>
    </xdr:from>
    <xdr:to>
      <xdr:col>15</xdr:col>
      <xdr:colOff>180975</xdr:colOff>
      <xdr:row>77</xdr:row>
      <xdr:rowOff>161372</xdr:rowOff>
    </xdr:to>
    <xdr:cxnSp macro="">
      <xdr:nvCxnSpPr>
        <xdr:cNvPr id="404" name="直線コネクタ 403"/>
        <xdr:cNvCxnSpPr/>
      </xdr:nvCxnSpPr>
      <xdr:spPr>
        <a:xfrm>
          <a:off x="9639300" y="13045176"/>
          <a:ext cx="838200" cy="31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14976</xdr:rowOff>
    </xdr:from>
    <xdr:to>
      <xdr:col>14</xdr:col>
      <xdr:colOff>28575</xdr:colOff>
      <xdr:row>77</xdr:row>
      <xdr:rowOff>27687</xdr:rowOff>
    </xdr:to>
    <xdr:cxnSp macro="">
      <xdr:nvCxnSpPr>
        <xdr:cNvPr id="407" name="直線コネクタ 406"/>
        <xdr:cNvCxnSpPr/>
      </xdr:nvCxnSpPr>
      <xdr:spPr>
        <a:xfrm flipV="1">
          <a:off x="8750300" y="13045176"/>
          <a:ext cx="889000" cy="18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27687</xdr:rowOff>
    </xdr:from>
    <xdr:to>
      <xdr:col>12</xdr:col>
      <xdr:colOff>511175</xdr:colOff>
      <xdr:row>77</xdr:row>
      <xdr:rowOff>98323</xdr:rowOff>
    </xdr:to>
    <xdr:cxnSp macro="">
      <xdr:nvCxnSpPr>
        <xdr:cNvPr id="410" name="直線コネクタ 409"/>
        <xdr:cNvCxnSpPr/>
      </xdr:nvCxnSpPr>
      <xdr:spPr>
        <a:xfrm flipV="1">
          <a:off x="7861300" y="13229337"/>
          <a:ext cx="889000" cy="7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12" name="テキスト ボックス 411"/>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98323</xdr:rowOff>
    </xdr:from>
    <xdr:to>
      <xdr:col>11</xdr:col>
      <xdr:colOff>307975</xdr:colOff>
      <xdr:row>77</xdr:row>
      <xdr:rowOff>128521</xdr:rowOff>
    </xdr:to>
    <xdr:cxnSp macro="">
      <xdr:nvCxnSpPr>
        <xdr:cNvPr id="413" name="直線コネクタ 412"/>
        <xdr:cNvCxnSpPr/>
      </xdr:nvCxnSpPr>
      <xdr:spPr>
        <a:xfrm flipV="1">
          <a:off x="6972300" y="13299973"/>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5" name="テキスト ボックス 414"/>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110572</xdr:rowOff>
    </xdr:from>
    <xdr:to>
      <xdr:col>15</xdr:col>
      <xdr:colOff>231775</xdr:colOff>
      <xdr:row>78</xdr:row>
      <xdr:rowOff>40722</xdr:rowOff>
    </xdr:to>
    <xdr:sp macro="" textlink="">
      <xdr:nvSpPr>
        <xdr:cNvPr id="423" name="円/楕円 422"/>
        <xdr:cNvSpPr/>
      </xdr:nvSpPr>
      <xdr:spPr>
        <a:xfrm>
          <a:off x="10426700" y="133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25499</xdr:rowOff>
    </xdr:from>
    <xdr:ext cx="469744" cy="259045"/>
    <xdr:sp macro="" textlink="">
      <xdr:nvSpPr>
        <xdr:cNvPr id="424" name="商工費該当値テキスト"/>
        <xdr:cNvSpPr txBox="1"/>
      </xdr:nvSpPr>
      <xdr:spPr>
        <a:xfrm>
          <a:off x="10528300" y="1322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135626</xdr:rowOff>
    </xdr:from>
    <xdr:to>
      <xdr:col>14</xdr:col>
      <xdr:colOff>79375</xdr:colOff>
      <xdr:row>76</xdr:row>
      <xdr:rowOff>65776</xdr:rowOff>
    </xdr:to>
    <xdr:sp macro="" textlink="">
      <xdr:nvSpPr>
        <xdr:cNvPr id="425" name="円/楕円 424"/>
        <xdr:cNvSpPr/>
      </xdr:nvSpPr>
      <xdr:spPr>
        <a:xfrm>
          <a:off x="9588500" y="129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82303</xdr:rowOff>
    </xdr:from>
    <xdr:ext cx="534377" cy="259045"/>
    <xdr:sp macro="" textlink="">
      <xdr:nvSpPr>
        <xdr:cNvPr id="426" name="テキスト ボックス 425"/>
        <xdr:cNvSpPr txBox="1"/>
      </xdr:nvSpPr>
      <xdr:spPr>
        <a:xfrm>
          <a:off x="9372111" y="1276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148337</xdr:rowOff>
    </xdr:from>
    <xdr:to>
      <xdr:col>12</xdr:col>
      <xdr:colOff>561975</xdr:colOff>
      <xdr:row>77</xdr:row>
      <xdr:rowOff>78487</xdr:rowOff>
    </xdr:to>
    <xdr:sp macro="" textlink="">
      <xdr:nvSpPr>
        <xdr:cNvPr id="427" name="円/楕円 426"/>
        <xdr:cNvSpPr/>
      </xdr:nvSpPr>
      <xdr:spPr>
        <a:xfrm>
          <a:off x="8699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95013</xdr:rowOff>
    </xdr:from>
    <xdr:ext cx="534377" cy="259045"/>
    <xdr:sp macro="" textlink="">
      <xdr:nvSpPr>
        <xdr:cNvPr id="428" name="テキスト ボックス 427"/>
        <xdr:cNvSpPr txBox="1"/>
      </xdr:nvSpPr>
      <xdr:spPr>
        <a:xfrm>
          <a:off x="8483111" y="129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47523</xdr:rowOff>
    </xdr:from>
    <xdr:to>
      <xdr:col>11</xdr:col>
      <xdr:colOff>358775</xdr:colOff>
      <xdr:row>77</xdr:row>
      <xdr:rowOff>149123</xdr:rowOff>
    </xdr:to>
    <xdr:sp macro="" textlink="">
      <xdr:nvSpPr>
        <xdr:cNvPr id="429" name="円/楕円 428"/>
        <xdr:cNvSpPr/>
      </xdr:nvSpPr>
      <xdr:spPr>
        <a:xfrm>
          <a:off x="7810500" y="132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165650</xdr:rowOff>
    </xdr:from>
    <xdr:ext cx="469744" cy="259045"/>
    <xdr:sp macro="" textlink="">
      <xdr:nvSpPr>
        <xdr:cNvPr id="430" name="テキスト ボックス 429"/>
        <xdr:cNvSpPr txBox="1"/>
      </xdr:nvSpPr>
      <xdr:spPr>
        <a:xfrm>
          <a:off x="7626427" y="130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77721</xdr:rowOff>
    </xdr:from>
    <xdr:to>
      <xdr:col>10</xdr:col>
      <xdr:colOff>155575</xdr:colOff>
      <xdr:row>78</xdr:row>
      <xdr:rowOff>7871</xdr:rowOff>
    </xdr:to>
    <xdr:sp macro="" textlink="">
      <xdr:nvSpPr>
        <xdr:cNvPr id="431" name="円/楕円 430"/>
        <xdr:cNvSpPr/>
      </xdr:nvSpPr>
      <xdr:spPr>
        <a:xfrm>
          <a:off x="6921500" y="1327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170448</xdr:rowOff>
    </xdr:from>
    <xdr:ext cx="469744" cy="259045"/>
    <xdr:sp macro="" textlink="">
      <xdr:nvSpPr>
        <xdr:cNvPr id="432" name="テキスト ボックス 431"/>
        <xdr:cNvSpPr txBox="1"/>
      </xdr:nvSpPr>
      <xdr:spPr>
        <a:xfrm>
          <a:off x="6737427" y="133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3074</xdr:rowOff>
    </xdr:from>
    <xdr:to>
      <xdr:col>15</xdr:col>
      <xdr:colOff>180975</xdr:colOff>
      <xdr:row>99</xdr:row>
      <xdr:rowOff>8706</xdr:rowOff>
    </xdr:to>
    <xdr:cxnSp macro="">
      <xdr:nvCxnSpPr>
        <xdr:cNvPr id="461" name="直線コネクタ 460"/>
        <xdr:cNvCxnSpPr/>
      </xdr:nvCxnSpPr>
      <xdr:spPr>
        <a:xfrm>
          <a:off x="9639300" y="16976624"/>
          <a:ext cx="8382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3074</xdr:rowOff>
    </xdr:from>
    <xdr:to>
      <xdr:col>14</xdr:col>
      <xdr:colOff>28575</xdr:colOff>
      <xdr:row>99</xdr:row>
      <xdr:rowOff>9026</xdr:rowOff>
    </xdr:to>
    <xdr:cxnSp macro="">
      <xdr:nvCxnSpPr>
        <xdr:cNvPr id="464" name="直線コネクタ 463"/>
        <xdr:cNvCxnSpPr/>
      </xdr:nvCxnSpPr>
      <xdr:spPr>
        <a:xfrm flipV="1">
          <a:off x="8750300" y="16976624"/>
          <a:ext cx="889000" cy="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9026</xdr:rowOff>
    </xdr:from>
    <xdr:to>
      <xdr:col>12</xdr:col>
      <xdr:colOff>511175</xdr:colOff>
      <xdr:row>99</xdr:row>
      <xdr:rowOff>13280</xdr:rowOff>
    </xdr:to>
    <xdr:cxnSp macro="">
      <xdr:nvCxnSpPr>
        <xdr:cNvPr id="467" name="直線コネクタ 466"/>
        <xdr:cNvCxnSpPr/>
      </xdr:nvCxnSpPr>
      <xdr:spPr>
        <a:xfrm flipV="1">
          <a:off x="7861300" y="16982576"/>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12740</xdr:rowOff>
    </xdr:from>
    <xdr:to>
      <xdr:col>11</xdr:col>
      <xdr:colOff>307975</xdr:colOff>
      <xdr:row>99</xdr:row>
      <xdr:rowOff>13280</xdr:rowOff>
    </xdr:to>
    <xdr:cxnSp macro="">
      <xdr:nvCxnSpPr>
        <xdr:cNvPr id="470" name="直線コネクタ 469"/>
        <xdr:cNvCxnSpPr/>
      </xdr:nvCxnSpPr>
      <xdr:spPr>
        <a:xfrm>
          <a:off x="6972300" y="16986290"/>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129356</xdr:rowOff>
    </xdr:from>
    <xdr:to>
      <xdr:col>15</xdr:col>
      <xdr:colOff>231775</xdr:colOff>
      <xdr:row>99</xdr:row>
      <xdr:rowOff>59506</xdr:rowOff>
    </xdr:to>
    <xdr:sp macro="" textlink="">
      <xdr:nvSpPr>
        <xdr:cNvPr id="480" name="円/楕円 479"/>
        <xdr:cNvSpPr/>
      </xdr:nvSpPr>
      <xdr:spPr>
        <a:xfrm>
          <a:off x="10426700" y="169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86787</xdr:rowOff>
    </xdr:from>
    <xdr:ext cx="534377" cy="259045"/>
    <xdr:sp macro="" textlink="">
      <xdr:nvSpPr>
        <xdr:cNvPr id="481" name="土木費該当値テキスト"/>
        <xdr:cNvSpPr txBox="1"/>
      </xdr:nvSpPr>
      <xdr:spPr>
        <a:xfrm>
          <a:off x="10528300" y="168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123724</xdr:rowOff>
    </xdr:from>
    <xdr:to>
      <xdr:col>14</xdr:col>
      <xdr:colOff>79375</xdr:colOff>
      <xdr:row>99</xdr:row>
      <xdr:rowOff>53874</xdr:rowOff>
    </xdr:to>
    <xdr:sp macro="" textlink="">
      <xdr:nvSpPr>
        <xdr:cNvPr id="482" name="円/楕円 481"/>
        <xdr:cNvSpPr/>
      </xdr:nvSpPr>
      <xdr:spPr>
        <a:xfrm>
          <a:off x="9588500" y="169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45001</xdr:rowOff>
    </xdr:from>
    <xdr:ext cx="534377" cy="259045"/>
    <xdr:sp macro="" textlink="">
      <xdr:nvSpPr>
        <xdr:cNvPr id="483" name="テキスト ボックス 482"/>
        <xdr:cNvSpPr txBox="1"/>
      </xdr:nvSpPr>
      <xdr:spPr>
        <a:xfrm>
          <a:off x="9372111" y="1701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129676</xdr:rowOff>
    </xdr:from>
    <xdr:to>
      <xdr:col>12</xdr:col>
      <xdr:colOff>561975</xdr:colOff>
      <xdr:row>99</xdr:row>
      <xdr:rowOff>59826</xdr:rowOff>
    </xdr:to>
    <xdr:sp macro="" textlink="">
      <xdr:nvSpPr>
        <xdr:cNvPr id="484" name="円/楕円 483"/>
        <xdr:cNvSpPr/>
      </xdr:nvSpPr>
      <xdr:spPr>
        <a:xfrm>
          <a:off x="8699500" y="169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50953</xdr:rowOff>
    </xdr:from>
    <xdr:ext cx="534377" cy="259045"/>
    <xdr:sp macro="" textlink="">
      <xdr:nvSpPr>
        <xdr:cNvPr id="485" name="テキスト ボックス 484"/>
        <xdr:cNvSpPr txBox="1"/>
      </xdr:nvSpPr>
      <xdr:spPr>
        <a:xfrm>
          <a:off x="8483111" y="1702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133930</xdr:rowOff>
    </xdr:from>
    <xdr:to>
      <xdr:col>11</xdr:col>
      <xdr:colOff>358775</xdr:colOff>
      <xdr:row>99</xdr:row>
      <xdr:rowOff>64080</xdr:rowOff>
    </xdr:to>
    <xdr:sp macro="" textlink="">
      <xdr:nvSpPr>
        <xdr:cNvPr id="486" name="円/楕円 485"/>
        <xdr:cNvSpPr/>
      </xdr:nvSpPr>
      <xdr:spPr>
        <a:xfrm>
          <a:off x="7810500" y="169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55207</xdr:rowOff>
    </xdr:from>
    <xdr:ext cx="534377" cy="259045"/>
    <xdr:sp macro="" textlink="">
      <xdr:nvSpPr>
        <xdr:cNvPr id="487" name="テキスト ボックス 486"/>
        <xdr:cNvSpPr txBox="1"/>
      </xdr:nvSpPr>
      <xdr:spPr>
        <a:xfrm>
          <a:off x="7594111" y="1702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133390</xdr:rowOff>
    </xdr:from>
    <xdr:to>
      <xdr:col>10</xdr:col>
      <xdr:colOff>155575</xdr:colOff>
      <xdr:row>99</xdr:row>
      <xdr:rowOff>63540</xdr:rowOff>
    </xdr:to>
    <xdr:sp macro="" textlink="">
      <xdr:nvSpPr>
        <xdr:cNvPr id="488" name="円/楕円 487"/>
        <xdr:cNvSpPr/>
      </xdr:nvSpPr>
      <xdr:spPr>
        <a:xfrm>
          <a:off x="6921500" y="169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54667</xdr:rowOff>
    </xdr:from>
    <xdr:ext cx="534377" cy="259045"/>
    <xdr:sp macro="" textlink="">
      <xdr:nvSpPr>
        <xdr:cNvPr id="489" name="テキスト ボックス 488"/>
        <xdr:cNvSpPr txBox="1"/>
      </xdr:nvSpPr>
      <xdr:spPr>
        <a:xfrm>
          <a:off x="6705111" y="170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88036</xdr:rowOff>
    </xdr:from>
    <xdr:to>
      <xdr:col>23</xdr:col>
      <xdr:colOff>517525</xdr:colOff>
      <xdr:row>37</xdr:row>
      <xdr:rowOff>99329</xdr:rowOff>
    </xdr:to>
    <xdr:cxnSp macro="">
      <xdr:nvCxnSpPr>
        <xdr:cNvPr id="517" name="直線コネクタ 516"/>
        <xdr:cNvCxnSpPr/>
      </xdr:nvCxnSpPr>
      <xdr:spPr>
        <a:xfrm flipV="1">
          <a:off x="15481300" y="6431686"/>
          <a:ext cx="8382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99329</xdr:rowOff>
    </xdr:from>
    <xdr:to>
      <xdr:col>22</xdr:col>
      <xdr:colOff>365125</xdr:colOff>
      <xdr:row>37</xdr:row>
      <xdr:rowOff>103444</xdr:rowOff>
    </xdr:to>
    <xdr:cxnSp macro="">
      <xdr:nvCxnSpPr>
        <xdr:cNvPr id="520" name="直線コネクタ 519"/>
        <xdr:cNvCxnSpPr/>
      </xdr:nvCxnSpPr>
      <xdr:spPr>
        <a:xfrm flipV="1">
          <a:off x="14592300" y="644297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103444</xdr:rowOff>
    </xdr:from>
    <xdr:to>
      <xdr:col>21</xdr:col>
      <xdr:colOff>161925</xdr:colOff>
      <xdr:row>37</xdr:row>
      <xdr:rowOff>116977</xdr:rowOff>
    </xdr:to>
    <xdr:cxnSp macro="">
      <xdr:nvCxnSpPr>
        <xdr:cNvPr id="523" name="直線コネクタ 522"/>
        <xdr:cNvCxnSpPr/>
      </xdr:nvCxnSpPr>
      <xdr:spPr>
        <a:xfrm flipV="1">
          <a:off x="13703300" y="6447094"/>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52283</xdr:rowOff>
    </xdr:from>
    <xdr:to>
      <xdr:col>19</xdr:col>
      <xdr:colOff>644525</xdr:colOff>
      <xdr:row>37</xdr:row>
      <xdr:rowOff>116977</xdr:rowOff>
    </xdr:to>
    <xdr:cxnSp macro="">
      <xdr:nvCxnSpPr>
        <xdr:cNvPr id="526" name="直線コネクタ 525"/>
        <xdr:cNvCxnSpPr/>
      </xdr:nvCxnSpPr>
      <xdr:spPr>
        <a:xfrm>
          <a:off x="12814300" y="6395933"/>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37236</xdr:rowOff>
    </xdr:from>
    <xdr:to>
      <xdr:col>23</xdr:col>
      <xdr:colOff>568325</xdr:colOff>
      <xdr:row>37</xdr:row>
      <xdr:rowOff>138836</xdr:rowOff>
    </xdr:to>
    <xdr:sp macro="" textlink="">
      <xdr:nvSpPr>
        <xdr:cNvPr id="536" name="円/楕円 535"/>
        <xdr:cNvSpPr/>
      </xdr:nvSpPr>
      <xdr:spPr>
        <a:xfrm>
          <a:off x="162687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15663</xdr:rowOff>
    </xdr:from>
    <xdr:ext cx="534377" cy="259045"/>
    <xdr:sp macro="" textlink="">
      <xdr:nvSpPr>
        <xdr:cNvPr id="537" name="消防費該当値テキスト"/>
        <xdr:cNvSpPr txBox="1"/>
      </xdr:nvSpPr>
      <xdr:spPr>
        <a:xfrm>
          <a:off x="16370300" y="635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48529</xdr:rowOff>
    </xdr:from>
    <xdr:to>
      <xdr:col>22</xdr:col>
      <xdr:colOff>415925</xdr:colOff>
      <xdr:row>37</xdr:row>
      <xdr:rowOff>150129</xdr:rowOff>
    </xdr:to>
    <xdr:sp macro="" textlink="">
      <xdr:nvSpPr>
        <xdr:cNvPr id="538" name="円/楕円 537"/>
        <xdr:cNvSpPr/>
      </xdr:nvSpPr>
      <xdr:spPr>
        <a:xfrm>
          <a:off x="15430500" y="63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141257</xdr:rowOff>
    </xdr:from>
    <xdr:ext cx="534377" cy="259045"/>
    <xdr:sp macro="" textlink="">
      <xdr:nvSpPr>
        <xdr:cNvPr id="539" name="テキスト ボックス 538"/>
        <xdr:cNvSpPr txBox="1"/>
      </xdr:nvSpPr>
      <xdr:spPr>
        <a:xfrm>
          <a:off x="15214111" y="648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52644</xdr:rowOff>
    </xdr:from>
    <xdr:to>
      <xdr:col>21</xdr:col>
      <xdr:colOff>212725</xdr:colOff>
      <xdr:row>37</xdr:row>
      <xdr:rowOff>154244</xdr:rowOff>
    </xdr:to>
    <xdr:sp macro="" textlink="">
      <xdr:nvSpPr>
        <xdr:cNvPr id="540" name="円/楕円 539"/>
        <xdr:cNvSpPr/>
      </xdr:nvSpPr>
      <xdr:spPr>
        <a:xfrm>
          <a:off x="14541500" y="63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145371</xdr:rowOff>
    </xdr:from>
    <xdr:ext cx="534377" cy="259045"/>
    <xdr:sp macro="" textlink="">
      <xdr:nvSpPr>
        <xdr:cNvPr id="541" name="テキスト ボックス 540"/>
        <xdr:cNvSpPr txBox="1"/>
      </xdr:nvSpPr>
      <xdr:spPr>
        <a:xfrm>
          <a:off x="14325111" y="64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66177</xdr:rowOff>
    </xdr:from>
    <xdr:to>
      <xdr:col>20</xdr:col>
      <xdr:colOff>9525</xdr:colOff>
      <xdr:row>37</xdr:row>
      <xdr:rowOff>167777</xdr:rowOff>
    </xdr:to>
    <xdr:sp macro="" textlink="">
      <xdr:nvSpPr>
        <xdr:cNvPr id="542" name="円/楕円 541"/>
        <xdr:cNvSpPr/>
      </xdr:nvSpPr>
      <xdr:spPr>
        <a:xfrm>
          <a:off x="13652500" y="6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158904</xdr:rowOff>
    </xdr:from>
    <xdr:ext cx="534377" cy="259045"/>
    <xdr:sp macro="" textlink="">
      <xdr:nvSpPr>
        <xdr:cNvPr id="543" name="テキスト ボックス 542"/>
        <xdr:cNvSpPr txBox="1"/>
      </xdr:nvSpPr>
      <xdr:spPr>
        <a:xfrm>
          <a:off x="13436111" y="65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1483</xdr:rowOff>
    </xdr:from>
    <xdr:to>
      <xdr:col>18</xdr:col>
      <xdr:colOff>492125</xdr:colOff>
      <xdr:row>37</xdr:row>
      <xdr:rowOff>103083</xdr:rowOff>
    </xdr:to>
    <xdr:sp macro="" textlink="">
      <xdr:nvSpPr>
        <xdr:cNvPr id="544" name="円/楕円 543"/>
        <xdr:cNvSpPr/>
      </xdr:nvSpPr>
      <xdr:spPr>
        <a:xfrm>
          <a:off x="12763500" y="634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94210</xdr:rowOff>
    </xdr:from>
    <xdr:ext cx="534377" cy="259045"/>
    <xdr:sp macro="" textlink="">
      <xdr:nvSpPr>
        <xdr:cNvPr id="545" name="テキスト ボックス 544"/>
        <xdr:cNvSpPr txBox="1"/>
      </xdr:nvSpPr>
      <xdr:spPr>
        <a:xfrm>
          <a:off x="12547111" y="64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56,407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73315</xdr:rowOff>
    </xdr:from>
    <xdr:to>
      <xdr:col>23</xdr:col>
      <xdr:colOff>517525</xdr:colOff>
      <xdr:row>57</xdr:row>
      <xdr:rowOff>117252</xdr:rowOff>
    </xdr:to>
    <xdr:cxnSp macro="">
      <xdr:nvCxnSpPr>
        <xdr:cNvPr id="573" name="直線コネクタ 572"/>
        <xdr:cNvCxnSpPr/>
      </xdr:nvCxnSpPr>
      <xdr:spPr>
        <a:xfrm>
          <a:off x="15481300" y="9674515"/>
          <a:ext cx="838200" cy="21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112969</xdr:rowOff>
    </xdr:from>
    <xdr:to>
      <xdr:col>22</xdr:col>
      <xdr:colOff>365125</xdr:colOff>
      <xdr:row>56</xdr:row>
      <xdr:rowOff>73315</xdr:rowOff>
    </xdr:to>
    <xdr:cxnSp macro="">
      <xdr:nvCxnSpPr>
        <xdr:cNvPr id="576" name="直線コネクタ 575"/>
        <xdr:cNvCxnSpPr/>
      </xdr:nvCxnSpPr>
      <xdr:spPr>
        <a:xfrm>
          <a:off x="14592300" y="9371269"/>
          <a:ext cx="889000" cy="30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129215</xdr:rowOff>
    </xdr:from>
    <xdr:to>
      <xdr:col>21</xdr:col>
      <xdr:colOff>161925</xdr:colOff>
      <xdr:row>54</xdr:row>
      <xdr:rowOff>112969</xdr:rowOff>
    </xdr:to>
    <xdr:cxnSp macro="">
      <xdr:nvCxnSpPr>
        <xdr:cNvPr id="579" name="直線コネクタ 578"/>
        <xdr:cNvCxnSpPr/>
      </xdr:nvCxnSpPr>
      <xdr:spPr>
        <a:xfrm>
          <a:off x="13703300" y="9044615"/>
          <a:ext cx="889000" cy="3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1" name="テキスト ボックス 580"/>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129215</xdr:rowOff>
    </xdr:from>
    <xdr:to>
      <xdr:col>19</xdr:col>
      <xdr:colOff>644525</xdr:colOff>
      <xdr:row>56</xdr:row>
      <xdr:rowOff>6380</xdr:rowOff>
    </xdr:to>
    <xdr:cxnSp macro="">
      <xdr:nvCxnSpPr>
        <xdr:cNvPr id="582" name="直線コネクタ 581"/>
        <xdr:cNvCxnSpPr/>
      </xdr:nvCxnSpPr>
      <xdr:spPr>
        <a:xfrm flipV="1">
          <a:off x="12814300" y="9044615"/>
          <a:ext cx="889000" cy="5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4" name="テキスト ボックス 583"/>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128302</xdr:rowOff>
    </xdr:from>
    <xdr:ext cx="534377" cy="259045"/>
    <xdr:sp macro="" textlink="">
      <xdr:nvSpPr>
        <xdr:cNvPr id="586" name="テキスト ボックス 585"/>
        <xdr:cNvSpPr txBox="1"/>
      </xdr:nvSpPr>
      <xdr:spPr>
        <a:xfrm>
          <a:off x="12547111" y="99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66452</xdr:rowOff>
    </xdr:from>
    <xdr:to>
      <xdr:col>23</xdr:col>
      <xdr:colOff>568325</xdr:colOff>
      <xdr:row>57</xdr:row>
      <xdr:rowOff>168052</xdr:rowOff>
    </xdr:to>
    <xdr:sp macro="" textlink="">
      <xdr:nvSpPr>
        <xdr:cNvPr id="592" name="円/楕円 591"/>
        <xdr:cNvSpPr/>
      </xdr:nvSpPr>
      <xdr:spPr>
        <a:xfrm>
          <a:off x="16268700" y="98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44879</xdr:rowOff>
    </xdr:from>
    <xdr:ext cx="534377" cy="259045"/>
    <xdr:sp macro="" textlink="">
      <xdr:nvSpPr>
        <xdr:cNvPr id="593" name="教育費該当値テキスト"/>
        <xdr:cNvSpPr txBox="1"/>
      </xdr:nvSpPr>
      <xdr:spPr>
        <a:xfrm>
          <a:off x="16370300" y="98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42,723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22515</xdr:rowOff>
    </xdr:from>
    <xdr:to>
      <xdr:col>22</xdr:col>
      <xdr:colOff>415925</xdr:colOff>
      <xdr:row>56</xdr:row>
      <xdr:rowOff>124115</xdr:rowOff>
    </xdr:to>
    <xdr:sp macro="" textlink="">
      <xdr:nvSpPr>
        <xdr:cNvPr id="594" name="円/楕円 593"/>
        <xdr:cNvSpPr/>
      </xdr:nvSpPr>
      <xdr:spPr>
        <a:xfrm>
          <a:off x="15430500" y="96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140642</xdr:rowOff>
    </xdr:from>
    <xdr:ext cx="534377" cy="259045"/>
    <xdr:sp macro="" textlink="">
      <xdr:nvSpPr>
        <xdr:cNvPr id="595" name="テキスト ボックス 594"/>
        <xdr:cNvSpPr txBox="1"/>
      </xdr:nvSpPr>
      <xdr:spPr>
        <a:xfrm>
          <a:off x="15214111" y="939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62169</xdr:rowOff>
    </xdr:from>
    <xdr:to>
      <xdr:col>21</xdr:col>
      <xdr:colOff>212725</xdr:colOff>
      <xdr:row>54</xdr:row>
      <xdr:rowOff>163769</xdr:rowOff>
    </xdr:to>
    <xdr:sp macro="" textlink="">
      <xdr:nvSpPr>
        <xdr:cNvPr id="596" name="円/楕円 595"/>
        <xdr:cNvSpPr/>
      </xdr:nvSpPr>
      <xdr:spPr>
        <a:xfrm>
          <a:off x="14541500" y="93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8846</xdr:rowOff>
    </xdr:from>
    <xdr:ext cx="534377" cy="259045"/>
    <xdr:sp macro="" textlink="">
      <xdr:nvSpPr>
        <xdr:cNvPr id="597" name="テキスト ボックス 596"/>
        <xdr:cNvSpPr txBox="1"/>
      </xdr:nvSpPr>
      <xdr:spPr>
        <a:xfrm>
          <a:off x="14325111" y="909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76,754</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78415</xdr:rowOff>
    </xdr:from>
    <xdr:to>
      <xdr:col>20</xdr:col>
      <xdr:colOff>9525</xdr:colOff>
      <xdr:row>53</xdr:row>
      <xdr:rowOff>8565</xdr:rowOff>
    </xdr:to>
    <xdr:sp macro="" textlink="">
      <xdr:nvSpPr>
        <xdr:cNvPr id="598" name="円/楕円 597"/>
        <xdr:cNvSpPr/>
      </xdr:nvSpPr>
      <xdr:spPr>
        <a:xfrm>
          <a:off x="13652500" y="89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25092</xdr:rowOff>
    </xdr:from>
    <xdr:ext cx="534377" cy="259045"/>
    <xdr:sp macro="" textlink="">
      <xdr:nvSpPr>
        <xdr:cNvPr id="599" name="テキスト ボックス 598"/>
        <xdr:cNvSpPr txBox="1"/>
      </xdr:nvSpPr>
      <xdr:spPr>
        <a:xfrm>
          <a:off x="13436111" y="87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98,188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127030</xdr:rowOff>
    </xdr:from>
    <xdr:to>
      <xdr:col>18</xdr:col>
      <xdr:colOff>492125</xdr:colOff>
      <xdr:row>56</xdr:row>
      <xdr:rowOff>57180</xdr:rowOff>
    </xdr:to>
    <xdr:sp macro="" textlink="">
      <xdr:nvSpPr>
        <xdr:cNvPr id="600" name="円/楕円 599"/>
        <xdr:cNvSpPr/>
      </xdr:nvSpPr>
      <xdr:spPr>
        <a:xfrm>
          <a:off x="12763500" y="95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73707</xdr:rowOff>
    </xdr:from>
    <xdr:ext cx="534377" cy="259045"/>
    <xdr:sp macro="" textlink="">
      <xdr:nvSpPr>
        <xdr:cNvPr id="601" name="テキスト ボックス 600"/>
        <xdr:cNvSpPr txBox="1"/>
      </xdr:nvSpPr>
      <xdr:spPr>
        <a:xfrm>
          <a:off x="12547111" y="93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43726</xdr:rowOff>
    </xdr:from>
    <xdr:to>
      <xdr:col>23</xdr:col>
      <xdr:colOff>517525</xdr:colOff>
      <xdr:row>79</xdr:row>
      <xdr:rowOff>44247</xdr:rowOff>
    </xdr:to>
    <xdr:cxnSp macro="">
      <xdr:nvCxnSpPr>
        <xdr:cNvPr id="630" name="直線コネクタ 629"/>
        <xdr:cNvCxnSpPr/>
      </xdr:nvCxnSpPr>
      <xdr:spPr>
        <a:xfrm>
          <a:off x="15481300" y="13588276"/>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43726</xdr:rowOff>
    </xdr:from>
    <xdr:to>
      <xdr:col>22</xdr:col>
      <xdr:colOff>365125</xdr:colOff>
      <xdr:row>79</xdr:row>
      <xdr:rowOff>43866</xdr:rowOff>
    </xdr:to>
    <xdr:cxnSp macro="">
      <xdr:nvCxnSpPr>
        <xdr:cNvPr id="633" name="直線コネクタ 632"/>
        <xdr:cNvCxnSpPr/>
      </xdr:nvCxnSpPr>
      <xdr:spPr>
        <a:xfrm flipV="1">
          <a:off x="14592300" y="1358827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43866</xdr:rowOff>
    </xdr:from>
    <xdr:to>
      <xdr:col>21</xdr:col>
      <xdr:colOff>161925</xdr:colOff>
      <xdr:row>79</xdr:row>
      <xdr:rowOff>44107</xdr:rowOff>
    </xdr:to>
    <xdr:cxnSp macro="">
      <xdr:nvCxnSpPr>
        <xdr:cNvPr id="636" name="直線コネクタ 635"/>
        <xdr:cNvCxnSpPr/>
      </xdr:nvCxnSpPr>
      <xdr:spPr>
        <a:xfrm flipV="1">
          <a:off x="13703300" y="1358841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43714</xdr:rowOff>
    </xdr:from>
    <xdr:to>
      <xdr:col>19</xdr:col>
      <xdr:colOff>644525</xdr:colOff>
      <xdr:row>79</xdr:row>
      <xdr:rowOff>44107</xdr:rowOff>
    </xdr:to>
    <xdr:cxnSp macro="">
      <xdr:nvCxnSpPr>
        <xdr:cNvPr id="639" name="直線コネクタ 638"/>
        <xdr:cNvCxnSpPr/>
      </xdr:nvCxnSpPr>
      <xdr:spPr>
        <a:xfrm>
          <a:off x="12814300" y="13588264"/>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164897</xdr:rowOff>
    </xdr:from>
    <xdr:to>
      <xdr:col>23</xdr:col>
      <xdr:colOff>568325</xdr:colOff>
      <xdr:row>79</xdr:row>
      <xdr:rowOff>95047</xdr:rowOff>
    </xdr:to>
    <xdr:sp macro="" textlink="">
      <xdr:nvSpPr>
        <xdr:cNvPr id="649" name="円/楕円 648"/>
        <xdr:cNvSpPr/>
      </xdr:nvSpPr>
      <xdr:spPr>
        <a:xfrm>
          <a:off x="16268700" y="135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13932" cy="259045"/>
    <xdr:sp macro="" textlink="">
      <xdr:nvSpPr>
        <xdr:cNvPr id="650" name="災害復旧費該当値テキスト"/>
        <xdr:cNvSpPr txBox="1"/>
      </xdr:nvSpPr>
      <xdr:spPr>
        <a:xfrm>
          <a:off x="16370300" y="13487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164376</xdr:rowOff>
    </xdr:from>
    <xdr:to>
      <xdr:col>22</xdr:col>
      <xdr:colOff>415925</xdr:colOff>
      <xdr:row>79</xdr:row>
      <xdr:rowOff>94526</xdr:rowOff>
    </xdr:to>
    <xdr:sp macro="" textlink="">
      <xdr:nvSpPr>
        <xdr:cNvPr id="651" name="円/楕円 650"/>
        <xdr:cNvSpPr/>
      </xdr:nvSpPr>
      <xdr:spPr>
        <a:xfrm>
          <a:off x="15430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85653</xdr:rowOff>
    </xdr:from>
    <xdr:ext cx="313932" cy="259045"/>
    <xdr:sp macro="" textlink="">
      <xdr:nvSpPr>
        <xdr:cNvPr id="652" name="テキスト ボックス 651"/>
        <xdr:cNvSpPr txBox="1"/>
      </xdr:nvSpPr>
      <xdr:spPr>
        <a:xfrm>
          <a:off x="15324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164516</xdr:rowOff>
    </xdr:from>
    <xdr:to>
      <xdr:col>21</xdr:col>
      <xdr:colOff>212725</xdr:colOff>
      <xdr:row>79</xdr:row>
      <xdr:rowOff>94666</xdr:rowOff>
    </xdr:to>
    <xdr:sp macro="" textlink="">
      <xdr:nvSpPr>
        <xdr:cNvPr id="653" name="円/楕円 652"/>
        <xdr:cNvSpPr/>
      </xdr:nvSpPr>
      <xdr:spPr>
        <a:xfrm>
          <a:off x="14541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85793</xdr:rowOff>
    </xdr:from>
    <xdr:ext cx="313932" cy="259045"/>
    <xdr:sp macro="" textlink="">
      <xdr:nvSpPr>
        <xdr:cNvPr id="654" name="テキスト ボックス 653"/>
        <xdr:cNvSpPr txBox="1"/>
      </xdr:nvSpPr>
      <xdr:spPr>
        <a:xfrm>
          <a:off x="14435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164757</xdr:rowOff>
    </xdr:from>
    <xdr:to>
      <xdr:col>20</xdr:col>
      <xdr:colOff>9525</xdr:colOff>
      <xdr:row>79</xdr:row>
      <xdr:rowOff>94907</xdr:rowOff>
    </xdr:to>
    <xdr:sp macro="" textlink="">
      <xdr:nvSpPr>
        <xdr:cNvPr id="655" name="円/楕円 654"/>
        <xdr:cNvSpPr/>
      </xdr:nvSpPr>
      <xdr:spPr>
        <a:xfrm>
          <a:off x="13652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86034</xdr:rowOff>
    </xdr:from>
    <xdr:ext cx="313932" cy="259045"/>
    <xdr:sp macro="" textlink="">
      <xdr:nvSpPr>
        <xdr:cNvPr id="656" name="テキスト ボックス 655"/>
        <xdr:cNvSpPr txBox="1"/>
      </xdr:nvSpPr>
      <xdr:spPr>
        <a:xfrm>
          <a:off x="13546333" y="1363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164364</xdr:rowOff>
    </xdr:from>
    <xdr:to>
      <xdr:col>18</xdr:col>
      <xdr:colOff>492125</xdr:colOff>
      <xdr:row>79</xdr:row>
      <xdr:rowOff>94514</xdr:rowOff>
    </xdr:to>
    <xdr:sp macro="" textlink="">
      <xdr:nvSpPr>
        <xdr:cNvPr id="657" name="円/楕円 656"/>
        <xdr:cNvSpPr/>
      </xdr:nvSpPr>
      <xdr:spPr>
        <a:xfrm>
          <a:off x="12763500" y="135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85641</xdr:rowOff>
    </xdr:from>
    <xdr:ext cx="313932" cy="259045"/>
    <xdr:sp macro="" textlink="">
      <xdr:nvSpPr>
        <xdr:cNvPr id="658" name="テキスト ボックス 657"/>
        <xdr:cNvSpPr txBox="1"/>
      </xdr:nvSpPr>
      <xdr:spPr>
        <a:xfrm>
          <a:off x="12657333" y="13630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144224</xdr:rowOff>
    </xdr:from>
    <xdr:to>
      <xdr:col>23</xdr:col>
      <xdr:colOff>517525</xdr:colOff>
      <xdr:row>95</xdr:row>
      <xdr:rowOff>13382</xdr:rowOff>
    </xdr:to>
    <xdr:cxnSp macro="">
      <xdr:nvCxnSpPr>
        <xdr:cNvPr id="689" name="直線コネクタ 688"/>
        <xdr:cNvCxnSpPr/>
      </xdr:nvCxnSpPr>
      <xdr:spPr>
        <a:xfrm flipV="1">
          <a:off x="15481300" y="16260524"/>
          <a:ext cx="838200" cy="4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13382</xdr:rowOff>
    </xdr:from>
    <xdr:to>
      <xdr:col>22</xdr:col>
      <xdr:colOff>365125</xdr:colOff>
      <xdr:row>95</xdr:row>
      <xdr:rowOff>69128</xdr:rowOff>
    </xdr:to>
    <xdr:cxnSp macro="">
      <xdr:nvCxnSpPr>
        <xdr:cNvPr id="692" name="直線コネクタ 691"/>
        <xdr:cNvCxnSpPr/>
      </xdr:nvCxnSpPr>
      <xdr:spPr>
        <a:xfrm flipV="1">
          <a:off x="14592300" y="16301132"/>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69128</xdr:rowOff>
    </xdr:from>
    <xdr:to>
      <xdr:col>21</xdr:col>
      <xdr:colOff>161925</xdr:colOff>
      <xdr:row>95</xdr:row>
      <xdr:rowOff>165548</xdr:rowOff>
    </xdr:to>
    <xdr:cxnSp macro="">
      <xdr:nvCxnSpPr>
        <xdr:cNvPr id="695" name="直線コネクタ 694"/>
        <xdr:cNvCxnSpPr/>
      </xdr:nvCxnSpPr>
      <xdr:spPr>
        <a:xfrm flipV="1">
          <a:off x="13703300" y="16356878"/>
          <a:ext cx="889000" cy="9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165548</xdr:rowOff>
    </xdr:from>
    <xdr:to>
      <xdr:col>19</xdr:col>
      <xdr:colOff>644525</xdr:colOff>
      <xdr:row>95</xdr:row>
      <xdr:rowOff>168455</xdr:rowOff>
    </xdr:to>
    <xdr:cxnSp macro="">
      <xdr:nvCxnSpPr>
        <xdr:cNvPr id="698" name="直線コネクタ 697"/>
        <xdr:cNvCxnSpPr/>
      </xdr:nvCxnSpPr>
      <xdr:spPr>
        <a:xfrm flipV="1">
          <a:off x="12814300" y="16453298"/>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93424</xdr:rowOff>
    </xdr:from>
    <xdr:to>
      <xdr:col>23</xdr:col>
      <xdr:colOff>568325</xdr:colOff>
      <xdr:row>95</xdr:row>
      <xdr:rowOff>23574</xdr:rowOff>
    </xdr:to>
    <xdr:sp macro="" textlink="">
      <xdr:nvSpPr>
        <xdr:cNvPr id="708" name="円/楕円 707"/>
        <xdr:cNvSpPr/>
      </xdr:nvSpPr>
      <xdr:spPr>
        <a:xfrm>
          <a:off x="16268700" y="162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116301</xdr:rowOff>
    </xdr:from>
    <xdr:ext cx="534377" cy="259045"/>
    <xdr:sp macro="" textlink="">
      <xdr:nvSpPr>
        <xdr:cNvPr id="709" name="公債費該当値テキスト"/>
        <xdr:cNvSpPr txBox="1"/>
      </xdr:nvSpPr>
      <xdr:spPr>
        <a:xfrm>
          <a:off x="16370300" y="1606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49,723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134032</xdr:rowOff>
    </xdr:from>
    <xdr:to>
      <xdr:col>22</xdr:col>
      <xdr:colOff>415925</xdr:colOff>
      <xdr:row>95</xdr:row>
      <xdr:rowOff>64182</xdr:rowOff>
    </xdr:to>
    <xdr:sp macro="" textlink="">
      <xdr:nvSpPr>
        <xdr:cNvPr id="710" name="円/楕円 709"/>
        <xdr:cNvSpPr/>
      </xdr:nvSpPr>
      <xdr:spPr>
        <a:xfrm>
          <a:off x="15430500" y="162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80709</xdr:rowOff>
    </xdr:from>
    <xdr:ext cx="534377" cy="259045"/>
    <xdr:sp macro="" textlink="">
      <xdr:nvSpPr>
        <xdr:cNvPr id="711" name="テキスト ボックス 710"/>
        <xdr:cNvSpPr txBox="1"/>
      </xdr:nvSpPr>
      <xdr:spPr>
        <a:xfrm>
          <a:off x="15214111" y="1602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18328</xdr:rowOff>
    </xdr:from>
    <xdr:to>
      <xdr:col>21</xdr:col>
      <xdr:colOff>212725</xdr:colOff>
      <xdr:row>95</xdr:row>
      <xdr:rowOff>119928</xdr:rowOff>
    </xdr:to>
    <xdr:sp macro="" textlink="">
      <xdr:nvSpPr>
        <xdr:cNvPr id="712" name="円/楕円 711"/>
        <xdr:cNvSpPr/>
      </xdr:nvSpPr>
      <xdr:spPr>
        <a:xfrm>
          <a:off x="14541500" y="163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111055</xdr:rowOff>
    </xdr:from>
    <xdr:ext cx="534377" cy="259045"/>
    <xdr:sp macro="" textlink="">
      <xdr:nvSpPr>
        <xdr:cNvPr id="713" name="テキスト ボックス 712"/>
        <xdr:cNvSpPr txBox="1"/>
      </xdr:nvSpPr>
      <xdr:spPr>
        <a:xfrm>
          <a:off x="14325111" y="163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114748</xdr:rowOff>
    </xdr:from>
    <xdr:to>
      <xdr:col>20</xdr:col>
      <xdr:colOff>9525</xdr:colOff>
      <xdr:row>96</xdr:row>
      <xdr:rowOff>44898</xdr:rowOff>
    </xdr:to>
    <xdr:sp macro="" textlink="">
      <xdr:nvSpPr>
        <xdr:cNvPr id="714" name="円/楕円 713"/>
        <xdr:cNvSpPr/>
      </xdr:nvSpPr>
      <xdr:spPr>
        <a:xfrm>
          <a:off x="13652500" y="164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36025</xdr:rowOff>
    </xdr:from>
    <xdr:ext cx="534377" cy="259045"/>
    <xdr:sp macro="" textlink="">
      <xdr:nvSpPr>
        <xdr:cNvPr id="715" name="テキスト ボックス 714"/>
        <xdr:cNvSpPr txBox="1"/>
      </xdr:nvSpPr>
      <xdr:spPr>
        <a:xfrm>
          <a:off x="13436111" y="1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117655</xdr:rowOff>
    </xdr:from>
    <xdr:to>
      <xdr:col>18</xdr:col>
      <xdr:colOff>492125</xdr:colOff>
      <xdr:row>96</xdr:row>
      <xdr:rowOff>47805</xdr:rowOff>
    </xdr:to>
    <xdr:sp macro="" textlink="">
      <xdr:nvSpPr>
        <xdr:cNvPr id="716" name="円/楕円 715"/>
        <xdr:cNvSpPr/>
      </xdr:nvSpPr>
      <xdr:spPr>
        <a:xfrm>
          <a:off x="12763500" y="164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38932</xdr:rowOff>
    </xdr:from>
    <xdr:ext cx="534377" cy="259045"/>
    <xdr:sp macro="" textlink="">
      <xdr:nvSpPr>
        <xdr:cNvPr id="717" name="テキスト ボックス 716"/>
        <xdr:cNvSpPr txBox="1"/>
      </xdr:nvSpPr>
      <xdr:spPr>
        <a:xfrm>
          <a:off x="12547111" y="164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37211</xdr:rowOff>
    </xdr:from>
    <xdr:to>
      <xdr:col>31</xdr:col>
      <xdr:colOff>34925</xdr:colOff>
      <xdr:row>39</xdr:row>
      <xdr:rowOff>44450</xdr:rowOff>
    </xdr:to>
    <xdr:cxnSp macro="">
      <xdr:nvCxnSpPr>
        <xdr:cNvPr id="749" name="直線コネクタ 748"/>
        <xdr:cNvCxnSpPr/>
      </xdr:nvCxnSpPr>
      <xdr:spPr>
        <a:xfrm>
          <a:off x="20434300" y="6380861"/>
          <a:ext cx="889000" cy="3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37211</xdr:rowOff>
    </xdr:from>
    <xdr:to>
      <xdr:col>29</xdr:col>
      <xdr:colOff>517525</xdr:colOff>
      <xdr:row>39</xdr:row>
      <xdr:rowOff>44450</xdr:rowOff>
    </xdr:to>
    <xdr:cxnSp macro="">
      <xdr:nvCxnSpPr>
        <xdr:cNvPr id="752" name="直線コネクタ 751"/>
        <xdr:cNvCxnSpPr/>
      </xdr:nvCxnSpPr>
      <xdr:spPr>
        <a:xfrm flipV="1">
          <a:off x="19545300" y="6380861"/>
          <a:ext cx="889000" cy="3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58945</xdr:rowOff>
    </xdr:from>
    <xdr:ext cx="378565" cy="259045"/>
    <xdr:sp macro="" textlink="">
      <xdr:nvSpPr>
        <xdr:cNvPr id="754" name="テキスト ボックス 753"/>
        <xdr:cNvSpPr txBox="1"/>
      </xdr:nvSpPr>
      <xdr:spPr>
        <a:xfrm>
          <a:off x="20245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157861</xdr:rowOff>
    </xdr:from>
    <xdr:to>
      <xdr:col>29</xdr:col>
      <xdr:colOff>568325</xdr:colOff>
      <xdr:row>37</xdr:row>
      <xdr:rowOff>88011</xdr:rowOff>
    </xdr:to>
    <xdr:sp macro="" textlink="">
      <xdr:nvSpPr>
        <xdr:cNvPr id="769" name="円/楕円 768"/>
        <xdr:cNvSpPr/>
      </xdr:nvSpPr>
      <xdr:spPr>
        <a:xfrm>
          <a:off x="203835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104538</xdr:rowOff>
    </xdr:from>
    <xdr:ext cx="469744" cy="259045"/>
    <xdr:sp macro="" textlink="">
      <xdr:nvSpPr>
        <xdr:cNvPr id="770" name="テキスト ボックス 769"/>
        <xdr:cNvSpPr txBox="1"/>
      </xdr:nvSpPr>
      <xdr:spPr>
        <a:xfrm>
          <a:off x="20199427" y="61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類似団体平均を超えているのが議会費、衛生費、公債費のみであり、性質別の分析とは対照的に、類似団体より手厚い分野が特定の目的に偏っている状態といえる。ただし民生費は類似団体平均を下回っていても僅差であり、また類似団体内順位が上位</a:t>
          </a:r>
          <a:r>
            <a:rPr kumimoji="1" lang="en-US" altLang="ja-JP" sz="1400">
              <a:latin typeface="ＭＳ Ｐゴシック"/>
            </a:rPr>
            <a:t>3</a:t>
          </a:r>
          <a:r>
            <a:rPr kumimoji="1" lang="ja-JP" altLang="en-US" sz="1400">
              <a:latin typeface="ＭＳ Ｐゴシック"/>
            </a:rPr>
            <a:t>分の</a:t>
          </a:r>
          <a:r>
            <a:rPr kumimoji="1" lang="en-US" altLang="ja-JP" sz="1400">
              <a:latin typeface="ＭＳ Ｐゴシック"/>
            </a:rPr>
            <a:t>1</a:t>
          </a:r>
          <a:r>
            <a:rPr kumimoji="1" lang="ja-JP" altLang="en-US" sz="1400">
              <a:latin typeface="ＭＳ Ｐゴシック"/>
            </a:rPr>
            <a:t>に入っているため、外れ値によって平均が引き上げられている可能性が高い。性質別の扶助費の高さを考えても、民生費も実態は類似団体以上と考えたほうがよい。</a:t>
          </a:r>
          <a:endParaRPr kumimoji="1" lang="en-US" altLang="ja-JP" sz="1400">
            <a:latin typeface="ＭＳ Ｐゴシック"/>
          </a:endParaRPr>
        </a:p>
        <a:p>
          <a:r>
            <a:rPr kumimoji="1" lang="ja-JP" altLang="en-US" sz="1400">
              <a:latin typeface="ＭＳ Ｐゴシック"/>
            </a:rPr>
            <a:t>　５年間の推移をみると、各項目で増減があるところ、公債費だけは上がり続けている。これは平成２７年度まで学校施設の耐震補強等の事業が続いていたためであり、ピークは過ぎている。今後はすぐ減少することはなくとも、上がり続ける可能性も多くはないと思われる。</a:t>
          </a:r>
          <a:endParaRPr kumimoji="1" lang="en-US" altLang="ja-JP" sz="1400">
            <a:latin typeface="ＭＳ Ｐゴシック"/>
          </a:endParaRPr>
        </a:p>
        <a:p>
          <a:r>
            <a:rPr kumimoji="1" lang="ja-JP" altLang="en-US" sz="1400">
              <a:latin typeface="ＭＳ Ｐゴシック"/>
            </a:rPr>
            <a:t>　衛生費の増加はごみ処理施設の設備更新に係る事業費が大きい。前回の分析では衛生費とともに都市計画道路関係で土木費が増加すると見込んでいたが、こちらは事業の進捗状況により増加とはなってい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mn-lt"/>
              <a:ea typeface="+mn-ea"/>
              <a:cs typeface="+mn-cs"/>
            </a:rPr>
            <a:t>実質収支が</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億円から</a:t>
          </a:r>
          <a:r>
            <a:rPr kumimoji="1" lang="en-US" altLang="ja-JP" sz="1200">
              <a:solidFill>
                <a:schemeClr val="dk1"/>
              </a:solidFill>
              <a:effectLst/>
              <a:latin typeface="+mn-lt"/>
              <a:ea typeface="+mn-ea"/>
              <a:cs typeface="+mn-cs"/>
            </a:rPr>
            <a:t>9</a:t>
          </a:r>
          <a:r>
            <a:rPr kumimoji="1" lang="ja-JP" altLang="ja-JP" sz="1200">
              <a:solidFill>
                <a:schemeClr val="dk1"/>
              </a:solidFill>
              <a:effectLst/>
              <a:latin typeface="+mn-lt"/>
              <a:ea typeface="+mn-ea"/>
              <a:cs typeface="+mn-cs"/>
            </a:rPr>
            <a:t>億円に</a:t>
          </a:r>
          <a:r>
            <a:rPr kumimoji="1" lang="ja-JP" altLang="en-US" sz="1200">
              <a:solidFill>
                <a:schemeClr val="dk1"/>
              </a:solidFill>
              <a:effectLst/>
              <a:latin typeface="+mn-lt"/>
              <a:ea typeface="+mn-ea"/>
              <a:cs typeface="+mn-cs"/>
            </a:rPr>
            <a:t>回復</a:t>
          </a:r>
          <a:r>
            <a:rPr kumimoji="1" lang="ja-JP" altLang="ja-JP" sz="1200">
              <a:solidFill>
                <a:schemeClr val="dk1"/>
              </a:solidFill>
              <a:effectLst/>
              <a:latin typeface="+mn-lt"/>
              <a:ea typeface="+mn-ea"/>
              <a:cs typeface="+mn-cs"/>
            </a:rPr>
            <a:t>し、</a:t>
          </a:r>
          <a:r>
            <a:rPr kumimoji="1" lang="ja-JP" altLang="en-US" sz="1200">
              <a:solidFill>
                <a:schemeClr val="dk1"/>
              </a:solidFill>
              <a:effectLst/>
              <a:latin typeface="+mn-lt"/>
              <a:ea typeface="+mn-ea"/>
              <a:cs typeface="+mn-cs"/>
            </a:rPr>
            <a:t>単年度収支は黒字となったが、歳入不足を補うために</a:t>
          </a:r>
          <a:r>
            <a:rPr kumimoji="1" lang="ja-JP" altLang="ja-JP" sz="1200">
              <a:solidFill>
                <a:schemeClr val="dk1"/>
              </a:solidFill>
              <a:effectLst/>
              <a:latin typeface="+mn-lt"/>
              <a:ea typeface="+mn-ea"/>
              <a:cs typeface="+mn-cs"/>
            </a:rPr>
            <a:t>財政調整基金</a:t>
          </a:r>
          <a:r>
            <a:rPr kumimoji="1" lang="ja-JP" altLang="en-US"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12</a:t>
          </a:r>
          <a:r>
            <a:rPr kumimoji="1" lang="ja-JP" altLang="ja-JP" sz="1200">
              <a:solidFill>
                <a:schemeClr val="dk1"/>
              </a:solidFill>
              <a:effectLst/>
              <a:latin typeface="+mn-lt"/>
              <a:ea typeface="+mn-ea"/>
              <a:cs typeface="+mn-cs"/>
            </a:rPr>
            <a:t>億円取り崩し</a:t>
          </a:r>
          <a:r>
            <a:rPr kumimoji="1" lang="ja-JP" altLang="en-US" sz="1200">
              <a:solidFill>
                <a:schemeClr val="dk1"/>
              </a:solidFill>
              <a:effectLst/>
              <a:latin typeface="+mn-lt"/>
              <a:ea typeface="+mn-ea"/>
              <a:cs typeface="+mn-cs"/>
            </a:rPr>
            <a:t>ている</a:t>
          </a:r>
          <a:r>
            <a:rPr kumimoji="1" lang="ja-JP" altLang="ja-JP" sz="1200">
              <a:solidFill>
                <a:schemeClr val="dk1"/>
              </a:solidFill>
              <a:effectLst/>
              <a:latin typeface="+mn-lt"/>
              <a:ea typeface="+mn-ea"/>
              <a:cs typeface="+mn-cs"/>
            </a:rPr>
            <a:t>ため、実質単年度収支は</a:t>
          </a:r>
          <a:r>
            <a:rPr kumimoji="1" lang="ja-JP" altLang="en-US" sz="1200">
              <a:solidFill>
                <a:schemeClr val="dk1"/>
              </a:solidFill>
              <a:effectLst/>
              <a:latin typeface="+mn-lt"/>
              <a:ea typeface="+mn-ea"/>
              <a:cs typeface="+mn-cs"/>
            </a:rPr>
            <a:t>マイナス</a:t>
          </a:r>
          <a:r>
            <a:rPr kumimoji="1" lang="en-US" altLang="ja-JP" sz="1200">
              <a:solidFill>
                <a:schemeClr val="dk1"/>
              </a:solidFill>
              <a:effectLst/>
              <a:latin typeface="+mn-lt"/>
              <a:ea typeface="+mn-ea"/>
              <a:cs typeface="+mn-cs"/>
            </a:rPr>
            <a:t>11</a:t>
          </a:r>
          <a:r>
            <a:rPr kumimoji="1" lang="ja-JP" altLang="en-US" sz="1200">
              <a:solidFill>
                <a:schemeClr val="dk1"/>
              </a:solidFill>
              <a:effectLst/>
              <a:latin typeface="+mn-lt"/>
              <a:ea typeface="+mn-ea"/>
              <a:cs typeface="+mn-cs"/>
            </a:rPr>
            <a:t>億円</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いう結果と</a:t>
          </a:r>
          <a:r>
            <a:rPr kumimoji="1" lang="ja-JP" altLang="ja-JP" sz="1200">
              <a:solidFill>
                <a:schemeClr val="dk1"/>
              </a:solidFill>
              <a:effectLst/>
              <a:latin typeface="+mn-lt"/>
              <a:ea typeface="+mn-ea"/>
              <a:cs typeface="+mn-cs"/>
            </a:rPr>
            <a:t>なった。</a:t>
          </a:r>
          <a:r>
            <a:rPr kumimoji="1" lang="ja-JP" altLang="en-US" sz="1200">
              <a:solidFill>
                <a:schemeClr val="dk1"/>
              </a:solidFill>
              <a:effectLst/>
              <a:latin typeface="+mn-lt"/>
              <a:ea typeface="+mn-ea"/>
              <a:cs typeface="+mn-cs"/>
            </a:rPr>
            <a:t>実質単年度収支のマイナスは前年度の収入（繰越金）や基金（繰入金）がなければ赤字となっていた状況を示しており、二年以上連続することは年度間の負担の公平性からみても好ましくないが、平成</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年度の予算等の状況を考えると三年連続となる可能性も高い。</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早期に経常経費を是正し、基金の取崩しに依存した財政状況から脱却する必要があるが、今後、基金残高がさらに減り、予算計上できる額も限界が近くなれば否応なく対応を迫られることになる。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数値だけをみれば</a:t>
          </a:r>
          <a:r>
            <a:rPr kumimoji="1" lang="ja-JP" altLang="ja-JP" sz="1400">
              <a:solidFill>
                <a:schemeClr val="dk1"/>
              </a:solidFill>
              <a:effectLst/>
              <a:latin typeface="+mn-lt"/>
              <a:ea typeface="+mn-ea"/>
              <a:cs typeface="+mn-cs"/>
            </a:rPr>
            <a:t>各会計とも黒字を維持して</a:t>
          </a:r>
          <a:r>
            <a:rPr kumimoji="1" lang="ja-JP" altLang="en-US" sz="1400">
              <a:solidFill>
                <a:schemeClr val="dk1"/>
              </a:solidFill>
              <a:effectLst/>
              <a:latin typeface="+mn-lt"/>
              <a:ea typeface="+mn-ea"/>
              <a:cs typeface="+mn-cs"/>
            </a:rPr>
            <a:t>おり、また</a:t>
          </a:r>
          <a:r>
            <a:rPr kumimoji="1" lang="ja-JP" altLang="ja-JP" sz="1400">
              <a:solidFill>
                <a:schemeClr val="dk1"/>
              </a:solidFill>
              <a:effectLst/>
              <a:latin typeface="+mn-lt"/>
              <a:ea typeface="+mn-ea"/>
              <a:cs typeface="+mn-cs"/>
            </a:rPr>
            <a:t>標準財政規模比</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縮小傾向</a:t>
          </a:r>
          <a:r>
            <a:rPr kumimoji="1" lang="ja-JP" altLang="en-US" sz="1400">
              <a:solidFill>
                <a:schemeClr val="dk1"/>
              </a:solidFill>
              <a:effectLst/>
              <a:latin typeface="+mn-lt"/>
              <a:ea typeface="+mn-ea"/>
              <a:cs typeface="+mn-cs"/>
            </a:rPr>
            <a:t>は一部緩和している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一般会計の実質収支は改善</a:t>
          </a:r>
          <a:r>
            <a:rPr kumimoji="1" lang="ja-JP" altLang="en-US" sz="1400">
              <a:solidFill>
                <a:schemeClr val="dk1"/>
              </a:solidFill>
              <a:effectLst/>
              <a:latin typeface="+mn-lt"/>
              <a:ea typeface="+mn-ea"/>
              <a:cs typeface="+mn-cs"/>
            </a:rPr>
            <a:t>しているが、財政調整基金の取崩しによって歳入を増やしているためである（</a:t>
          </a:r>
          <a:r>
            <a:rPr kumimoji="1" lang="en-US" altLang="ja-JP" sz="1400">
              <a:solidFill>
                <a:schemeClr val="dk1"/>
              </a:solidFill>
              <a:effectLst/>
              <a:latin typeface="+mn-lt"/>
              <a:ea typeface="+mn-ea"/>
              <a:cs typeface="+mn-cs"/>
            </a:rPr>
            <a:t>12</a:t>
          </a:r>
          <a:r>
            <a:rPr kumimoji="1" lang="ja-JP" altLang="en-US" sz="1400">
              <a:solidFill>
                <a:schemeClr val="dk1"/>
              </a:solidFill>
              <a:effectLst/>
              <a:latin typeface="+mn-lt"/>
              <a:ea typeface="+mn-ea"/>
              <a:cs typeface="+mn-cs"/>
            </a:rPr>
            <a:t>億円、標準財政規模比</a:t>
          </a:r>
          <a:r>
            <a:rPr kumimoji="1" lang="en-US" altLang="ja-JP" sz="1400">
              <a:solidFill>
                <a:schemeClr val="dk1"/>
              </a:solidFill>
              <a:effectLst/>
              <a:latin typeface="+mn-lt"/>
              <a:ea typeface="+mn-ea"/>
              <a:cs typeface="+mn-cs"/>
            </a:rPr>
            <a:t>7.97%</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また、病院事業会計</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基準外繰入</a:t>
          </a:r>
          <a:r>
            <a:rPr kumimoji="1" lang="ja-JP" altLang="en-US" sz="1400">
              <a:solidFill>
                <a:schemeClr val="dk1"/>
              </a:solidFill>
              <a:effectLst/>
              <a:latin typeface="+mn-lt"/>
              <a:ea typeface="+mn-ea"/>
              <a:cs typeface="+mn-cs"/>
            </a:rPr>
            <a:t>が多く（約</a:t>
          </a:r>
          <a:r>
            <a:rPr kumimoji="1" lang="en-US" altLang="ja-JP" sz="1400">
              <a:solidFill>
                <a:schemeClr val="dk1"/>
              </a:solidFill>
              <a:effectLst/>
              <a:latin typeface="+mn-lt"/>
              <a:ea typeface="+mn-ea"/>
              <a:cs typeface="+mn-cs"/>
            </a:rPr>
            <a:t>5.8</a:t>
          </a:r>
          <a:r>
            <a:rPr kumimoji="1" lang="ja-JP" altLang="en-US" sz="1400">
              <a:solidFill>
                <a:schemeClr val="dk1"/>
              </a:solidFill>
              <a:effectLst/>
              <a:latin typeface="+mn-lt"/>
              <a:ea typeface="+mn-ea"/>
              <a:cs typeface="+mn-cs"/>
            </a:rPr>
            <a:t>億円、標準財政規模比</a:t>
          </a:r>
          <a:r>
            <a:rPr kumimoji="1" lang="en-US" altLang="ja-JP" sz="1400">
              <a:solidFill>
                <a:schemeClr val="dk1"/>
              </a:solidFill>
              <a:effectLst/>
              <a:latin typeface="+mn-lt"/>
              <a:ea typeface="+mn-ea"/>
              <a:cs typeface="+mn-cs"/>
            </a:rPr>
            <a:t>3.82%</a:t>
          </a:r>
          <a:r>
            <a:rPr kumimoji="1" lang="ja-JP" altLang="en-US" sz="1400">
              <a:solidFill>
                <a:schemeClr val="dk1"/>
              </a:solidFill>
              <a:effectLst/>
              <a:latin typeface="+mn-lt"/>
              <a:ea typeface="+mn-ea"/>
              <a:cs typeface="+mn-cs"/>
            </a:rPr>
            <a:t>）、巨額の</a:t>
          </a:r>
          <a:r>
            <a:rPr kumimoji="1" lang="ja-JP" altLang="ja-JP" sz="1400">
              <a:solidFill>
                <a:schemeClr val="dk1"/>
              </a:solidFill>
              <a:effectLst/>
              <a:latin typeface="+mn-lt"/>
              <a:ea typeface="+mn-ea"/>
              <a:cs typeface="+mn-cs"/>
            </a:rPr>
            <a:t>繰入</a:t>
          </a:r>
          <a:r>
            <a:rPr kumimoji="1" lang="ja-JP" altLang="en-US" sz="1400">
              <a:solidFill>
                <a:schemeClr val="dk1"/>
              </a:solidFill>
              <a:effectLst/>
              <a:latin typeface="+mn-lt"/>
              <a:ea typeface="+mn-ea"/>
              <a:cs typeface="+mn-cs"/>
            </a:rPr>
            <a:t>額は</a:t>
          </a:r>
          <a:r>
            <a:rPr kumimoji="1" lang="ja-JP" altLang="ja-JP" sz="1400">
              <a:solidFill>
                <a:schemeClr val="dk1"/>
              </a:solidFill>
              <a:effectLst/>
              <a:latin typeface="+mn-lt"/>
              <a:ea typeface="+mn-ea"/>
              <a:cs typeface="+mn-cs"/>
            </a:rPr>
            <a:t>一般会計の</a:t>
          </a:r>
          <a:r>
            <a:rPr kumimoji="1" lang="ja-JP" altLang="en-US" sz="1400">
              <a:solidFill>
                <a:schemeClr val="dk1"/>
              </a:solidFill>
              <a:effectLst/>
              <a:latin typeface="+mn-lt"/>
              <a:ea typeface="+mn-ea"/>
              <a:cs typeface="+mn-cs"/>
            </a:rPr>
            <a:t>基金取崩しの一因にもなっている。</a:t>
          </a:r>
          <a:r>
            <a:rPr kumimoji="1" lang="ja-JP" altLang="ja-JP" sz="1400">
              <a:solidFill>
                <a:schemeClr val="dk1"/>
              </a:solidFill>
              <a:effectLst/>
              <a:latin typeface="+mn-lt"/>
              <a:ea typeface="+mn-ea"/>
              <a:cs typeface="+mn-cs"/>
            </a:rPr>
            <a:t>収支改善や改革の取組が</a:t>
          </a:r>
          <a:r>
            <a:rPr kumimoji="1" lang="ja-JP" altLang="en-US" sz="1400">
              <a:solidFill>
                <a:schemeClr val="dk1"/>
              </a:solidFill>
              <a:effectLst/>
              <a:latin typeface="+mn-lt"/>
              <a:ea typeface="+mn-ea"/>
              <a:cs typeface="+mn-cs"/>
            </a:rPr>
            <a:t>引き続き</a:t>
          </a:r>
          <a:r>
            <a:rPr kumimoji="1" lang="ja-JP" altLang="ja-JP" sz="1400">
              <a:solidFill>
                <a:schemeClr val="dk1"/>
              </a:solidFill>
              <a:effectLst/>
              <a:latin typeface="+mn-lt"/>
              <a:ea typeface="+mn-ea"/>
              <a:cs typeface="+mn-cs"/>
            </a:rPr>
            <a:t>喫緊の課題である。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23898025</v>
      </c>
      <c r="BO4" s="411"/>
      <c r="BP4" s="411"/>
      <c r="BQ4" s="411"/>
      <c r="BR4" s="411"/>
      <c r="BS4" s="411"/>
      <c r="BT4" s="411"/>
      <c r="BU4" s="412"/>
      <c r="BV4" s="410">
        <v>27088280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v>
      </c>
      <c r="CU4" s="588"/>
      <c r="CV4" s="588"/>
      <c r="CW4" s="588"/>
      <c r="CX4" s="588"/>
      <c r="CY4" s="588"/>
      <c r="CZ4" s="588"/>
      <c r="DA4" s="589"/>
      <c r="DB4" s="587">
        <v>5.4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22941404</v>
      </c>
      <c r="BO5" s="416"/>
      <c r="BP5" s="416"/>
      <c r="BQ5" s="416"/>
      <c r="BR5" s="416"/>
      <c r="BS5" s="416"/>
      <c r="BT5" s="416"/>
      <c r="BU5" s="417"/>
      <c r="BV5" s="415">
        <v>26238899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104</v>
      </c>
      <c r="CU5" s="386"/>
      <c r="CV5" s="386"/>
      <c r="CW5" s="386"/>
      <c r="CX5" s="386"/>
      <c r="CY5" s="386"/>
      <c r="CZ5" s="386"/>
      <c r="DA5" s="387"/>
      <c r="DB5" s="385">
        <v>96.6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956621</v>
      </c>
      <c r="BO6" s="416"/>
      <c r="BP6" s="416"/>
      <c r="BQ6" s="416"/>
      <c r="BR6" s="416"/>
      <c r="BS6" s="416"/>
      <c r="BT6" s="416"/>
      <c r="BU6" s="417"/>
      <c r="BV6" s="415">
        <v>849381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111.4</v>
      </c>
      <c r="CU6" s="562"/>
      <c r="CV6" s="562"/>
      <c r="CW6" s="562"/>
      <c r="CX6" s="562"/>
      <c r="CY6" s="562"/>
      <c r="CZ6" s="562"/>
      <c r="DA6" s="563"/>
      <c r="DB6" s="561">
        <v>104.1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56364</v>
      </c>
      <c r="BO7" s="416"/>
      <c r="BP7" s="416"/>
      <c r="BQ7" s="416"/>
      <c r="BR7" s="416"/>
      <c r="BS7" s="416"/>
      <c r="BT7" s="416"/>
      <c r="BU7" s="417"/>
      <c r="BV7" s="415">
        <v>30063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15061009</v>
      </c>
      <c r="CU7" s="416"/>
      <c r="CV7" s="416"/>
      <c r="CW7" s="416"/>
      <c r="CX7" s="416"/>
      <c r="CY7" s="416"/>
      <c r="CZ7" s="416"/>
      <c r="DA7" s="417"/>
      <c r="DB7" s="415">
        <v>15114673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900257</v>
      </c>
      <c r="BO8" s="416"/>
      <c r="BP8" s="416"/>
      <c r="BQ8" s="416"/>
      <c r="BR8" s="416"/>
      <c r="BS8" s="416"/>
      <c r="BT8" s="416"/>
      <c r="BU8" s="417"/>
      <c r="BV8" s="415">
        <v>819318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0.77</v>
      </c>
      <c r="CU8" s="525"/>
      <c r="CV8" s="525"/>
      <c r="CW8" s="525"/>
      <c r="CX8" s="525"/>
      <c r="CY8" s="525"/>
      <c r="CZ8" s="525"/>
      <c r="DA8" s="526"/>
      <c r="DB8" s="524">
        <v>0.8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58531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80939</v>
      </c>
      <c r="BO9" s="416"/>
      <c r="BP9" s="416"/>
      <c r="BQ9" s="416"/>
      <c r="BR9" s="416"/>
      <c r="BS9" s="416"/>
      <c r="BT9" s="416"/>
      <c r="BU9" s="417"/>
      <c r="BV9" s="415">
        <v>-157392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16.100000000000001</v>
      </c>
      <c r="CU9" s="386"/>
      <c r="CV9" s="386"/>
      <c r="CW9" s="386"/>
      <c r="CX9" s="386"/>
      <c r="CY9" s="386"/>
      <c r="CZ9" s="386"/>
      <c r="DA9" s="387"/>
      <c r="DB9" s="385">
        <v>14.7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61077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820</v>
      </c>
      <c r="BO10" s="416"/>
      <c r="BP10" s="416"/>
      <c r="BQ10" s="416"/>
      <c r="BR10" s="416"/>
      <c r="BS10" s="416"/>
      <c r="BT10" s="416"/>
      <c r="BU10" s="417"/>
      <c r="BV10" s="415">
        <v>2260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59601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1200000</v>
      </c>
      <c r="BO12" s="416"/>
      <c r="BP12" s="416"/>
      <c r="BQ12" s="416"/>
      <c r="BR12" s="416"/>
      <c r="BS12" s="416"/>
      <c r="BT12" s="416"/>
      <c r="BU12" s="417"/>
      <c r="BV12" s="415">
        <v>500000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59104</v>
      </c>
      <c r="S13" s="517"/>
      <c r="T13" s="517"/>
      <c r="U13" s="517"/>
      <c r="V13" s="518"/>
      <c r="W13" s="504" t="s">
        <v>124</v>
      </c>
      <c r="X13" s="428"/>
      <c r="Y13" s="428"/>
      <c r="Z13" s="428"/>
      <c r="AA13" s="428"/>
      <c r="AB13" s="429"/>
      <c r="AC13" s="391">
        <v>1348</v>
      </c>
      <c r="AD13" s="392"/>
      <c r="AE13" s="392"/>
      <c r="AF13" s="392"/>
      <c r="AG13" s="393"/>
      <c r="AH13" s="391">
        <v>1569</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-1118241</v>
      </c>
      <c r="BO13" s="416"/>
      <c r="BP13" s="416"/>
      <c r="BQ13" s="416"/>
      <c r="BR13" s="416"/>
      <c r="BS13" s="416"/>
      <c r="BT13" s="416"/>
      <c r="BU13" s="417"/>
      <c r="BV13" s="415">
        <v>-655132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7.8</v>
      </c>
      <c r="CU13" s="386"/>
      <c r="CV13" s="386"/>
      <c r="CW13" s="386"/>
      <c r="CX13" s="386"/>
      <c r="CY13" s="386"/>
      <c r="CZ13" s="386"/>
      <c r="DA13" s="387"/>
      <c r="DB13" s="385">
        <v>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60317</v>
      </c>
      <c r="S14" s="517"/>
      <c r="T14" s="517"/>
      <c r="U14" s="517"/>
      <c r="V14" s="518"/>
      <c r="W14" s="519"/>
      <c r="X14" s="431"/>
      <c r="Y14" s="431"/>
      <c r="Z14" s="431"/>
      <c r="AA14" s="431"/>
      <c r="AB14" s="432"/>
      <c r="AC14" s="509">
        <v>4.9000000000000004</v>
      </c>
      <c r="AD14" s="510"/>
      <c r="AE14" s="510"/>
      <c r="AF14" s="510"/>
      <c r="AG14" s="511"/>
      <c r="AH14" s="509">
        <v>5.7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15.1</v>
      </c>
      <c r="CU14" s="488"/>
      <c r="CV14" s="488"/>
      <c r="CW14" s="488"/>
      <c r="CX14" s="488"/>
      <c r="CY14" s="488"/>
      <c r="CZ14" s="488"/>
      <c r="DA14" s="489"/>
      <c r="DB14" s="520">
        <v>16.8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59858</v>
      </c>
      <c r="S15" s="517"/>
      <c r="T15" s="517"/>
      <c r="U15" s="517"/>
      <c r="V15" s="518"/>
      <c r="W15" s="504" t="s">
        <v>130</v>
      </c>
      <c r="X15" s="428"/>
      <c r="Y15" s="428"/>
      <c r="Z15" s="428"/>
      <c r="AA15" s="428"/>
      <c r="AB15" s="429"/>
      <c r="AC15" s="391">
        <v>9587</v>
      </c>
      <c r="AD15" s="392"/>
      <c r="AE15" s="392"/>
      <c r="AF15" s="392"/>
      <c r="AG15" s="393"/>
      <c r="AH15" s="391">
        <v>9534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8761068</v>
      </c>
      <c r="BO15" s="411"/>
      <c r="BP15" s="411"/>
      <c r="BQ15" s="411"/>
      <c r="BR15" s="411"/>
      <c r="BS15" s="411"/>
      <c r="BT15" s="411"/>
      <c r="BU15" s="412"/>
      <c r="BV15" s="410">
        <v>8555121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34.799999999999997</v>
      </c>
      <c r="AD16" s="510"/>
      <c r="AE16" s="510"/>
      <c r="AF16" s="510"/>
      <c r="AG16" s="511"/>
      <c r="AH16" s="509">
        <v>34.6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11212499</v>
      </c>
      <c r="BO16" s="416"/>
      <c r="BP16" s="416"/>
      <c r="BQ16" s="416"/>
      <c r="BR16" s="416"/>
      <c r="BS16" s="416"/>
      <c r="BT16" s="416"/>
      <c r="BU16" s="417"/>
      <c r="BV16" s="415">
        <v>10990139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16614</v>
      </c>
      <c r="AD17" s="392"/>
      <c r="AE17" s="392"/>
      <c r="AF17" s="392"/>
      <c r="AG17" s="393"/>
      <c r="AH17" s="391">
        <v>16464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11227962</v>
      </c>
      <c r="BO17" s="416"/>
      <c r="BP17" s="416"/>
      <c r="BQ17" s="416"/>
      <c r="BR17" s="416"/>
      <c r="BS17" s="416"/>
      <c r="BT17" s="416"/>
      <c r="BU17" s="417"/>
      <c r="BV17" s="415">
        <v>10966862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276.31</v>
      </c>
      <c r="M18" s="480"/>
      <c r="N18" s="480"/>
      <c r="O18" s="480"/>
      <c r="P18" s="480"/>
      <c r="Q18" s="480"/>
      <c r="R18" s="481"/>
      <c r="S18" s="481"/>
      <c r="T18" s="481"/>
      <c r="U18" s="481"/>
      <c r="V18" s="482"/>
      <c r="W18" s="496"/>
      <c r="X18" s="497"/>
      <c r="Y18" s="497"/>
      <c r="Z18" s="497"/>
      <c r="AA18" s="497"/>
      <c r="AB18" s="505"/>
      <c r="AC18" s="379">
        <v>60.3</v>
      </c>
      <c r="AD18" s="380"/>
      <c r="AE18" s="380"/>
      <c r="AF18" s="380"/>
      <c r="AG18" s="483"/>
      <c r="AH18" s="379">
        <v>59.7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15527878</v>
      </c>
      <c r="BO18" s="416"/>
      <c r="BP18" s="416"/>
      <c r="BQ18" s="416"/>
      <c r="BR18" s="416"/>
      <c r="BS18" s="416"/>
      <c r="BT18" s="416"/>
      <c r="BU18" s="417"/>
      <c r="BV18" s="415">
        <v>15452039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212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18011585</v>
      </c>
      <c r="BO19" s="416"/>
      <c r="BP19" s="416"/>
      <c r="BQ19" s="416"/>
      <c r="BR19" s="416"/>
      <c r="BS19" s="416"/>
      <c r="BT19" s="416"/>
      <c r="BU19" s="417"/>
      <c r="BV19" s="415">
        <v>18782545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22381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25779871</v>
      </c>
      <c r="BO23" s="416"/>
      <c r="BP23" s="416"/>
      <c r="BQ23" s="416"/>
      <c r="BR23" s="416"/>
      <c r="BS23" s="416"/>
      <c r="BT23" s="416"/>
      <c r="BU23" s="417"/>
      <c r="BV23" s="415">
        <v>26996138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8900</v>
      </c>
      <c r="R24" s="392"/>
      <c r="S24" s="392"/>
      <c r="T24" s="392"/>
      <c r="U24" s="392"/>
      <c r="V24" s="393"/>
      <c r="W24" s="457"/>
      <c r="X24" s="448"/>
      <c r="Y24" s="449"/>
      <c r="Z24" s="388" t="s">
        <v>154</v>
      </c>
      <c r="AA24" s="389"/>
      <c r="AB24" s="389"/>
      <c r="AC24" s="389"/>
      <c r="AD24" s="389"/>
      <c r="AE24" s="389"/>
      <c r="AF24" s="389"/>
      <c r="AG24" s="390"/>
      <c r="AH24" s="391">
        <v>424</v>
      </c>
      <c r="AI24" s="392"/>
      <c r="AJ24" s="392"/>
      <c r="AK24" s="392"/>
      <c r="AL24" s="393"/>
      <c r="AM24" s="391">
        <v>1300832</v>
      </c>
      <c r="AN24" s="392"/>
      <c r="AO24" s="392"/>
      <c r="AP24" s="392"/>
      <c r="AQ24" s="392"/>
      <c r="AR24" s="393"/>
      <c r="AS24" s="391">
        <v>3068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16577993</v>
      </c>
      <c r="BO24" s="416"/>
      <c r="BP24" s="416"/>
      <c r="BQ24" s="416"/>
      <c r="BR24" s="416"/>
      <c r="BS24" s="416"/>
      <c r="BT24" s="416"/>
      <c r="BU24" s="417"/>
      <c r="BV24" s="415">
        <v>17105077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7300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189753</v>
      </c>
      <c r="BO25" s="411"/>
      <c r="BP25" s="411"/>
      <c r="BQ25" s="411"/>
      <c r="BR25" s="411"/>
      <c r="BS25" s="411"/>
      <c r="BT25" s="411"/>
      <c r="BU25" s="412"/>
      <c r="BV25" s="410">
        <v>206297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6450</v>
      </c>
      <c r="R26" s="392"/>
      <c r="S26" s="392"/>
      <c r="T26" s="392"/>
      <c r="U26" s="392"/>
      <c r="V26" s="393"/>
      <c r="W26" s="457"/>
      <c r="X26" s="448"/>
      <c r="Y26" s="449"/>
      <c r="Z26" s="388" t="s">
        <v>160</v>
      </c>
      <c r="AA26" s="470"/>
      <c r="AB26" s="470"/>
      <c r="AC26" s="470"/>
      <c r="AD26" s="470"/>
      <c r="AE26" s="470"/>
      <c r="AF26" s="470"/>
      <c r="AG26" s="471"/>
      <c r="AH26" s="391">
        <v>39</v>
      </c>
      <c r="AI26" s="392"/>
      <c r="AJ26" s="392"/>
      <c r="AK26" s="392"/>
      <c r="AL26" s="393"/>
      <c r="AM26" s="391">
        <v>122499</v>
      </c>
      <c r="AN26" s="392"/>
      <c r="AO26" s="392"/>
      <c r="AP26" s="392"/>
      <c r="AQ26" s="392"/>
      <c r="AR26" s="393"/>
      <c r="AS26" s="391">
        <v>3141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4300</v>
      </c>
      <c r="R27" s="392"/>
      <c r="S27" s="392"/>
      <c r="T27" s="392"/>
      <c r="U27" s="392"/>
      <c r="V27" s="393"/>
      <c r="W27" s="457"/>
      <c r="X27" s="448"/>
      <c r="Y27" s="449"/>
      <c r="Z27" s="388" t="s">
        <v>163</v>
      </c>
      <c r="AA27" s="389"/>
      <c r="AB27" s="389"/>
      <c r="AC27" s="389"/>
      <c r="AD27" s="389"/>
      <c r="AE27" s="389"/>
      <c r="AF27" s="389"/>
      <c r="AG27" s="390"/>
      <c r="AH27" s="391">
        <v>3</v>
      </c>
      <c r="AI27" s="392"/>
      <c r="AJ27" s="392"/>
      <c r="AK27" s="392"/>
      <c r="AL27" s="393"/>
      <c r="AM27" s="391">
        <v>12003</v>
      </c>
      <c r="AN27" s="392"/>
      <c r="AO27" s="392"/>
      <c r="AP27" s="392"/>
      <c r="AQ27" s="392"/>
      <c r="AR27" s="393"/>
      <c r="AS27" s="391">
        <v>4001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1065863</v>
      </c>
      <c r="BO27" s="419"/>
      <c r="BP27" s="419"/>
      <c r="BQ27" s="419"/>
      <c r="BR27" s="419"/>
      <c r="BS27" s="419"/>
      <c r="BT27" s="419"/>
      <c r="BU27" s="420"/>
      <c r="BV27" s="418">
        <v>1065858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3800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5236935</v>
      </c>
      <c r="BO28" s="411"/>
      <c r="BP28" s="411"/>
      <c r="BQ28" s="411"/>
      <c r="BR28" s="411"/>
      <c r="BS28" s="411"/>
      <c r="BT28" s="411"/>
      <c r="BU28" s="412"/>
      <c r="BV28" s="410">
        <v>6026115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20</v>
      </c>
      <c r="M29" s="392"/>
      <c r="N29" s="392"/>
      <c r="O29" s="392"/>
      <c r="P29" s="393"/>
      <c r="Q29" s="391">
        <v>3600</v>
      </c>
      <c r="R29" s="392"/>
      <c r="S29" s="392"/>
      <c r="T29" s="392"/>
      <c r="U29" s="392"/>
      <c r="V29" s="393"/>
      <c r="W29" s="458"/>
      <c r="X29" s="459"/>
      <c r="Y29" s="460"/>
      <c r="Z29" s="388" t="s">
        <v>170</v>
      </c>
      <c r="AA29" s="389"/>
      <c r="AB29" s="389"/>
      <c r="AC29" s="389"/>
      <c r="AD29" s="389"/>
      <c r="AE29" s="389"/>
      <c r="AF29" s="389"/>
      <c r="AG29" s="390"/>
      <c r="AH29" s="391">
        <v>427</v>
      </c>
      <c r="AI29" s="392"/>
      <c r="AJ29" s="392"/>
      <c r="AK29" s="392"/>
      <c r="AL29" s="393"/>
      <c r="AM29" s="391">
        <v>1312835</v>
      </c>
      <c r="AN29" s="392"/>
      <c r="AO29" s="392"/>
      <c r="AP29" s="392"/>
      <c r="AQ29" s="392"/>
      <c r="AR29" s="393"/>
      <c r="AS29" s="391">
        <v>3075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537652</v>
      </c>
      <c r="BO29" s="416"/>
      <c r="BP29" s="416"/>
      <c r="BQ29" s="416"/>
      <c r="BR29" s="416"/>
      <c r="BS29" s="416"/>
      <c r="BT29" s="416"/>
      <c r="BU29" s="417"/>
      <c r="BV29" s="415">
        <v>637501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2609279</v>
      </c>
      <c r="BO30" s="419"/>
      <c r="BP30" s="419"/>
      <c r="BQ30" s="419"/>
      <c r="BR30" s="419"/>
      <c r="BS30" s="419"/>
      <c r="BT30" s="419"/>
      <c r="BU30" s="420"/>
      <c r="BV30" s="418">
        <v>2562370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高崎市・安中市消防組合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安中市土地開発公社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健康増進施設恵みの湯事業特別会計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群馬県市町村総合事務組合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碓氷峠交流記念財団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IF('各会計、関係団体の財政状況及び健全化判断比率'!B33="","",'各会計、関係団体の財政状況及び健全化判断比率'!B33)</f>
        <v>介護サービス事業会計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群馬県市町村会館管理組合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群馬県後期高齢者医療広域連合（一般会計）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群馬県後期高齢者医療広域連合（事業会計）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528</v>
      </c>
      <c r="D34" s="1184"/>
      <c r="E34" s="1185"/>
      <c r="F34" s="32">
        <v>14.34</v>
      </c>
      <c r="G34" s="33">
        <v>14.04</v>
      </c>
      <c r="H34" s="33">
        <v>14.14</v>
      </c>
      <c r="I34" s="33">
        <v>13.43</v>
      </c>
      <c r="J34" s="34">
        <v>14.07</v>
      </c>
      <c r="K34" s="22"/>
      <c r="L34" s="22"/>
      <c r="M34" s="22"/>
      <c r="N34" s="22"/>
      <c r="O34" s="22"/>
      <c r="P34" s="22"/>
    </row>
    <row r="35" spans="1:16" ht="39" customHeight="1" x14ac:dyDescent="0.15">
      <c r="A35" s="22"/>
      <c r="B35" s="35"/>
      <c r="C35" s="1178" t="s">
        <v>529</v>
      </c>
      <c r="D35" s="1179"/>
      <c r="E35" s="1180"/>
      <c r="F35" s="36">
        <v>12.41</v>
      </c>
      <c r="G35" s="37">
        <v>4.05</v>
      </c>
      <c r="H35" s="37">
        <v>6.66</v>
      </c>
      <c r="I35" s="37">
        <v>5.39</v>
      </c>
      <c r="J35" s="38">
        <v>5.97</v>
      </c>
      <c r="K35" s="22"/>
      <c r="L35" s="22"/>
      <c r="M35" s="22"/>
      <c r="N35" s="22"/>
      <c r="O35" s="22"/>
      <c r="P35" s="22"/>
    </row>
    <row r="36" spans="1:16" ht="39" customHeight="1" x14ac:dyDescent="0.15">
      <c r="A36" s="22"/>
      <c r="B36" s="35"/>
      <c r="C36" s="1178" t="s">
        <v>530</v>
      </c>
      <c r="D36" s="1179"/>
      <c r="E36" s="1180"/>
      <c r="F36" s="36">
        <v>5.09</v>
      </c>
      <c r="G36" s="37">
        <v>3.66</v>
      </c>
      <c r="H36" s="37">
        <v>2.15</v>
      </c>
      <c r="I36" s="37">
        <v>1.91</v>
      </c>
      <c r="J36" s="38">
        <v>2.89</v>
      </c>
      <c r="K36" s="22"/>
      <c r="L36" s="22"/>
      <c r="M36" s="22"/>
      <c r="N36" s="22"/>
      <c r="O36" s="22"/>
      <c r="P36" s="22"/>
    </row>
    <row r="37" spans="1:16" ht="39" customHeight="1" x14ac:dyDescent="0.15">
      <c r="A37" s="22"/>
      <c r="B37" s="35"/>
      <c r="C37" s="1178" t="s">
        <v>531</v>
      </c>
      <c r="D37" s="1179"/>
      <c r="E37" s="1180"/>
      <c r="F37" s="36">
        <v>0.47</v>
      </c>
      <c r="G37" s="37">
        <v>0.6</v>
      </c>
      <c r="H37" s="37">
        <v>0.49</v>
      </c>
      <c r="I37" s="37">
        <v>0.51</v>
      </c>
      <c r="J37" s="38">
        <v>0.28000000000000003</v>
      </c>
      <c r="K37" s="22"/>
      <c r="L37" s="22"/>
      <c r="M37" s="22"/>
      <c r="N37" s="22"/>
      <c r="O37" s="22"/>
      <c r="P37" s="22"/>
    </row>
    <row r="38" spans="1:16" ht="39" customHeight="1" x14ac:dyDescent="0.15">
      <c r="A38" s="22"/>
      <c r="B38" s="35"/>
      <c r="C38" s="1178" t="s">
        <v>532</v>
      </c>
      <c r="D38" s="1179"/>
      <c r="E38" s="1180"/>
      <c r="F38" s="36">
        <v>0.28999999999999998</v>
      </c>
      <c r="G38" s="37">
        <v>0.24</v>
      </c>
      <c r="H38" s="37">
        <v>0.25</v>
      </c>
      <c r="I38" s="37">
        <v>0.21</v>
      </c>
      <c r="J38" s="38">
        <v>0.23</v>
      </c>
      <c r="K38" s="22"/>
      <c r="L38" s="22"/>
      <c r="M38" s="22"/>
      <c r="N38" s="22"/>
      <c r="O38" s="22"/>
      <c r="P38" s="22"/>
    </row>
    <row r="39" spans="1:16" ht="39" customHeight="1" x14ac:dyDescent="0.15">
      <c r="A39" s="22"/>
      <c r="B39" s="35"/>
      <c r="C39" s="1178" t="s">
        <v>533</v>
      </c>
      <c r="D39" s="1179"/>
      <c r="E39" s="1180"/>
      <c r="F39" s="36">
        <v>0.12</v>
      </c>
      <c r="G39" s="37">
        <v>0.12</v>
      </c>
      <c r="H39" s="37">
        <v>0.17</v>
      </c>
      <c r="I39" s="37">
        <v>0.14000000000000001</v>
      </c>
      <c r="J39" s="38">
        <v>0.16</v>
      </c>
      <c r="K39" s="22"/>
      <c r="L39" s="22"/>
      <c r="M39" s="22"/>
      <c r="N39" s="22"/>
      <c r="O39" s="22"/>
      <c r="P39" s="22"/>
    </row>
    <row r="40" spans="1:16" ht="39" customHeight="1" x14ac:dyDescent="0.15">
      <c r="A40" s="22"/>
      <c r="B40" s="35"/>
      <c r="C40" s="1178" t="s">
        <v>534</v>
      </c>
      <c r="D40" s="1179"/>
      <c r="E40" s="1180"/>
      <c r="F40" s="36">
        <v>0.02</v>
      </c>
      <c r="G40" s="37">
        <v>0.02</v>
      </c>
      <c r="H40" s="37">
        <v>0.03</v>
      </c>
      <c r="I40" s="37">
        <v>0.01</v>
      </c>
      <c r="J40" s="38">
        <v>0.09</v>
      </c>
      <c r="K40" s="22"/>
      <c r="L40" s="22"/>
      <c r="M40" s="22"/>
      <c r="N40" s="22"/>
      <c r="O40" s="22"/>
      <c r="P40" s="22"/>
    </row>
    <row r="41" spans="1:16" ht="39" customHeight="1" x14ac:dyDescent="0.15">
      <c r="A41" s="22"/>
      <c r="B41" s="35"/>
      <c r="C41" s="1178" t="s">
        <v>535</v>
      </c>
      <c r="D41" s="1179"/>
      <c r="E41" s="1180"/>
      <c r="F41" s="36">
        <v>0.04</v>
      </c>
      <c r="G41" s="37">
        <v>0.03</v>
      </c>
      <c r="H41" s="37">
        <v>0.04</v>
      </c>
      <c r="I41" s="37">
        <v>0.04</v>
      </c>
      <c r="J41" s="38">
        <v>0.04</v>
      </c>
      <c r="K41" s="22"/>
      <c r="L41" s="22"/>
      <c r="M41" s="22"/>
      <c r="N41" s="22"/>
      <c r="O41" s="22"/>
      <c r="P41" s="22"/>
    </row>
    <row r="42" spans="1:16" ht="39" customHeight="1" x14ac:dyDescent="0.15">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537</v>
      </c>
      <c r="D43" s="1182"/>
      <c r="E43" s="1183"/>
      <c r="F43" s="41">
        <v>0.01</v>
      </c>
      <c r="G43" s="42">
        <v>0.02</v>
      </c>
      <c r="H43" s="42">
        <v>0.03</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2344</v>
      </c>
      <c r="L45" s="60">
        <v>2340</v>
      </c>
      <c r="M45" s="60">
        <v>2675</v>
      </c>
      <c r="N45" s="60">
        <v>2849</v>
      </c>
      <c r="O45" s="61">
        <v>2964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545</v>
      </c>
      <c r="L48" s="64">
        <v>523</v>
      </c>
      <c r="M48" s="64">
        <v>525</v>
      </c>
      <c r="N48" s="64">
        <v>586</v>
      </c>
      <c r="O48" s="65">
        <v>606</v>
      </c>
      <c r="P48" s="48"/>
      <c r="Q48" s="48"/>
      <c r="R48" s="48"/>
      <c r="S48" s="48"/>
      <c r="T48" s="48"/>
      <c r="U48" s="48"/>
    </row>
    <row r="49" spans="1:21" ht="30.75" customHeight="1" x14ac:dyDescent="0.15">
      <c r="A49" s="48"/>
      <c r="B49" s="1196"/>
      <c r="C49" s="1197"/>
      <c r="D49" s="62"/>
      <c r="E49" s="1188" t="s">
        <v>16</v>
      </c>
      <c r="F49" s="1188"/>
      <c r="G49" s="1188"/>
      <c r="H49" s="1188"/>
      <c r="I49" s="1188"/>
      <c r="J49" s="1189"/>
      <c r="K49" s="63">
        <v>28</v>
      </c>
      <c r="L49" s="64">
        <v>34</v>
      </c>
      <c r="M49" s="64">
        <v>33</v>
      </c>
      <c r="N49" s="64">
        <v>33</v>
      </c>
      <c r="O49" s="65">
        <v>29</v>
      </c>
      <c r="P49" s="48"/>
      <c r="Q49" s="48"/>
      <c r="R49" s="48"/>
      <c r="S49" s="48"/>
      <c r="T49" s="48"/>
      <c r="U49" s="48"/>
    </row>
    <row r="50" spans="1:21" ht="30.75" customHeight="1" x14ac:dyDescent="0.15">
      <c r="A50" s="48"/>
      <c r="B50" s="1196"/>
      <c r="C50" s="1197"/>
      <c r="D50" s="62"/>
      <c r="E50" s="1188" t="s">
        <v>17</v>
      </c>
      <c r="F50" s="1188"/>
      <c r="G50" s="1188"/>
      <c r="H50" s="1188"/>
      <c r="I50" s="1188"/>
      <c r="J50" s="1189"/>
      <c r="K50" s="63">
        <v>80</v>
      </c>
      <c r="L50" s="64">
        <v>23</v>
      </c>
      <c r="M50" s="64">
        <v>22</v>
      </c>
      <c r="N50" s="64">
        <v>10</v>
      </c>
      <c r="O50" s="65">
        <v>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2123</v>
      </c>
      <c r="L52" s="64">
        <v>2125</v>
      </c>
      <c r="M52" s="64">
        <v>2333</v>
      </c>
      <c r="N52" s="64">
        <v>2455</v>
      </c>
      <c r="O52" s="65">
        <v>2531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874</v>
      </c>
      <c r="L53" s="69">
        <v>795</v>
      </c>
      <c r="M53" s="69">
        <v>922</v>
      </c>
      <c r="N53" s="69">
        <v>1023</v>
      </c>
      <c r="O53" s="70">
        <v>1072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22314</v>
      </c>
      <c r="J41" s="83">
        <v>24455</v>
      </c>
      <c r="K41" s="83">
        <v>26355</v>
      </c>
      <c r="L41" s="83">
        <v>26996</v>
      </c>
      <c r="M41" s="84">
        <v>25780</v>
      </c>
    </row>
    <row r="42" spans="2:13" ht="27.75" customHeight="1" x14ac:dyDescent="0.15">
      <c r="B42" s="1204"/>
      <c r="C42" s="1205"/>
      <c r="D42" s="85"/>
      <c r="E42" s="1208" t="s">
        <v>26</v>
      </c>
      <c r="F42" s="1208"/>
      <c r="G42" s="1208"/>
      <c r="H42" s="1209"/>
      <c r="I42" s="86">
        <v>169</v>
      </c>
      <c r="J42" s="87">
        <v>147</v>
      </c>
      <c r="K42" s="87">
        <v>125</v>
      </c>
      <c r="L42" s="87">
        <v>127</v>
      </c>
      <c r="M42" s="88">
        <v>114</v>
      </c>
    </row>
    <row r="43" spans="2:13" ht="27.75" customHeight="1" x14ac:dyDescent="0.15">
      <c r="B43" s="1204"/>
      <c r="C43" s="1205"/>
      <c r="D43" s="85"/>
      <c r="E43" s="1208" t="s">
        <v>27</v>
      </c>
      <c r="F43" s="1208"/>
      <c r="G43" s="1208"/>
      <c r="H43" s="1209"/>
      <c r="I43" s="86">
        <v>6785</v>
      </c>
      <c r="J43" s="87">
        <v>6906</v>
      </c>
      <c r="K43" s="87">
        <v>6897</v>
      </c>
      <c r="L43" s="87">
        <v>6845</v>
      </c>
      <c r="M43" s="88">
        <v>6906</v>
      </c>
    </row>
    <row r="44" spans="2:13" ht="27.75" customHeight="1" x14ac:dyDescent="0.15">
      <c r="B44" s="1204"/>
      <c r="C44" s="1205"/>
      <c r="D44" s="85"/>
      <c r="E44" s="1208" t="s">
        <v>28</v>
      </c>
      <c r="F44" s="1208"/>
      <c r="G44" s="1208"/>
      <c r="H44" s="1209"/>
      <c r="I44" s="86">
        <v>223</v>
      </c>
      <c r="J44" s="87">
        <v>198</v>
      </c>
      <c r="K44" s="87">
        <v>243</v>
      </c>
      <c r="L44" s="87">
        <v>278</v>
      </c>
      <c r="M44" s="88">
        <v>284</v>
      </c>
    </row>
    <row r="45" spans="2:13" ht="27.75" customHeight="1" x14ac:dyDescent="0.15">
      <c r="B45" s="1204"/>
      <c r="C45" s="1205"/>
      <c r="D45" s="85"/>
      <c r="E45" s="1208" t="s">
        <v>29</v>
      </c>
      <c r="F45" s="1208"/>
      <c r="G45" s="1208"/>
      <c r="H45" s="1209"/>
      <c r="I45" s="86">
        <v>3973</v>
      </c>
      <c r="J45" s="87">
        <v>3963</v>
      </c>
      <c r="K45" s="87">
        <v>3782</v>
      </c>
      <c r="L45" s="87">
        <v>3411</v>
      </c>
      <c r="M45" s="88">
        <v>3197</v>
      </c>
    </row>
    <row r="46" spans="2:13" ht="27.75" customHeight="1" x14ac:dyDescent="0.15">
      <c r="B46" s="1204"/>
      <c r="C46" s="1205"/>
      <c r="D46" s="89"/>
      <c r="E46" s="1208" t="s">
        <v>30</v>
      </c>
      <c r="F46" s="1208"/>
      <c r="G46" s="1208"/>
      <c r="H46" s="1209"/>
      <c r="I46" s="86">
        <v>590</v>
      </c>
      <c r="J46" s="87">
        <v>502</v>
      </c>
      <c r="K46" s="87">
        <v>491</v>
      </c>
      <c r="L46" s="87">
        <v>513</v>
      </c>
      <c r="M46" s="88">
        <v>438</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8862</v>
      </c>
      <c r="J50" s="87">
        <v>8444</v>
      </c>
      <c r="K50" s="87">
        <v>8589</v>
      </c>
      <c r="L50" s="87">
        <v>8177</v>
      </c>
      <c r="M50" s="88">
        <v>7378</v>
      </c>
    </row>
    <row r="51" spans="2:13" ht="27.75" customHeight="1" x14ac:dyDescent="0.15">
      <c r="B51" s="1204"/>
      <c r="C51" s="1205"/>
      <c r="D51" s="85"/>
      <c r="E51" s="1208" t="s">
        <v>36</v>
      </c>
      <c r="F51" s="1208"/>
      <c r="G51" s="1208"/>
      <c r="H51" s="1209"/>
      <c r="I51" s="86">
        <v>3337</v>
      </c>
      <c r="J51" s="87">
        <v>3326</v>
      </c>
      <c r="K51" s="87">
        <v>3404</v>
      </c>
      <c r="L51" s="87">
        <v>3085</v>
      </c>
      <c r="M51" s="88">
        <v>3025</v>
      </c>
    </row>
    <row r="52" spans="2:13" ht="27.75" customHeight="1" x14ac:dyDescent="0.15">
      <c r="B52" s="1206"/>
      <c r="C52" s="1207"/>
      <c r="D52" s="85"/>
      <c r="E52" s="1208" t="s">
        <v>37</v>
      </c>
      <c r="F52" s="1208"/>
      <c r="G52" s="1208"/>
      <c r="H52" s="1209"/>
      <c r="I52" s="86">
        <v>20607</v>
      </c>
      <c r="J52" s="87">
        <v>22384</v>
      </c>
      <c r="K52" s="87">
        <v>24216</v>
      </c>
      <c r="L52" s="87">
        <v>24724</v>
      </c>
      <c r="M52" s="88">
        <v>24369</v>
      </c>
    </row>
    <row r="53" spans="2:13" ht="27.75" customHeight="1" thickBot="1" x14ac:dyDescent="0.2">
      <c r="B53" s="1210" t="s">
        <v>21</v>
      </c>
      <c r="C53" s="1211"/>
      <c r="D53" s="92"/>
      <c r="E53" s="1212" t="s">
        <v>38</v>
      </c>
      <c r="F53" s="1212"/>
      <c r="G53" s="1212"/>
      <c r="H53" s="1213"/>
      <c r="I53" s="93">
        <v>1248</v>
      </c>
      <c r="J53" s="94">
        <v>2016</v>
      </c>
      <c r="K53" s="94">
        <v>1686</v>
      </c>
      <c r="L53" s="94">
        <v>2184</v>
      </c>
      <c r="M53" s="95">
        <v>1946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21" t="s">
        <v>550</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552</v>
      </c>
      <c r="H51" s="1234"/>
      <c r="I51" s="1239" t="s">
        <v>553</v>
      </c>
      <c r="J51" s="1239"/>
      <c r="K51" s="1241"/>
      <c r="L51" s="1241"/>
      <c r="M51" s="1241"/>
      <c r="N51" s="1242">
        <v>16.8</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554</v>
      </c>
      <c r="J53" s="1243"/>
      <c r="K53" s="1250"/>
      <c r="L53" s="1250"/>
      <c r="M53" s="1250"/>
      <c r="N53" s="1252">
        <v>49.4</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555</v>
      </c>
      <c r="H55" s="1245"/>
      <c r="I55" s="1243" t="s">
        <v>553</v>
      </c>
      <c r="J55" s="1243"/>
      <c r="K55" s="1241"/>
      <c r="L55" s="1241"/>
      <c r="M55" s="1241"/>
      <c r="N55" s="1242">
        <v>37.299999999999997</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554</v>
      </c>
      <c r="J57" s="1253"/>
      <c r="K57" s="1250"/>
      <c r="L57" s="1250"/>
      <c r="M57" s="1250"/>
      <c r="N57" s="1252">
        <v>55.2</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21" t="s">
        <v>557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552</v>
      </c>
      <c r="H73" s="1234"/>
      <c r="I73" s="1239" t="s">
        <v>553</v>
      </c>
      <c r="J73" s="1239"/>
      <c r="K73" s="1254">
        <v>9.6999999999999993</v>
      </c>
      <c r="L73" s="1254">
        <v>15.2</v>
      </c>
      <c r="M73" s="1242">
        <v>13.4</v>
      </c>
      <c r="N73" s="1242">
        <v>16.8</v>
      </c>
      <c r="O73" s="1242">
        <v>15.1</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559</v>
      </c>
      <c r="J75" s="1243"/>
      <c r="K75" s="1252">
        <v>8.6999999999999993</v>
      </c>
      <c r="L75" s="1252">
        <v>7.3</v>
      </c>
      <c r="M75" s="1252">
        <v>6.7</v>
      </c>
      <c r="N75" s="1252">
        <v>7</v>
      </c>
      <c r="O75" s="1252">
        <v>7.8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555</v>
      </c>
      <c r="H77" s="1245"/>
      <c r="I77" s="1243" t="s">
        <v>553</v>
      </c>
      <c r="J77" s="1243"/>
      <c r="K77" s="1254">
        <v>58.2</v>
      </c>
      <c r="L77" s="1254">
        <v>50.3</v>
      </c>
      <c r="M77" s="1242">
        <v>45.9</v>
      </c>
      <c r="N77" s="1242">
        <v>37.299999999999997</v>
      </c>
      <c r="O77" s="1242">
        <v>33.1</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559</v>
      </c>
      <c r="J79" s="1253"/>
      <c r="K79" s="1256">
        <v>10.3</v>
      </c>
      <c r="L79" s="1256">
        <v>9.6</v>
      </c>
      <c r="M79" s="1256">
        <v>8.8000000000000007</v>
      </c>
      <c r="N79" s="1256">
        <v>7.8</v>
      </c>
      <c r="O79" s="1256">
        <v>7.5</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51324</v>
      </c>
      <c r="E3" s="118"/>
      <c r="F3" s="119">
        <v>50880</v>
      </c>
      <c r="G3" s="120"/>
      <c r="H3" s="121"/>
    </row>
    <row r="4" spans="1:8" x14ac:dyDescent="0.15">
      <c r="A4" s="122"/>
      <c r="B4" s="123"/>
      <c r="C4" s="124"/>
      <c r="D4" s="125">
        <v>31734</v>
      </c>
      <c r="E4" s="126"/>
      <c r="F4" s="127">
        <v>26879</v>
      </c>
      <c r="G4" s="128"/>
      <c r="H4" s="129"/>
    </row>
    <row r="5" spans="1:8" x14ac:dyDescent="0.15">
      <c r="A5" s="110" t="s">
        <v>514</v>
      </c>
      <c r="B5" s="115"/>
      <c r="C5" s="116"/>
      <c r="D5" s="117">
        <v>83727</v>
      </c>
      <c r="E5" s="118"/>
      <c r="F5" s="119">
        <v>63956</v>
      </c>
      <c r="G5" s="120"/>
      <c r="H5" s="121"/>
    </row>
    <row r="6" spans="1:8" x14ac:dyDescent="0.15">
      <c r="A6" s="122"/>
      <c r="B6" s="123"/>
      <c r="C6" s="124"/>
      <c r="D6" s="125">
        <v>56148</v>
      </c>
      <c r="E6" s="126"/>
      <c r="F6" s="127">
        <v>29239</v>
      </c>
      <c r="G6" s="128"/>
      <c r="H6" s="129"/>
    </row>
    <row r="7" spans="1:8" x14ac:dyDescent="0.15">
      <c r="A7" s="110" t="s">
        <v>515</v>
      </c>
      <c r="B7" s="115"/>
      <c r="C7" s="116"/>
      <c r="D7" s="117">
        <v>85939</v>
      </c>
      <c r="E7" s="118"/>
      <c r="F7" s="119">
        <v>66255</v>
      </c>
      <c r="G7" s="120"/>
      <c r="H7" s="121"/>
    </row>
    <row r="8" spans="1:8" x14ac:dyDescent="0.15">
      <c r="A8" s="122"/>
      <c r="B8" s="123"/>
      <c r="C8" s="124"/>
      <c r="D8" s="125">
        <v>55502</v>
      </c>
      <c r="E8" s="126"/>
      <c r="F8" s="127">
        <v>31822</v>
      </c>
      <c r="G8" s="128"/>
      <c r="H8" s="129"/>
    </row>
    <row r="9" spans="1:8" x14ac:dyDescent="0.15">
      <c r="A9" s="110" t="s">
        <v>516</v>
      </c>
      <c r="B9" s="115"/>
      <c r="C9" s="116"/>
      <c r="D9" s="117">
        <v>76776</v>
      </c>
      <c r="E9" s="118"/>
      <c r="F9" s="119">
        <v>54227</v>
      </c>
      <c r="G9" s="120"/>
      <c r="H9" s="121"/>
    </row>
    <row r="10" spans="1:8" x14ac:dyDescent="0.15">
      <c r="A10" s="122"/>
      <c r="B10" s="123"/>
      <c r="C10" s="124"/>
      <c r="D10" s="125">
        <v>46112</v>
      </c>
      <c r="E10" s="126"/>
      <c r="F10" s="127">
        <v>29694</v>
      </c>
      <c r="G10" s="128"/>
      <c r="H10" s="129"/>
    </row>
    <row r="11" spans="1:8" x14ac:dyDescent="0.15">
      <c r="A11" s="110" t="s">
        <v>517</v>
      </c>
      <c r="B11" s="115"/>
      <c r="C11" s="116"/>
      <c r="D11" s="117">
        <v>25734</v>
      </c>
      <c r="E11" s="118"/>
      <c r="F11" s="119">
        <v>57295</v>
      </c>
      <c r="G11" s="120"/>
      <c r="H11" s="121"/>
    </row>
    <row r="12" spans="1:8" x14ac:dyDescent="0.15">
      <c r="A12" s="122"/>
      <c r="B12" s="123"/>
      <c r="C12" s="130"/>
      <c r="D12" s="125">
        <v>19177</v>
      </c>
      <c r="E12" s="126"/>
      <c r="F12" s="127">
        <v>32771</v>
      </c>
      <c r="G12" s="128"/>
      <c r="H12" s="129"/>
    </row>
    <row r="13" spans="1:8" x14ac:dyDescent="0.15">
      <c r="A13" s="110"/>
      <c r="B13" s="115"/>
      <c r="C13" s="131"/>
      <c r="D13" s="132">
        <v>64700</v>
      </c>
      <c r="E13" s="133"/>
      <c r="F13" s="134">
        <v>58523</v>
      </c>
      <c r="G13" s="135"/>
      <c r="H13" s="121"/>
    </row>
    <row r="14" spans="1:8" x14ac:dyDescent="0.15">
      <c r="A14" s="122"/>
      <c r="B14" s="123"/>
      <c r="C14" s="124"/>
      <c r="D14" s="125">
        <v>41735</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12.43</v>
      </c>
      <c r="C19" s="136">
        <f>ROUND(VALUE(SUBSTITUTE(実質収支比率等に係る経年分析!G$48,"▲","-")),2)</f>
        <v>4.08</v>
      </c>
      <c r="D19" s="136">
        <f>ROUND(VALUE(SUBSTITUTE(実質収支比率等に係る経年分析!H$48,"▲","-")),2)</f>
        <v>6.7</v>
      </c>
      <c r="E19" s="136">
        <f>ROUND(VALUE(SUBSTITUTE(実質収支比率等に係る経年分析!I$48,"▲","-")),2)</f>
        <v>5.42</v>
      </c>
      <c r="F19" s="136">
        <f>ROUND(VALUE(SUBSTITUTE(実質収支比率等に係る経年分析!J$48,"▲","-")),2)</f>
        <v>5.98</v>
      </c>
    </row>
    <row r="20" spans="1:11" x14ac:dyDescent="0.15">
      <c r="A20" s="136" t="s">
        <v>43</v>
      </c>
      <c r="B20" s="136">
        <f>ROUND(VALUE(SUBSTITUTE(実質収支比率等に係る経年分析!F$47,"▲","-")),2)</f>
        <v>39.06</v>
      </c>
      <c r="C20" s="136">
        <f>ROUND(VALUE(SUBSTITUTE(実質収支比率等に係る経年分析!G$47,"▲","-")),2)</f>
        <v>38.049999999999997</v>
      </c>
      <c r="D20" s="136">
        <f>ROUND(VALUE(SUBSTITUTE(実質収支比率等に係る経年分析!H$47,"▲","-")),2)</f>
        <v>41.3</v>
      </c>
      <c r="E20" s="136">
        <f>ROUND(VALUE(SUBSTITUTE(実質収支比率等に係る経年分析!I$47,"▲","-")),2)</f>
        <v>39.869999999999997</v>
      </c>
      <c r="F20" s="136">
        <f>ROUND(VALUE(SUBSTITUTE(実質収支比率等に係る経年分析!J$47,"▲","-")),2)</f>
        <v>34.770000000000003</v>
      </c>
    </row>
    <row r="21" spans="1:11" x14ac:dyDescent="0.15">
      <c r="A21" s="136" t="s">
        <v>44</v>
      </c>
      <c r="B21" s="136">
        <f>IF(ISNUMBER(VALUE(SUBSTITUTE(実質収支比率等に係る経年分析!F$49,"▲","-"))),ROUND(VALUE(SUBSTITUTE(実質収支比率等に係る経年分析!F$49,"▲","-")),2),NA())</f>
        <v>0.51</v>
      </c>
      <c r="C21" s="136">
        <f>IF(ISNUMBER(VALUE(SUBSTITUTE(実質収支比率等に係る経年分析!G$49,"▲","-"))),ROUND(VALUE(SUBSTITUTE(実質収支比率等に係る経年分析!G$49,"▲","-")),2),NA())</f>
        <v>-16.02</v>
      </c>
      <c r="D21" s="136">
        <f>IF(ISNUMBER(VALUE(SUBSTITUTE(実質収支比率等に係る経年分析!H$49,"▲","-"))),ROUND(VALUE(SUBSTITUTE(実質収支比率等に係る経年分析!H$49,"▲","-")),2),NA())</f>
        <v>2.5099999999999998</v>
      </c>
      <c r="E21" s="136">
        <f>IF(ISNUMBER(VALUE(SUBSTITUTE(実質収支比率等に係る経年分析!I$49,"▲","-"))),ROUND(VALUE(SUBSTITUTE(実質収支比率等に係る経年分析!I$49,"▲","-")),2),NA())</f>
        <v>-4.33</v>
      </c>
      <c r="F21" s="136">
        <f>IF(ISNUMBER(VALUE(SUBSTITUTE(実質収支比率等に係る経年分析!J$49,"▲","-"))),ROUND(VALUE(SUBSTITUTE(実質収支比率等に係る経年分析!J$49,"▲","-")),2),NA())</f>
        <v>-7.42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x14ac:dyDescent="0.15">
      <c r="A32" s="137" t="str">
        <f>IF(連結実質赤字比率に係る赤字・黒字の構成分析!C$38="",NA(),連結実質赤字比率に係る赤字・黒字の構成分析!C$38)</f>
        <v>介護サービス事業会計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0.28999999999999998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0.28000000000000003</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3.66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2.15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12.41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14.34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13.43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2123</v>
      </c>
      <c r="E42" s="138"/>
      <c r="F42" s="138"/>
      <c r="G42" s="138">
        <f>'実質公債費比率（分子）の構造'!L$52</f>
        <v>2125</v>
      </c>
      <c r="H42" s="138"/>
      <c r="I42" s="138"/>
      <c r="J42" s="138">
        <f>'実質公債費比率（分子）の構造'!M$52</f>
        <v>2333</v>
      </c>
      <c r="K42" s="138"/>
      <c r="L42" s="138"/>
      <c r="M42" s="138">
        <f>'実質公債費比率（分子）の構造'!N$52</f>
        <v>2455</v>
      </c>
      <c r="N42" s="138"/>
      <c r="O42" s="138"/>
      <c r="P42" s="138">
        <f>'実質公債費比率（分子）の構造'!O$52</f>
        <v>2531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80</v>
      </c>
      <c r="C44" s="138"/>
      <c r="D44" s="138"/>
      <c r="E44" s="138">
        <f>'実質公債費比率（分子）の構造'!L$50</f>
        <v>23</v>
      </c>
      <c r="F44" s="138"/>
      <c r="G44" s="138"/>
      <c r="H44" s="138">
        <f>'実質公債費比率（分子）の構造'!M$50</f>
        <v>22</v>
      </c>
      <c r="I44" s="138"/>
      <c r="J44" s="138"/>
      <c r="K44" s="138">
        <f>'実質公債費比率（分子）の構造'!N$50</f>
        <v>10</v>
      </c>
      <c r="L44" s="138"/>
      <c r="M44" s="138"/>
      <c r="N44" s="138">
        <f>'実質公債費比率（分子）の構造'!O$50</f>
        <v>4</v>
      </c>
      <c r="O44" s="138"/>
      <c r="P44" s="138"/>
    </row>
    <row r="45" spans="1:16" x14ac:dyDescent="0.15">
      <c r="A45" s="138" t="s">
        <v>54</v>
      </c>
      <c r="B45" s="138">
        <f>'実質公債費比率（分子）の構造'!K$49</f>
        <v>28</v>
      </c>
      <c r="C45" s="138"/>
      <c r="D45" s="138"/>
      <c r="E45" s="138">
        <f>'実質公債費比率（分子）の構造'!L$49</f>
        <v>34</v>
      </c>
      <c r="F45" s="138"/>
      <c r="G45" s="138"/>
      <c r="H45" s="138">
        <f>'実質公債費比率（分子）の構造'!M$49</f>
        <v>33</v>
      </c>
      <c r="I45" s="138"/>
      <c r="J45" s="138"/>
      <c r="K45" s="138">
        <f>'実質公債費比率（分子）の構造'!N$49</f>
        <v>33</v>
      </c>
      <c r="L45" s="138"/>
      <c r="M45" s="138"/>
      <c r="N45" s="138">
        <f>'実質公債費比率（分子）の構造'!O$49</f>
        <v>29</v>
      </c>
      <c r="O45" s="138"/>
      <c r="P45" s="138"/>
    </row>
    <row r="46" spans="1:16" x14ac:dyDescent="0.15">
      <c r="A46" s="138" t="s">
        <v>55</v>
      </c>
      <c r="B46" s="138">
        <f>'実質公債費比率（分子）の構造'!K$48</f>
        <v>545</v>
      </c>
      <c r="C46" s="138"/>
      <c r="D46" s="138"/>
      <c r="E46" s="138">
        <f>'実質公債費比率（分子）の構造'!L$48</f>
        <v>523</v>
      </c>
      <c r="F46" s="138"/>
      <c r="G46" s="138"/>
      <c r="H46" s="138">
        <f>'実質公債費比率（分子）の構造'!M$48</f>
        <v>525</v>
      </c>
      <c r="I46" s="138"/>
      <c r="J46" s="138"/>
      <c r="K46" s="138">
        <f>'実質公債費比率（分子）の構造'!N$48</f>
        <v>586</v>
      </c>
      <c r="L46" s="138"/>
      <c r="M46" s="138"/>
      <c r="N46" s="138">
        <f>'実質公債費比率（分子）の構造'!O$48</f>
        <v>606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2344</v>
      </c>
      <c r="C49" s="138"/>
      <c r="D49" s="138"/>
      <c r="E49" s="138">
        <f>'実質公債費比率（分子）の構造'!L$45</f>
        <v>2340</v>
      </c>
      <c r="F49" s="138"/>
      <c r="G49" s="138"/>
      <c r="H49" s="138">
        <f>'実質公債費比率（分子）の構造'!M$45</f>
        <v>2675</v>
      </c>
      <c r="I49" s="138"/>
      <c r="J49" s="138"/>
      <c r="K49" s="138">
        <f>'実質公債費比率（分子）の構造'!N$45</f>
        <v>2849</v>
      </c>
      <c r="L49" s="138"/>
      <c r="M49" s="138"/>
      <c r="N49" s="138">
        <f>'実質公債費比率（分子）の構造'!O$45</f>
        <v>2964</v>
      </c>
      <c r="O49" s="138"/>
      <c r="P49" s="138"/>
    </row>
    <row r="50" spans="1:16" x14ac:dyDescent="0.15">
      <c r="A50" s="138" t="s">
        <v>59</v>
      </c>
      <c r="B50" s="138" t="e">
        <f>NA()</f>
        <v>#N/A</v>
      </c>
      <c r="C50" s="138">
        <f>IF(ISNUMBER('実質公債費比率（分子）の構造'!K$53),'実質公債費比率（分子）の構造'!K$53,NA())</f>
        <v>874</v>
      </c>
      <c r="D50" s="138" t="e">
        <f>NA()</f>
        <v>#N/A</v>
      </c>
      <c r="E50" s="138" t="e">
        <f>NA()</f>
        <v>#N/A</v>
      </c>
      <c r="F50" s="138">
        <f>IF(ISNUMBER('実質公債費比率（分子）の構造'!L$53),'実質公債費比率（分子）の構造'!L$53,NA())</f>
        <v>795</v>
      </c>
      <c r="G50" s="138" t="e">
        <f>NA()</f>
        <v>#N/A</v>
      </c>
      <c r="H50" s="138" t="e">
        <f>NA()</f>
        <v>#N/A</v>
      </c>
      <c r="I50" s="138">
        <f>IF(ISNUMBER('実質公債費比率（分子）の構造'!M$53),'実質公債費比率（分子）の構造'!M$53,NA())</f>
        <v>922</v>
      </c>
      <c r="J50" s="138" t="e">
        <f>NA()</f>
        <v>#N/A</v>
      </c>
      <c r="K50" s="138" t="e">
        <f>NA()</f>
        <v>#N/A</v>
      </c>
      <c r="L50" s="138">
        <f>IF(ISNUMBER('実質公債費比率（分子）の構造'!N$53),'実質公債費比率（分子）の構造'!N$53,NA())</f>
        <v>1023</v>
      </c>
      <c r="M50" s="138" t="e">
        <f>NA()</f>
        <v>#N/A</v>
      </c>
      <c r="N50" s="138" t="e">
        <f>NA()</f>
        <v>#N/A</v>
      </c>
      <c r="O50" s="138">
        <f>IF(ISNUMBER('実質公債費比率（分子）の構造'!O$53),'実質公債費比率（分子）の構造'!O$53,NA())</f>
        <v>1072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20607</v>
      </c>
      <c r="E56" s="137"/>
      <c r="F56" s="137"/>
      <c r="G56" s="137">
        <f>'将来負担比率（分子）の構造'!J$52</f>
        <v>22384</v>
      </c>
      <c r="H56" s="137"/>
      <c r="I56" s="137"/>
      <c r="J56" s="137">
        <f>'将来負担比率（分子）の構造'!K$52</f>
        <v>24216</v>
      </c>
      <c r="K56" s="137"/>
      <c r="L56" s="137"/>
      <c r="M56" s="137">
        <f>'将来負担比率（分子）の構造'!L$52</f>
        <v>24724</v>
      </c>
      <c r="N56" s="137"/>
      <c r="O56" s="137"/>
      <c r="P56" s="137">
        <f>'将来負担比率（分子）の構造'!M$52</f>
        <v>24369</v>
      </c>
    </row>
    <row r="57" spans="1:16" x14ac:dyDescent="0.15">
      <c r="A57" s="137" t="s">
        <v>36</v>
      </c>
      <c r="B57" s="137"/>
      <c r="C57" s="137"/>
      <c r="D57" s="137">
        <f>'将来負担比率（分子）の構造'!I$51</f>
        <v>3337</v>
      </c>
      <c r="E57" s="137"/>
      <c r="F57" s="137"/>
      <c r="G57" s="137">
        <f>'将来負担比率（分子）の構造'!J$51</f>
        <v>3326</v>
      </c>
      <c r="H57" s="137"/>
      <c r="I57" s="137"/>
      <c r="J57" s="137">
        <f>'将来負担比率（分子）の構造'!K$51</f>
        <v>3404</v>
      </c>
      <c r="K57" s="137"/>
      <c r="L57" s="137"/>
      <c r="M57" s="137">
        <f>'将来負担比率（分子）の構造'!L$51</f>
        <v>3085</v>
      </c>
      <c r="N57" s="137"/>
      <c r="O57" s="137"/>
      <c r="P57" s="137">
        <f>'将来負担比率（分子）の構造'!M$51</f>
        <v>3025</v>
      </c>
    </row>
    <row r="58" spans="1:16" x14ac:dyDescent="0.15">
      <c r="A58" s="137" t="s">
        <v>35</v>
      </c>
      <c r="B58" s="137"/>
      <c r="C58" s="137"/>
      <c r="D58" s="137">
        <f>'将来負担比率（分子）の構造'!I$50</f>
        <v>8862</v>
      </c>
      <c r="E58" s="137"/>
      <c r="F58" s="137"/>
      <c r="G58" s="137">
        <f>'将来負担比率（分子）の構造'!J$50</f>
        <v>8444</v>
      </c>
      <c r="H58" s="137"/>
      <c r="I58" s="137"/>
      <c r="J58" s="137">
        <f>'将来負担比率（分子）の構造'!K$50</f>
        <v>8589</v>
      </c>
      <c r="K58" s="137"/>
      <c r="L58" s="137"/>
      <c r="M58" s="137">
        <f>'将来負担比率（分子）の構造'!L$50</f>
        <v>8177</v>
      </c>
      <c r="N58" s="137"/>
      <c r="O58" s="137"/>
      <c r="P58" s="137">
        <f>'将来負担比率（分子）の構造'!M$50</f>
        <v>7378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590</v>
      </c>
      <c r="C61" s="137"/>
      <c r="D61" s="137"/>
      <c r="E61" s="137">
        <f>'将来負担比率（分子）の構造'!J$46</f>
        <v>502</v>
      </c>
      <c r="F61" s="137"/>
      <c r="G61" s="137"/>
      <c r="H61" s="137">
        <f>'将来負担比率（分子）の構造'!K$46</f>
        <v>491</v>
      </c>
      <c r="I61" s="137"/>
      <c r="J61" s="137"/>
      <c r="K61" s="137">
        <f>'将来負担比率（分子）の構造'!L$46</f>
        <v>513</v>
      </c>
      <c r="L61" s="137"/>
      <c r="M61" s="137"/>
      <c r="N61" s="137">
        <f>'将来負担比率（分子）の構造'!M$46</f>
        <v>438</v>
      </c>
      <c r="O61" s="137"/>
      <c r="P61" s="137"/>
    </row>
    <row r="62" spans="1:16" x14ac:dyDescent="0.15">
      <c r="A62" s="137" t="s">
        <v>29</v>
      </c>
      <c r="B62" s="137">
        <f>'将来負担比率（分子）の構造'!I$45</f>
        <v>3973</v>
      </c>
      <c r="C62" s="137"/>
      <c r="D62" s="137"/>
      <c r="E62" s="137">
        <f>'将来負担比率（分子）の構造'!J$45</f>
        <v>3963</v>
      </c>
      <c r="F62" s="137"/>
      <c r="G62" s="137"/>
      <c r="H62" s="137">
        <f>'将来負担比率（分子）の構造'!K$45</f>
        <v>3782</v>
      </c>
      <c r="I62" s="137"/>
      <c r="J62" s="137"/>
      <c r="K62" s="137">
        <f>'将来負担比率（分子）の構造'!L$45</f>
        <v>3411</v>
      </c>
      <c r="L62" s="137"/>
      <c r="M62" s="137"/>
      <c r="N62" s="137">
        <f>'将来負担比率（分子）の構造'!M$45</f>
        <v>3197</v>
      </c>
      <c r="O62" s="137"/>
      <c r="P62" s="137"/>
    </row>
    <row r="63" spans="1:16" x14ac:dyDescent="0.15">
      <c r="A63" s="137" t="s">
        <v>28</v>
      </c>
      <c r="B63" s="137">
        <f>'将来負担比率（分子）の構造'!I$44</f>
        <v>223</v>
      </c>
      <c r="C63" s="137"/>
      <c r="D63" s="137"/>
      <c r="E63" s="137">
        <f>'将来負担比率（分子）の構造'!J$44</f>
        <v>198</v>
      </c>
      <c r="F63" s="137"/>
      <c r="G63" s="137"/>
      <c r="H63" s="137">
        <f>'将来負担比率（分子）の構造'!K$44</f>
        <v>243</v>
      </c>
      <c r="I63" s="137"/>
      <c r="J63" s="137"/>
      <c r="K63" s="137">
        <f>'将来負担比率（分子）の構造'!L$44</f>
        <v>278</v>
      </c>
      <c r="L63" s="137"/>
      <c r="M63" s="137"/>
      <c r="N63" s="137">
        <f>'将来負担比率（分子）の構造'!M$44</f>
        <v>284</v>
      </c>
      <c r="O63" s="137"/>
      <c r="P63" s="137"/>
    </row>
    <row r="64" spans="1:16" x14ac:dyDescent="0.15">
      <c r="A64" s="137" t="s">
        <v>27</v>
      </c>
      <c r="B64" s="137">
        <f>'将来負担比率（分子）の構造'!I$43</f>
        <v>6785</v>
      </c>
      <c r="C64" s="137"/>
      <c r="D64" s="137"/>
      <c r="E64" s="137">
        <f>'将来負担比率（分子）の構造'!J$43</f>
        <v>6906</v>
      </c>
      <c r="F64" s="137"/>
      <c r="G64" s="137"/>
      <c r="H64" s="137">
        <f>'将来負担比率（分子）の構造'!K$43</f>
        <v>6897</v>
      </c>
      <c r="I64" s="137"/>
      <c r="J64" s="137"/>
      <c r="K64" s="137">
        <f>'将来負担比率（分子）の構造'!L$43</f>
        <v>6845</v>
      </c>
      <c r="L64" s="137"/>
      <c r="M64" s="137"/>
      <c r="N64" s="137">
        <f>'将来負担比率（分子）の構造'!M$43</f>
        <v>6906</v>
      </c>
      <c r="O64" s="137"/>
      <c r="P64" s="137"/>
    </row>
    <row r="65" spans="1:16" x14ac:dyDescent="0.15">
      <c r="A65" s="137" t="s">
        <v>26</v>
      </c>
      <c r="B65" s="137">
        <f>'将来負担比率（分子）の構造'!I$42</f>
        <v>169</v>
      </c>
      <c r="C65" s="137"/>
      <c r="D65" s="137"/>
      <c r="E65" s="137">
        <f>'将来負担比率（分子）の構造'!J$42</f>
        <v>147</v>
      </c>
      <c r="F65" s="137"/>
      <c r="G65" s="137"/>
      <c r="H65" s="137">
        <f>'将来負担比率（分子）の構造'!K$42</f>
        <v>125</v>
      </c>
      <c r="I65" s="137"/>
      <c r="J65" s="137"/>
      <c r="K65" s="137">
        <f>'将来負担比率（分子）の構造'!L$42</f>
        <v>127</v>
      </c>
      <c r="L65" s="137"/>
      <c r="M65" s="137"/>
      <c r="N65" s="137">
        <f>'将来負担比率（分子）の構造'!M$42</f>
        <v>114</v>
      </c>
      <c r="O65" s="137"/>
      <c r="P65" s="137"/>
    </row>
    <row r="66" spans="1:16" x14ac:dyDescent="0.15">
      <c r="A66" s="137" t="s">
        <v>25</v>
      </c>
      <c r="B66" s="137">
        <f>'将来負担比率（分子）の構造'!I$41</f>
        <v>22314</v>
      </c>
      <c r="C66" s="137"/>
      <c r="D66" s="137"/>
      <c r="E66" s="137">
        <f>'将来負担比率（分子）の構造'!J$41</f>
        <v>24455</v>
      </c>
      <c r="F66" s="137"/>
      <c r="G66" s="137"/>
      <c r="H66" s="137">
        <f>'将来負担比率（分子）の構造'!K$41</f>
        <v>26355</v>
      </c>
      <c r="I66" s="137"/>
      <c r="J66" s="137"/>
      <c r="K66" s="137">
        <f>'将来負担比率（分子）の構造'!L$41</f>
        <v>26996</v>
      </c>
      <c r="L66" s="137"/>
      <c r="M66" s="137"/>
      <c r="N66" s="137">
        <f>'将来負担比率（分子）の構造'!M$41</f>
        <v>25780</v>
      </c>
      <c r="O66" s="137"/>
      <c r="P66" s="137"/>
    </row>
    <row r="67" spans="1:16" x14ac:dyDescent="0.15">
      <c r="A67" s="137" t="s">
        <v>63</v>
      </c>
      <c r="B67" s="137" t="e">
        <f>NA()</f>
        <v>#N/A</v>
      </c>
      <c r="C67" s="137">
        <f>IF(ISNUMBER('将来負担比率（分子）の構造'!I$53), IF('将来負担比率（分子）の構造'!I$53 &lt; 0, 0, '将来負担比率（分子）の構造'!I$53), NA())</f>
        <v>1248</v>
      </c>
      <c r="D67" s="137" t="e">
        <f>NA()</f>
        <v>#N/A</v>
      </c>
      <c r="E67" s="137" t="e">
        <f>NA()</f>
        <v>#N/A</v>
      </c>
      <c r="F67" s="137">
        <f>IF(ISNUMBER('将来負担比率（分子）の構造'!J$53), IF('将来負担比率（分子）の構造'!J$53 &lt; 0, 0, '将来負担比率（分子）の構造'!J$53), NA())</f>
        <v>2016</v>
      </c>
      <c r="G67" s="137" t="e">
        <f>NA()</f>
        <v>#N/A</v>
      </c>
      <c r="H67" s="137" t="e">
        <f>NA()</f>
        <v>#N/A</v>
      </c>
      <c r="I67" s="137">
        <f>IF(ISNUMBER('将来負担比率（分子）の構造'!K$53), IF('将来負担比率（分子）の構造'!K$53 &lt; 0, 0, '将来負担比率（分子）の構造'!K$53), NA())</f>
        <v>1686</v>
      </c>
      <c r="J67" s="137" t="e">
        <f>NA()</f>
        <v>#N/A</v>
      </c>
      <c r="K67" s="137" t="e">
        <f>NA()</f>
        <v>#N/A</v>
      </c>
      <c r="L67" s="137">
        <f>IF(ISNUMBER('将来負担比率（分子）の構造'!L$53), IF('将来負担比率（分子）の構造'!L$53 &lt; 0, 0, '将来負担比率（分子）の構造'!L$53), NA())</f>
        <v>2184</v>
      </c>
      <c r="M67" s="137" t="e">
        <f>NA()</f>
        <v>#N/A</v>
      </c>
      <c r="N67" s="137" t="e">
        <f>NA()</f>
        <v>#N/A</v>
      </c>
      <c r="O67" s="137">
        <f>IF(ISNUMBER('将来負担比率（分子）の構造'!M$53), IF('将来負担比率（分子）の構造'!M$53 &lt; 0, 0, '将来負担比率（分子）の構造'!M$53), NA())</f>
        <v>1946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9708095</v>
      </c>
      <c r="S5" s="671"/>
      <c r="T5" s="671"/>
      <c r="U5" s="671"/>
      <c r="V5" s="671"/>
      <c r="W5" s="671"/>
      <c r="X5" s="671"/>
      <c r="Y5" s="718"/>
      <c r="Z5" s="731">
        <v>40.6</v>
      </c>
      <c r="AA5" s="731"/>
      <c r="AB5" s="731"/>
      <c r="AC5" s="731"/>
      <c r="AD5" s="732">
        <v>9484993</v>
      </c>
      <c r="AE5" s="732"/>
      <c r="AF5" s="732"/>
      <c r="AG5" s="732"/>
      <c r="AH5" s="732"/>
      <c r="AI5" s="732"/>
      <c r="AJ5" s="732"/>
      <c r="AK5" s="732"/>
      <c r="AL5" s="719">
        <v>68</v>
      </c>
      <c r="AM5" s="688"/>
      <c r="AN5" s="688"/>
      <c r="AO5" s="720"/>
      <c r="AP5" s="707" t="s">
        <v>209</v>
      </c>
      <c r="AQ5" s="708"/>
      <c r="AR5" s="708"/>
      <c r="AS5" s="708"/>
      <c r="AT5" s="708"/>
      <c r="AU5" s="708"/>
      <c r="AV5" s="708"/>
      <c r="AW5" s="708"/>
      <c r="AX5" s="708"/>
      <c r="AY5" s="708"/>
      <c r="AZ5" s="708"/>
      <c r="BA5" s="708"/>
      <c r="BB5" s="708"/>
      <c r="BC5" s="708"/>
      <c r="BD5" s="708"/>
      <c r="BE5" s="708"/>
      <c r="BF5" s="709"/>
      <c r="BG5" s="620">
        <v>9467217</v>
      </c>
      <c r="BH5" s="621"/>
      <c r="BI5" s="621"/>
      <c r="BJ5" s="621"/>
      <c r="BK5" s="621"/>
      <c r="BL5" s="621"/>
      <c r="BM5" s="621"/>
      <c r="BN5" s="622"/>
      <c r="BO5" s="673">
        <v>97.5</v>
      </c>
      <c r="BP5" s="673"/>
      <c r="BQ5" s="673"/>
      <c r="BR5" s="673"/>
      <c r="BS5" s="674">
        <v>369632</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327558</v>
      </c>
      <c r="S6" s="621"/>
      <c r="T6" s="621"/>
      <c r="U6" s="621"/>
      <c r="V6" s="621"/>
      <c r="W6" s="621"/>
      <c r="X6" s="621"/>
      <c r="Y6" s="622"/>
      <c r="Z6" s="673">
        <v>1.4</v>
      </c>
      <c r="AA6" s="673"/>
      <c r="AB6" s="673"/>
      <c r="AC6" s="673"/>
      <c r="AD6" s="674">
        <v>327558</v>
      </c>
      <c r="AE6" s="674"/>
      <c r="AF6" s="674"/>
      <c r="AG6" s="674"/>
      <c r="AH6" s="674"/>
      <c r="AI6" s="674"/>
      <c r="AJ6" s="674"/>
      <c r="AK6" s="674"/>
      <c r="AL6" s="643">
        <v>2.2999999999999998</v>
      </c>
      <c r="AM6" s="675"/>
      <c r="AN6" s="675"/>
      <c r="AO6" s="676"/>
      <c r="AP6" s="617" t="s">
        <v>214</v>
      </c>
      <c r="AQ6" s="618"/>
      <c r="AR6" s="618"/>
      <c r="AS6" s="618"/>
      <c r="AT6" s="618"/>
      <c r="AU6" s="618"/>
      <c r="AV6" s="618"/>
      <c r="AW6" s="618"/>
      <c r="AX6" s="618"/>
      <c r="AY6" s="618"/>
      <c r="AZ6" s="618"/>
      <c r="BA6" s="618"/>
      <c r="BB6" s="618"/>
      <c r="BC6" s="618"/>
      <c r="BD6" s="618"/>
      <c r="BE6" s="618"/>
      <c r="BF6" s="619"/>
      <c r="BG6" s="620">
        <v>9467217</v>
      </c>
      <c r="BH6" s="621"/>
      <c r="BI6" s="621"/>
      <c r="BJ6" s="621"/>
      <c r="BK6" s="621"/>
      <c r="BL6" s="621"/>
      <c r="BM6" s="621"/>
      <c r="BN6" s="622"/>
      <c r="BO6" s="673">
        <v>97.5</v>
      </c>
      <c r="BP6" s="673"/>
      <c r="BQ6" s="673"/>
      <c r="BR6" s="673"/>
      <c r="BS6" s="674">
        <v>369632</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243789</v>
      </c>
      <c r="CS6" s="621"/>
      <c r="CT6" s="621"/>
      <c r="CU6" s="621"/>
      <c r="CV6" s="621"/>
      <c r="CW6" s="621"/>
      <c r="CX6" s="621"/>
      <c r="CY6" s="622"/>
      <c r="CZ6" s="673">
        <v>1.1000000000000001</v>
      </c>
      <c r="DA6" s="673"/>
      <c r="DB6" s="673"/>
      <c r="DC6" s="673"/>
      <c r="DD6" s="626">
        <v>2840</v>
      </c>
      <c r="DE6" s="621"/>
      <c r="DF6" s="621"/>
      <c r="DG6" s="621"/>
      <c r="DH6" s="621"/>
      <c r="DI6" s="621"/>
      <c r="DJ6" s="621"/>
      <c r="DK6" s="621"/>
      <c r="DL6" s="621"/>
      <c r="DM6" s="621"/>
      <c r="DN6" s="621"/>
      <c r="DO6" s="621"/>
      <c r="DP6" s="622"/>
      <c r="DQ6" s="626">
        <v>242865</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7009</v>
      </c>
      <c r="S7" s="621"/>
      <c r="T7" s="621"/>
      <c r="U7" s="621"/>
      <c r="V7" s="621"/>
      <c r="W7" s="621"/>
      <c r="X7" s="621"/>
      <c r="Y7" s="622"/>
      <c r="Z7" s="673">
        <v>0</v>
      </c>
      <c r="AA7" s="673"/>
      <c r="AB7" s="673"/>
      <c r="AC7" s="673"/>
      <c r="AD7" s="674">
        <v>7009</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4596780</v>
      </c>
      <c r="BH7" s="621"/>
      <c r="BI7" s="621"/>
      <c r="BJ7" s="621"/>
      <c r="BK7" s="621"/>
      <c r="BL7" s="621"/>
      <c r="BM7" s="621"/>
      <c r="BN7" s="622"/>
      <c r="BO7" s="673">
        <v>47.3</v>
      </c>
      <c r="BP7" s="673"/>
      <c r="BQ7" s="673"/>
      <c r="BR7" s="673"/>
      <c r="BS7" s="674">
        <v>369632</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2622032</v>
      </c>
      <c r="CS7" s="621"/>
      <c r="CT7" s="621"/>
      <c r="CU7" s="621"/>
      <c r="CV7" s="621"/>
      <c r="CW7" s="621"/>
      <c r="CX7" s="621"/>
      <c r="CY7" s="622"/>
      <c r="CZ7" s="673">
        <v>11.4</v>
      </c>
      <c r="DA7" s="673"/>
      <c r="DB7" s="673"/>
      <c r="DC7" s="673"/>
      <c r="DD7" s="626">
        <v>23800</v>
      </c>
      <c r="DE7" s="621"/>
      <c r="DF7" s="621"/>
      <c r="DG7" s="621"/>
      <c r="DH7" s="621"/>
      <c r="DI7" s="621"/>
      <c r="DJ7" s="621"/>
      <c r="DK7" s="621"/>
      <c r="DL7" s="621"/>
      <c r="DM7" s="621"/>
      <c r="DN7" s="621"/>
      <c r="DO7" s="621"/>
      <c r="DP7" s="622"/>
      <c r="DQ7" s="626">
        <v>2391544</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22398</v>
      </c>
      <c r="S8" s="621"/>
      <c r="T8" s="621"/>
      <c r="U8" s="621"/>
      <c r="V8" s="621"/>
      <c r="W8" s="621"/>
      <c r="X8" s="621"/>
      <c r="Y8" s="622"/>
      <c r="Z8" s="673">
        <v>0.1</v>
      </c>
      <c r="AA8" s="673"/>
      <c r="AB8" s="673"/>
      <c r="AC8" s="673"/>
      <c r="AD8" s="674">
        <v>22398</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102879</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8541350</v>
      </c>
      <c r="CS8" s="621"/>
      <c r="CT8" s="621"/>
      <c r="CU8" s="621"/>
      <c r="CV8" s="621"/>
      <c r="CW8" s="621"/>
      <c r="CX8" s="621"/>
      <c r="CY8" s="622"/>
      <c r="CZ8" s="673">
        <v>37.200000000000003</v>
      </c>
      <c r="DA8" s="673"/>
      <c r="DB8" s="673"/>
      <c r="DC8" s="673"/>
      <c r="DD8" s="626">
        <v>28842</v>
      </c>
      <c r="DE8" s="621"/>
      <c r="DF8" s="621"/>
      <c r="DG8" s="621"/>
      <c r="DH8" s="621"/>
      <c r="DI8" s="621"/>
      <c r="DJ8" s="621"/>
      <c r="DK8" s="621"/>
      <c r="DL8" s="621"/>
      <c r="DM8" s="621"/>
      <c r="DN8" s="621"/>
      <c r="DO8" s="621"/>
      <c r="DP8" s="622"/>
      <c r="DQ8" s="626">
        <v>4453177</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12966</v>
      </c>
      <c r="S9" s="621"/>
      <c r="T9" s="621"/>
      <c r="U9" s="621"/>
      <c r="V9" s="621"/>
      <c r="W9" s="621"/>
      <c r="X9" s="621"/>
      <c r="Y9" s="622"/>
      <c r="Z9" s="673">
        <v>0.1</v>
      </c>
      <c r="AA9" s="673"/>
      <c r="AB9" s="673"/>
      <c r="AC9" s="673"/>
      <c r="AD9" s="674">
        <v>12966</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2622202</v>
      </c>
      <c r="BH9" s="621"/>
      <c r="BI9" s="621"/>
      <c r="BJ9" s="621"/>
      <c r="BK9" s="621"/>
      <c r="BL9" s="621"/>
      <c r="BM9" s="621"/>
      <c r="BN9" s="622"/>
      <c r="BO9" s="673">
        <v>27</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2458454</v>
      </c>
      <c r="CS9" s="621"/>
      <c r="CT9" s="621"/>
      <c r="CU9" s="621"/>
      <c r="CV9" s="621"/>
      <c r="CW9" s="621"/>
      <c r="CX9" s="621"/>
      <c r="CY9" s="622"/>
      <c r="CZ9" s="673">
        <v>10.7</v>
      </c>
      <c r="DA9" s="673"/>
      <c r="DB9" s="673"/>
      <c r="DC9" s="673"/>
      <c r="DD9" s="626">
        <v>132726</v>
      </c>
      <c r="DE9" s="621"/>
      <c r="DF9" s="621"/>
      <c r="DG9" s="621"/>
      <c r="DH9" s="621"/>
      <c r="DI9" s="621"/>
      <c r="DJ9" s="621"/>
      <c r="DK9" s="621"/>
      <c r="DL9" s="621"/>
      <c r="DM9" s="621"/>
      <c r="DN9" s="621"/>
      <c r="DO9" s="621"/>
      <c r="DP9" s="622"/>
      <c r="DQ9" s="626">
        <v>2224766</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1002689</v>
      </c>
      <c r="S10" s="621"/>
      <c r="T10" s="621"/>
      <c r="U10" s="621"/>
      <c r="V10" s="621"/>
      <c r="W10" s="621"/>
      <c r="X10" s="621"/>
      <c r="Y10" s="622"/>
      <c r="Z10" s="673">
        <v>4.2</v>
      </c>
      <c r="AA10" s="673"/>
      <c r="AB10" s="673"/>
      <c r="AC10" s="673"/>
      <c r="AD10" s="674">
        <v>1002689</v>
      </c>
      <c r="AE10" s="674"/>
      <c r="AF10" s="674"/>
      <c r="AG10" s="674"/>
      <c r="AH10" s="674"/>
      <c r="AI10" s="674"/>
      <c r="AJ10" s="674"/>
      <c r="AK10" s="674"/>
      <c r="AL10" s="643">
        <v>7.2</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164684</v>
      </c>
      <c r="BH10" s="621"/>
      <c r="BI10" s="621"/>
      <c r="BJ10" s="621"/>
      <c r="BK10" s="621"/>
      <c r="BL10" s="621"/>
      <c r="BM10" s="621"/>
      <c r="BN10" s="622"/>
      <c r="BO10" s="673">
        <v>1.7</v>
      </c>
      <c r="BP10" s="673"/>
      <c r="BQ10" s="673"/>
      <c r="BR10" s="673"/>
      <c r="BS10" s="626">
        <v>27345</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30183</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26696</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89692</v>
      </c>
      <c r="S11" s="621"/>
      <c r="T11" s="621"/>
      <c r="U11" s="621"/>
      <c r="V11" s="621"/>
      <c r="W11" s="621"/>
      <c r="X11" s="621"/>
      <c r="Y11" s="622"/>
      <c r="Z11" s="673">
        <v>0.4</v>
      </c>
      <c r="AA11" s="673"/>
      <c r="AB11" s="673"/>
      <c r="AC11" s="673"/>
      <c r="AD11" s="674">
        <v>89692</v>
      </c>
      <c r="AE11" s="674"/>
      <c r="AF11" s="674"/>
      <c r="AG11" s="674"/>
      <c r="AH11" s="674"/>
      <c r="AI11" s="674"/>
      <c r="AJ11" s="674"/>
      <c r="AK11" s="674"/>
      <c r="AL11" s="643">
        <v>0.6</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1707015</v>
      </c>
      <c r="BH11" s="621"/>
      <c r="BI11" s="621"/>
      <c r="BJ11" s="621"/>
      <c r="BK11" s="621"/>
      <c r="BL11" s="621"/>
      <c r="BM11" s="621"/>
      <c r="BN11" s="622"/>
      <c r="BO11" s="673">
        <v>17.600000000000001</v>
      </c>
      <c r="BP11" s="673"/>
      <c r="BQ11" s="673"/>
      <c r="BR11" s="673"/>
      <c r="BS11" s="626">
        <v>342287</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580017</v>
      </c>
      <c r="CS11" s="621"/>
      <c r="CT11" s="621"/>
      <c r="CU11" s="621"/>
      <c r="CV11" s="621"/>
      <c r="CW11" s="621"/>
      <c r="CX11" s="621"/>
      <c r="CY11" s="622"/>
      <c r="CZ11" s="673">
        <v>2.5</v>
      </c>
      <c r="DA11" s="673"/>
      <c r="DB11" s="673"/>
      <c r="DC11" s="673"/>
      <c r="DD11" s="626">
        <v>205284</v>
      </c>
      <c r="DE11" s="621"/>
      <c r="DF11" s="621"/>
      <c r="DG11" s="621"/>
      <c r="DH11" s="621"/>
      <c r="DI11" s="621"/>
      <c r="DJ11" s="621"/>
      <c r="DK11" s="621"/>
      <c r="DL11" s="621"/>
      <c r="DM11" s="621"/>
      <c r="DN11" s="621"/>
      <c r="DO11" s="621"/>
      <c r="DP11" s="622"/>
      <c r="DQ11" s="626">
        <v>442420</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4309889</v>
      </c>
      <c r="BH12" s="621"/>
      <c r="BI12" s="621"/>
      <c r="BJ12" s="621"/>
      <c r="BK12" s="621"/>
      <c r="BL12" s="621"/>
      <c r="BM12" s="621"/>
      <c r="BN12" s="622"/>
      <c r="BO12" s="673">
        <v>44.4</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390489</v>
      </c>
      <c r="CS12" s="621"/>
      <c r="CT12" s="621"/>
      <c r="CU12" s="621"/>
      <c r="CV12" s="621"/>
      <c r="CW12" s="621"/>
      <c r="CX12" s="621"/>
      <c r="CY12" s="622"/>
      <c r="CZ12" s="673">
        <v>1.7</v>
      </c>
      <c r="DA12" s="673"/>
      <c r="DB12" s="673"/>
      <c r="DC12" s="673"/>
      <c r="DD12" s="626">
        <v>38952</v>
      </c>
      <c r="DE12" s="621"/>
      <c r="DF12" s="621"/>
      <c r="DG12" s="621"/>
      <c r="DH12" s="621"/>
      <c r="DI12" s="621"/>
      <c r="DJ12" s="621"/>
      <c r="DK12" s="621"/>
      <c r="DL12" s="621"/>
      <c r="DM12" s="621"/>
      <c r="DN12" s="621"/>
      <c r="DO12" s="621"/>
      <c r="DP12" s="622"/>
      <c r="DQ12" s="626">
        <v>292302</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74956</v>
      </c>
      <c r="S13" s="621"/>
      <c r="T13" s="621"/>
      <c r="U13" s="621"/>
      <c r="V13" s="621"/>
      <c r="W13" s="621"/>
      <c r="X13" s="621"/>
      <c r="Y13" s="622"/>
      <c r="Z13" s="673">
        <v>0.3</v>
      </c>
      <c r="AA13" s="673"/>
      <c r="AB13" s="673"/>
      <c r="AC13" s="673"/>
      <c r="AD13" s="674">
        <v>74956</v>
      </c>
      <c r="AE13" s="674"/>
      <c r="AF13" s="674"/>
      <c r="AG13" s="674"/>
      <c r="AH13" s="674"/>
      <c r="AI13" s="674"/>
      <c r="AJ13" s="674"/>
      <c r="AK13" s="674"/>
      <c r="AL13" s="643">
        <v>0.5</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4283855</v>
      </c>
      <c r="BH13" s="621"/>
      <c r="BI13" s="621"/>
      <c r="BJ13" s="621"/>
      <c r="BK13" s="621"/>
      <c r="BL13" s="621"/>
      <c r="BM13" s="621"/>
      <c r="BN13" s="622"/>
      <c r="BO13" s="673">
        <v>44.1</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1677434</v>
      </c>
      <c r="CS13" s="621"/>
      <c r="CT13" s="621"/>
      <c r="CU13" s="621"/>
      <c r="CV13" s="621"/>
      <c r="CW13" s="621"/>
      <c r="CX13" s="621"/>
      <c r="CY13" s="622"/>
      <c r="CZ13" s="673">
        <v>7.3</v>
      </c>
      <c r="DA13" s="673"/>
      <c r="DB13" s="673"/>
      <c r="DC13" s="673"/>
      <c r="DD13" s="626">
        <v>653889</v>
      </c>
      <c r="DE13" s="621"/>
      <c r="DF13" s="621"/>
      <c r="DG13" s="621"/>
      <c r="DH13" s="621"/>
      <c r="DI13" s="621"/>
      <c r="DJ13" s="621"/>
      <c r="DK13" s="621"/>
      <c r="DL13" s="621"/>
      <c r="DM13" s="621"/>
      <c r="DN13" s="621"/>
      <c r="DO13" s="621"/>
      <c r="DP13" s="622"/>
      <c r="DQ13" s="626">
        <v>1271845</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173014</v>
      </c>
      <c r="BH14" s="621"/>
      <c r="BI14" s="621"/>
      <c r="BJ14" s="621"/>
      <c r="BK14" s="621"/>
      <c r="BL14" s="621"/>
      <c r="BM14" s="621"/>
      <c r="BN14" s="622"/>
      <c r="BO14" s="673">
        <v>1.8</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886842</v>
      </c>
      <c r="CS14" s="621"/>
      <c r="CT14" s="621"/>
      <c r="CU14" s="621"/>
      <c r="CV14" s="621"/>
      <c r="CW14" s="621"/>
      <c r="CX14" s="621"/>
      <c r="CY14" s="622"/>
      <c r="CZ14" s="673">
        <v>3.9</v>
      </c>
      <c r="DA14" s="673"/>
      <c r="DB14" s="673"/>
      <c r="DC14" s="673"/>
      <c r="DD14" s="626">
        <v>56082</v>
      </c>
      <c r="DE14" s="621"/>
      <c r="DF14" s="621"/>
      <c r="DG14" s="621"/>
      <c r="DH14" s="621"/>
      <c r="DI14" s="621"/>
      <c r="DJ14" s="621"/>
      <c r="DK14" s="621"/>
      <c r="DL14" s="621"/>
      <c r="DM14" s="621"/>
      <c r="DN14" s="621"/>
      <c r="DO14" s="621"/>
      <c r="DP14" s="622"/>
      <c r="DQ14" s="626">
        <v>832058</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29132</v>
      </c>
      <c r="S15" s="621"/>
      <c r="T15" s="621"/>
      <c r="U15" s="621"/>
      <c r="V15" s="621"/>
      <c r="W15" s="621"/>
      <c r="X15" s="621"/>
      <c r="Y15" s="622"/>
      <c r="Z15" s="673">
        <v>0.1</v>
      </c>
      <c r="AA15" s="673"/>
      <c r="AB15" s="673"/>
      <c r="AC15" s="673"/>
      <c r="AD15" s="674">
        <v>29132</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387534</v>
      </c>
      <c r="BH15" s="621"/>
      <c r="BI15" s="621"/>
      <c r="BJ15" s="621"/>
      <c r="BK15" s="621"/>
      <c r="BL15" s="621"/>
      <c r="BM15" s="621"/>
      <c r="BN15" s="622"/>
      <c r="BO15" s="673">
        <v>4</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2546325</v>
      </c>
      <c r="CS15" s="621"/>
      <c r="CT15" s="621"/>
      <c r="CU15" s="621"/>
      <c r="CV15" s="621"/>
      <c r="CW15" s="621"/>
      <c r="CX15" s="621"/>
      <c r="CY15" s="622"/>
      <c r="CZ15" s="673">
        <v>11.1</v>
      </c>
      <c r="DA15" s="673"/>
      <c r="DB15" s="673"/>
      <c r="DC15" s="673"/>
      <c r="DD15" s="626">
        <v>391352</v>
      </c>
      <c r="DE15" s="621"/>
      <c r="DF15" s="621"/>
      <c r="DG15" s="621"/>
      <c r="DH15" s="621"/>
      <c r="DI15" s="621"/>
      <c r="DJ15" s="621"/>
      <c r="DK15" s="621"/>
      <c r="DL15" s="621"/>
      <c r="DM15" s="621"/>
      <c r="DN15" s="621"/>
      <c r="DO15" s="621"/>
      <c r="DP15" s="622"/>
      <c r="DQ15" s="626">
        <v>1983384</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3517278</v>
      </c>
      <c r="S16" s="621"/>
      <c r="T16" s="621"/>
      <c r="U16" s="621"/>
      <c r="V16" s="621"/>
      <c r="W16" s="621"/>
      <c r="X16" s="621"/>
      <c r="Y16" s="622"/>
      <c r="Z16" s="673">
        <v>14.7</v>
      </c>
      <c r="AA16" s="673"/>
      <c r="AB16" s="673"/>
      <c r="AC16" s="673"/>
      <c r="AD16" s="674">
        <v>2847661</v>
      </c>
      <c r="AE16" s="674"/>
      <c r="AF16" s="674"/>
      <c r="AG16" s="674"/>
      <c r="AH16" s="674"/>
      <c r="AI16" s="674"/>
      <c r="AJ16" s="674"/>
      <c r="AK16" s="674"/>
      <c r="AL16" s="643">
        <v>20.399999999999999</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940</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940</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2847661</v>
      </c>
      <c r="S17" s="621"/>
      <c r="T17" s="621"/>
      <c r="U17" s="621"/>
      <c r="V17" s="621"/>
      <c r="W17" s="621"/>
      <c r="X17" s="621"/>
      <c r="Y17" s="622"/>
      <c r="Z17" s="673">
        <v>11.9</v>
      </c>
      <c r="AA17" s="673"/>
      <c r="AB17" s="673"/>
      <c r="AC17" s="673"/>
      <c r="AD17" s="674">
        <v>2847661</v>
      </c>
      <c r="AE17" s="674"/>
      <c r="AF17" s="674"/>
      <c r="AG17" s="674"/>
      <c r="AH17" s="674"/>
      <c r="AI17" s="674"/>
      <c r="AJ17" s="674"/>
      <c r="AK17" s="674"/>
      <c r="AL17" s="643">
        <v>20.399999999999999</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2963549</v>
      </c>
      <c r="CS17" s="621"/>
      <c r="CT17" s="621"/>
      <c r="CU17" s="621"/>
      <c r="CV17" s="621"/>
      <c r="CW17" s="621"/>
      <c r="CX17" s="621"/>
      <c r="CY17" s="622"/>
      <c r="CZ17" s="673">
        <v>12.9</v>
      </c>
      <c r="DA17" s="673"/>
      <c r="DB17" s="673"/>
      <c r="DC17" s="673"/>
      <c r="DD17" s="626" t="s">
        <v>112</v>
      </c>
      <c r="DE17" s="621"/>
      <c r="DF17" s="621"/>
      <c r="DG17" s="621"/>
      <c r="DH17" s="621"/>
      <c r="DI17" s="621"/>
      <c r="DJ17" s="621"/>
      <c r="DK17" s="621"/>
      <c r="DL17" s="621"/>
      <c r="DM17" s="621"/>
      <c r="DN17" s="621"/>
      <c r="DO17" s="621"/>
      <c r="DP17" s="622"/>
      <c r="DQ17" s="626">
        <v>2892967</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669617</v>
      </c>
      <c r="S18" s="621"/>
      <c r="T18" s="621"/>
      <c r="U18" s="621"/>
      <c r="V18" s="621"/>
      <c r="W18" s="621"/>
      <c r="X18" s="621"/>
      <c r="Y18" s="622"/>
      <c r="Z18" s="673">
        <v>2.8</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240878</v>
      </c>
      <c r="BH19" s="621"/>
      <c r="BI19" s="621"/>
      <c r="BJ19" s="621"/>
      <c r="BK19" s="621"/>
      <c r="BL19" s="621"/>
      <c r="BM19" s="621"/>
      <c r="BN19" s="622"/>
      <c r="BO19" s="673">
        <v>2.5</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14791773</v>
      </c>
      <c r="S20" s="621"/>
      <c r="T20" s="621"/>
      <c r="U20" s="621"/>
      <c r="V20" s="621"/>
      <c r="W20" s="621"/>
      <c r="X20" s="621"/>
      <c r="Y20" s="622"/>
      <c r="Z20" s="673">
        <v>61.9</v>
      </c>
      <c r="AA20" s="673"/>
      <c r="AB20" s="673"/>
      <c r="AC20" s="673"/>
      <c r="AD20" s="674">
        <v>13899054</v>
      </c>
      <c r="AE20" s="674"/>
      <c r="AF20" s="674"/>
      <c r="AG20" s="674"/>
      <c r="AH20" s="674"/>
      <c r="AI20" s="674"/>
      <c r="AJ20" s="674"/>
      <c r="AK20" s="674"/>
      <c r="AL20" s="643">
        <v>99.7</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240878</v>
      </c>
      <c r="BH20" s="621"/>
      <c r="BI20" s="621"/>
      <c r="BJ20" s="621"/>
      <c r="BK20" s="621"/>
      <c r="BL20" s="621"/>
      <c r="BM20" s="621"/>
      <c r="BN20" s="622"/>
      <c r="BO20" s="673">
        <v>2.5</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22941404</v>
      </c>
      <c r="CS20" s="621"/>
      <c r="CT20" s="621"/>
      <c r="CU20" s="621"/>
      <c r="CV20" s="621"/>
      <c r="CW20" s="621"/>
      <c r="CX20" s="621"/>
      <c r="CY20" s="622"/>
      <c r="CZ20" s="673">
        <v>100</v>
      </c>
      <c r="DA20" s="673"/>
      <c r="DB20" s="673"/>
      <c r="DC20" s="673"/>
      <c r="DD20" s="626">
        <v>1533767</v>
      </c>
      <c r="DE20" s="621"/>
      <c r="DF20" s="621"/>
      <c r="DG20" s="621"/>
      <c r="DH20" s="621"/>
      <c r="DI20" s="621"/>
      <c r="DJ20" s="621"/>
      <c r="DK20" s="621"/>
      <c r="DL20" s="621"/>
      <c r="DM20" s="621"/>
      <c r="DN20" s="621"/>
      <c r="DO20" s="621"/>
      <c r="DP20" s="622"/>
      <c r="DQ20" s="626">
        <v>17054964</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8099</v>
      </c>
      <c r="S21" s="621"/>
      <c r="T21" s="621"/>
      <c r="U21" s="621"/>
      <c r="V21" s="621"/>
      <c r="W21" s="621"/>
      <c r="X21" s="621"/>
      <c r="Y21" s="622"/>
      <c r="Z21" s="673">
        <v>0</v>
      </c>
      <c r="AA21" s="673"/>
      <c r="AB21" s="673"/>
      <c r="AC21" s="673"/>
      <c r="AD21" s="674">
        <v>8099</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17776</v>
      </c>
      <c r="BH21" s="621"/>
      <c r="BI21" s="621"/>
      <c r="BJ21" s="621"/>
      <c r="BK21" s="621"/>
      <c r="BL21" s="621"/>
      <c r="BM21" s="621"/>
      <c r="BN21" s="622"/>
      <c r="BO21" s="673">
        <v>0.2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180105</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369117</v>
      </c>
      <c r="S23" s="621"/>
      <c r="T23" s="621"/>
      <c r="U23" s="621"/>
      <c r="V23" s="621"/>
      <c r="W23" s="621"/>
      <c r="X23" s="621"/>
      <c r="Y23" s="622"/>
      <c r="Z23" s="673">
        <v>1.5</v>
      </c>
      <c r="AA23" s="673"/>
      <c r="AB23" s="673"/>
      <c r="AC23" s="673"/>
      <c r="AD23" s="674">
        <v>16890</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223102</v>
      </c>
      <c r="BH23" s="621"/>
      <c r="BI23" s="621"/>
      <c r="BJ23" s="621"/>
      <c r="BK23" s="621"/>
      <c r="BL23" s="621"/>
      <c r="BM23" s="621"/>
      <c r="BN23" s="622"/>
      <c r="BO23" s="673">
        <v>2.2999999999999998</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126810</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12105479</v>
      </c>
      <c r="CS24" s="671"/>
      <c r="CT24" s="671"/>
      <c r="CU24" s="671"/>
      <c r="CV24" s="671"/>
      <c r="CW24" s="671"/>
      <c r="CX24" s="671"/>
      <c r="CY24" s="718"/>
      <c r="CZ24" s="722">
        <v>52.8</v>
      </c>
      <c r="DA24" s="723"/>
      <c r="DB24" s="723"/>
      <c r="DC24" s="724"/>
      <c r="DD24" s="717">
        <v>8479007</v>
      </c>
      <c r="DE24" s="671"/>
      <c r="DF24" s="671"/>
      <c r="DG24" s="671"/>
      <c r="DH24" s="671"/>
      <c r="DI24" s="671"/>
      <c r="DJ24" s="671"/>
      <c r="DK24" s="718"/>
      <c r="DL24" s="717">
        <v>8475857</v>
      </c>
      <c r="DM24" s="671"/>
      <c r="DN24" s="671"/>
      <c r="DO24" s="671"/>
      <c r="DP24" s="671"/>
      <c r="DQ24" s="671"/>
      <c r="DR24" s="671"/>
      <c r="DS24" s="671"/>
      <c r="DT24" s="671"/>
      <c r="DU24" s="671"/>
      <c r="DV24" s="718"/>
      <c r="DW24" s="719">
        <v>56.8</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2757473</v>
      </c>
      <c r="S25" s="621"/>
      <c r="T25" s="621"/>
      <c r="U25" s="621"/>
      <c r="V25" s="621"/>
      <c r="W25" s="621"/>
      <c r="X25" s="621"/>
      <c r="Y25" s="622"/>
      <c r="Z25" s="673">
        <v>11.5</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3989029</v>
      </c>
      <c r="CS25" s="639"/>
      <c r="CT25" s="639"/>
      <c r="CU25" s="639"/>
      <c r="CV25" s="639"/>
      <c r="CW25" s="639"/>
      <c r="CX25" s="639"/>
      <c r="CY25" s="640"/>
      <c r="CZ25" s="623">
        <v>17.399999999999999</v>
      </c>
      <c r="DA25" s="641"/>
      <c r="DB25" s="641"/>
      <c r="DC25" s="642"/>
      <c r="DD25" s="626">
        <v>3781553</v>
      </c>
      <c r="DE25" s="639"/>
      <c r="DF25" s="639"/>
      <c r="DG25" s="639"/>
      <c r="DH25" s="639"/>
      <c r="DI25" s="639"/>
      <c r="DJ25" s="639"/>
      <c r="DK25" s="640"/>
      <c r="DL25" s="626">
        <v>3778988</v>
      </c>
      <c r="DM25" s="639"/>
      <c r="DN25" s="639"/>
      <c r="DO25" s="639"/>
      <c r="DP25" s="639"/>
      <c r="DQ25" s="639"/>
      <c r="DR25" s="639"/>
      <c r="DS25" s="639"/>
      <c r="DT25" s="639"/>
      <c r="DU25" s="639"/>
      <c r="DV25" s="640"/>
      <c r="DW25" s="643">
        <v>25.3</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2396301</v>
      </c>
      <c r="CS26" s="621"/>
      <c r="CT26" s="621"/>
      <c r="CU26" s="621"/>
      <c r="CV26" s="621"/>
      <c r="CW26" s="621"/>
      <c r="CX26" s="621"/>
      <c r="CY26" s="622"/>
      <c r="CZ26" s="623">
        <v>10.4</v>
      </c>
      <c r="DA26" s="641"/>
      <c r="DB26" s="641"/>
      <c r="DC26" s="642"/>
      <c r="DD26" s="626">
        <v>2277553</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1541815</v>
      </c>
      <c r="S27" s="621"/>
      <c r="T27" s="621"/>
      <c r="U27" s="621"/>
      <c r="V27" s="621"/>
      <c r="W27" s="621"/>
      <c r="X27" s="621"/>
      <c r="Y27" s="622"/>
      <c r="Z27" s="673">
        <v>6.5</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9708095</v>
      </c>
      <c r="BH27" s="621"/>
      <c r="BI27" s="621"/>
      <c r="BJ27" s="621"/>
      <c r="BK27" s="621"/>
      <c r="BL27" s="621"/>
      <c r="BM27" s="621"/>
      <c r="BN27" s="622"/>
      <c r="BO27" s="673">
        <v>100</v>
      </c>
      <c r="BP27" s="673"/>
      <c r="BQ27" s="673"/>
      <c r="BR27" s="673"/>
      <c r="BS27" s="626">
        <v>369632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5152904</v>
      </c>
      <c r="CS27" s="639"/>
      <c r="CT27" s="639"/>
      <c r="CU27" s="639"/>
      <c r="CV27" s="639"/>
      <c r="CW27" s="639"/>
      <c r="CX27" s="639"/>
      <c r="CY27" s="640"/>
      <c r="CZ27" s="623">
        <v>22.5</v>
      </c>
      <c r="DA27" s="641"/>
      <c r="DB27" s="641"/>
      <c r="DC27" s="642"/>
      <c r="DD27" s="626">
        <v>1804490</v>
      </c>
      <c r="DE27" s="639"/>
      <c r="DF27" s="639"/>
      <c r="DG27" s="639"/>
      <c r="DH27" s="639"/>
      <c r="DI27" s="639"/>
      <c r="DJ27" s="639"/>
      <c r="DK27" s="640"/>
      <c r="DL27" s="626">
        <v>1803905</v>
      </c>
      <c r="DM27" s="639"/>
      <c r="DN27" s="639"/>
      <c r="DO27" s="639"/>
      <c r="DP27" s="639"/>
      <c r="DQ27" s="639"/>
      <c r="DR27" s="639"/>
      <c r="DS27" s="639"/>
      <c r="DT27" s="639"/>
      <c r="DU27" s="639"/>
      <c r="DV27" s="640"/>
      <c r="DW27" s="643">
        <v>12.1</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40179</v>
      </c>
      <c r="S28" s="621"/>
      <c r="T28" s="621"/>
      <c r="U28" s="621"/>
      <c r="V28" s="621"/>
      <c r="W28" s="621"/>
      <c r="X28" s="621"/>
      <c r="Y28" s="622"/>
      <c r="Z28" s="673">
        <v>0.2</v>
      </c>
      <c r="AA28" s="673"/>
      <c r="AB28" s="673"/>
      <c r="AC28" s="673"/>
      <c r="AD28" s="674">
        <v>14740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2963546</v>
      </c>
      <c r="CS28" s="621"/>
      <c r="CT28" s="621"/>
      <c r="CU28" s="621"/>
      <c r="CV28" s="621"/>
      <c r="CW28" s="621"/>
      <c r="CX28" s="621"/>
      <c r="CY28" s="622"/>
      <c r="CZ28" s="623">
        <v>12.9</v>
      </c>
      <c r="DA28" s="641"/>
      <c r="DB28" s="641"/>
      <c r="DC28" s="642"/>
      <c r="DD28" s="626">
        <v>2892964</v>
      </c>
      <c r="DE28" s="621"/>
      <c r="DF28" s="621"/>
      <c r="DG28" s="621"/>
      <c r="DH28" s="621"/>
      <c r="DI28" s="621"/>
      <c r="DJ28" s="621"/>
      <c r="DK28" s="622"/>
      <c r="DL28" s="626">
        <v>2892964</v>
      </c>
      <c r="DM28" s="621"/>
      <c r="DN28" s="621"/>
      <c r="DO28" s="621"/>
      <c r="DP28" s="621"/>
      <c r="DQ28" s="621"/>
      <c r="DR28" s="621"/>
      <c r="DS28" s="621"/>
      <c r="DT28" s="621"/>
      <c r="DU28" s="621"/>
      <c r="DV28" s="622"/>
      <c r="DW28" s="643">
        <v>19.399999999999999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23372</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2963546</v>
      </c>
      <c r="CS29" s="639"/>
      <c r="CT29" s="639"/>
      <c r="CU29" s="639"/>
      <c r="CV29" s="639"/>
      <c r="CW29" s="639"/>
      <c r="CX29" s="639"/>
      <c r="CY29" s="640"/>
      <c r="CZ29" s="623">
        <v>12.9</v>
      </c>
      <c r="DA29" s="641"/>
      <c r="DB29" s="641"/>
      <c r="DC29" s="642"/>
      <c r="DD29" s="626">
        <v>2892964</v>
      </c>
      <c r="DE29" s="639"/>
      <c r="DF29" s="639"/>
      <c r="DG29" s="639"/>
      <c r="DH29" s="639"/>
      <c r="DI29" s="639"/>
      <c r="DJ29" s="639"/>
      <c r="DK29" s="640"/>
      <c r="DL29" s="626">
        <v>2892964</v>
      </c>
      <c r="DM29" s="639"/>
      <c r="DN29" s="639"/>
      <c r="DO29" s="639"/>
      <c r="DP29" s="639"/>
      <c r="DQ29" s="639"/>
      <c r="DR29" s="639"/>
      <c r="DS29" s="639"/>
      <c r="DT29" s="639"/>
      <c r="DU29" s="639"/>
      <c r="DV29" s="640"/>
      <c r="DW29" s="643">
        <v>19.399999999999999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1535847</v>
      </c>
      <c r="S30" s="621"/>
      <c r="T30" s="621"/>
      <c r="U30" s="621"/>
      <c r="V30" s="621"/>
      <c r="W30" s="621"/>
      <c r="X30" s="621"/>
      <c r="Y30" s="622"/>
      <c r="Z30" s="673">
        <v>6.4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98.9</v>
      </c>
      <c r="BH30" s="687"/>
      <c r="BI30" s="687"/>
      <c r="BJ30" s="687"/>
      <c r="BK30" s="687"/>
      <c r="BL30" s="687"/>
      <c r="BM30" s="688">
        <v>93.6</v>
      </c>
      <c r="BN30" s="687"/>
      <c r="BO30" s="687"/>
      <c r="BP30" s="687"/>
      <c r="BQ30" s="689"/>
      <c r="BR30" s="686">
        <v>98.8</v>
      </c>
      <c r="BS30" s="687"/>
      <c r="BT30" s="687"/>
      <c r="BU30" s="687"/>
      <c r="BV30" s="687"/>
      <c r="BW30" s="687"/>
      <c r="BX30" s="688">
        <v>93.1</v>
      </c>
      <c r="BY30" s="687"/>
      <c r="BZ30" s="687"/>
      <c r="CA30" s="687"/>
      <c r="CB30" s="689"/>
      <c r="CD30" s="692"/>
      <c r="CE30" s="693"/>
      <c r="CF30" s="657" t="s">
        <v>293</v>
      </c>
      <c r="CG30" s="654"/>
      <c r="CH30" s="654"/>
      <c r="CI30" s="654"/>
      <c r="CJ30" s="654"/>
      <c r="CK30" s="654"/>
      <c r="CL30" s="654"/>
      <c r="CM30" s="654"/>
      <c r="CN30" s="654"/>
      <c r="CO30" s="654"/>
      <c r="CP30" s="654"/>
      <c r="CQ30" s="655"/>
      <c r="CR30" s="620">
        <v>2773467</v>
      </c>
      <c r="CS30" s="621"/>
      <c r="CT30" s="621"/>
      <c r="CU30" s="621"/>
      <c r="CV30" s="621"/>
      <c r="CW30" s="621"/>
      <c r="CX30" s="621"/>
      <c r="CY30" s="622"/>
      <c r="CZ30" s="623">
        <v>12.1</v>
      </c>
      <c r="DA30" s="641"/>
      <c r="DB30" s="641"/>
      <c r="DC30" s="642"/>
      <c r="DD30" s="626">
        <v>2702959</v>
      </c>
      <c r="DE30" s="621"/>
      <c r="DF30" s="621"/>
      <c r="DG30" s="621"/>
      <c r="DH30" s="621"/>
      <c r="DI30" s="621"/>
      <c r="DJ30" s="621"/>
      <c r="DK30" s="622"/>
      <c r="DL30" s="626">
        <v>2702959</v>
      </c>
      <c r="DM30" s="621"/>
      <c r="DN30" s="621"/>
      <c r="DO30" s="621"/>
      <c r="DP30" s="621"/>
      <c r="DQ30" s="621"/>
      <c r="DR30" s="621"/>
      <c r="DS30" s="621"/>
      <c r="DT30" s="621"/>
      <c r="DU30" s="621"/>
      <c r="DV30" s="622"/>
      <c r="DW30" s="643">
        <v>18.100000000000001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439381</v>
      </c>
      <c r="S31" s="621"/>
      <c r="T31" s="621"/>
      <c r="U31" s="621"/>
      <c r="V31" s="621"/>
      <c r="W31" s="621"/>
      <c r="X31" s="621"/>
      <c r="Y31" s="622"/>
      <c r="Z31" s="673">
        <v>1.8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99.5</v>
      </c>
      <c r="BH31" s="639"/>
      <c r="BI31" s="639"/>
      <c r="BJ31" s="639"/>
      <c r="BK31" s="639"/>
      <c r="BL31" s="639"/>
      <c r="BM31" s="675">
        <v>97.8</v>
      </c>
      <c r="BN31" s="685"/>
      <c r="BO31" s="685"/>
      <c r="BP31" s="685"/>
      <c r="BQ31" s="649"/>
      <c r="BR31" s="684">
        <v>99.5</v>
      </c>
      <c r="BS31" s="639"/>
      <c r="BT31" s="639"/>
      <c r="BU31" s="639"/>
      <c r="BV31" s="639"/>
      <c r="BW31" s="639"/>
      <c r="BX31" s="675">
        <v>97.4</v>
      </c>
      <c r="BY31" s="685"/>
      <c r="BZ31" s="685"/>
      <c r="CA31" s="685"/>
      <c r="CB31" s="649"/>
      <c r="CD31" s="692"/>
      <c r="CE31" s="693"/>
      <c r="CF31" s="657" t="s">
        <v>297</v>
      </c>
      <c r="CG31" s="654"/>
      <c r="CH31" s="654"/>
      <c r="CI31" s="654"/>
      <c r="CJ31" s="654"/>
      <c r="CK31" s="654"/>
      <c r="CL31" s="654"/>
      <c r="CM31" s="654"/>
      <c r="CN31" s="654"/>
      <c r="CO31" s="654"/>
      <c r="CP31" s="654"/>
      <c r="CQ31" s="655"/>
      <c r="CR31" s="620">
        <v>190079</v>
      </c>
      <c r="CS31" s="639"/>
      <c r="CT31" s="639"/>
      <c r="CU31" s="639"/>
      <c r="CV31" s="639"/>
      <c r="CW31" s="639"/>
      <c r="CX31" s="639"/>
      <c r="CY31" s="640"/>
      <c r="CZ31" s="623">
        <v>0.8</v>
      </c>
      <c r="DA31" s="641"/>
      <c r="DB31" s="641"/>
      <c r="DC31" s="642"/>
      <c r="DD31" s="626">
        <v>190005</v>
      </c>
      <c r="DE31" s="639"/>
      <c r="DF31" s="639"/>
      <c r="DG31" s="639"/>
      <c r="DH31" s="639"/>
      <c r="DI31" s="639"/>
      <c r="DJ31" s="639"/>
      <c r="DK31" s="640"/>
      <c r="DL31" s="626">
        <v>190005</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526854</v>
      </c>
      <c r="S32" s="621"/>
      <c r="T32" s="621"/>
      <c r="U32" s="621"/>
      <c r="V32" s="621"/>
      <c r="W32" s="621"/>
      <c r="X32" s="621"/>
      <c r="Y32" s="622"/>
      <c r="Z32" s="673">
        <v>2.2000000000000002</v>
      </c>
      <c r="AA32" s="673"/>
      <c r="AB32" s="673"/>
      <c r="AC32" s="673"/>
      <c r="AD32" s="674" t="s">
        <v>112</v>
      </c>
      <c r="AE32" s="674"/>
      <c r="AF32" s="674"/>
      <c r="AG32" s="674"/>
      <c r="AH32" s="674"/>
      <c r="AI32" s="674"/>
      <c r="AJ32" s="674"/>
      <c r="AK32" s="674"/>
      <c r="AL32" s="643" t="s">
        <v>112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98.2</v>
      </c>
      <c r="BH32" s="605"/>
      <c r="BI32" s="605"/>
      <c r="BJ32" s="605"/>
      <c r="BK32" s="605"/>
      <c r="BL32" s="605"/>
      <c r="BM32" s="668">
        <v>89.8</v>
      </c>
      <c r="BN32" s="605"/>
      <c r="BO32" s="605"/>
      <c r="BP32" s="605"/>
      <c r="BQ32" s="662"/>
      <c r="BR32" s="683">
        <v>98.1</v>
      </c>
      <c r="BS32" s="605"/>
      <c r="BT32" s="605"/>
      <c r="BU32" s="605"/>
      <c r="BV32" s="605"/>
      <c r="BW32" s="605"/>
      <c r="BX32" s="668">
        <v>88.7</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1557200</v>
      </c>
      <c r="S33" s="621"/>
      <c r="T33" s="621"/>
      <c r="U33" s="621"/>
      <c r="V33" s="621"/>
      <c r="W33" s="621"/>
      <c r="X33" s="621"/>
      <c r="Y33" s="622"/>
      <c r="Z33" s="673">
        <v>6.5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9301218</v>
      </c>
      <c r="CS33" s="639"/>
      <c r="CT33" s="639"/>
      <c r="CU33" s="639"/>
      <c r="CV33" s="639"/>
      <c r="CW33" s="639"/>
      <c r="CX33" s="639"/>
      <c r="CY33" s="640"/>
      <c r="CZ33" s="623">
        <v>40.5</v>
      </c>
      <c r="DA33" s="641"/>
      <c r="DB33" s="641"/>
      <c r="DC33" s="642"/>
      <c r="DD33" s="626">
        <v>7845559</v>
      </c>
      <c r="DE33" s="639"/>
      <c r="DF33" s="639"/>
      <c r="DG33" s="639"/>
      <c r="DH33" s="639"/>
      <c r="DI33" s="639"/>
      <c r="DJ33" s="639"/>
      <c r="DK33" s="640"/>
      <c r="DL33" s="626">
        <v>7052021</v>
      </c>
      <c r="DM33" s="639"/>
      <c r="DN33" s="639"/>
      <c r="DO33" s="639"/>
      <c r="DP33" s="639"/>
      <c r="DQ33" s="639"/>
      <c r="DR33" s="639"/>
      <c r="DS33" s="639"/>
      <c r="DT33" s="639"/>
      <c r="DU33" s="639"/>
      <c r="DV33" s="640"/>
      <c r="DW33" s="643">
        <v>47.3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3153973</v>
      </c>
      <c r="CS34" s="621"/>
      <c r="CT34" s="621"/>
      <c r="CU34" s="621"/>
      <c r="CV34" s="621"/>
      <c r="CW34" s="621"/>
      <c r="CX34" s="621"/>
      <c r="CY34" s="622"/>
      <c r="CZ34" s="623">
        <v>13.7</v>
      </c>
      <c r="DA34" s="641"/>
      <c r="DB34" s="641"/>
      <c r="DC34" s="642"/>
      <c r="DD34" s="626">
        <v>2491557</v>
      </c>
      <c r="DE34" s="621"/>
      <c r="DF34" s="621"/>
      <c r="DG34" s="621"/>
      <c r="DH34" s="621"/>
      <c r="DI34" s="621"/>
      <c r="DJ34" s="621"/>
      <c r="DK34" s="622"/>
      <c r="DL34" s="626">
        <v>2390179</v>
      </c>
      <c r="DM34" s="621"/>
      <c r="DN34" s="621"/>
      <c r="DO34" s="621"/>
      <c r="DP34" s="621"/>
      <c r="DQ34" s="621"/>
      <c r="DR34" s="621"/>
      <c r="DS34" s="621"/>
      <c r="DT34" s="621"/>
      <c r="DU34" s="621"/>
      <c r="DV34" s="622"/>
      <c r="DW34" s="643">
        <v>16</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985300</v>
      </c>
      <c r="S35" s="621"/>
      <c r="T35" s="621"/>
      <c r="U35" s="621"/>
      <c r="V35" s="621"/>
      <c r="W35" s="621"/>
      <c r="X35" s="621"/>
      <c r="Y35" s="622"/>
      <c r="Z35" s="673">
        <v>4.0999999999999996</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3532738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24326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313122</v>
      </c>
      <c r="CS35" s="639"/>
      <c r="CT35" s="639"/>
      <c r="CU35" s="639"/>
      <c r="CV35" s="639"/>
      <c r="CW35" s="639"/>
      <c r="CX35" s="639"/>
      <c r="CY35" s="640"/>
      <c r="CZ35" s="623">
        <v>1.4</v>
      </c>
      <c r="DA35" s="641"/>
      <c r="DB35" s="641"/>
      <c r="DC35" s="642"/>
      <c r="DD35" s="626">
        <v>205612</v>
      </c>
      <c r="DE35" s="639"/>
      <c r="DF35" s="639"/>
      <c r="DG35" s="639"/>
      <c r="DH35" s="639"/>
      <c r="DI35" s="639"/>
      <c r="DJ35" s="639"/>
      <c r="DK35" s="640"/>
      <c r="DL35" s="626">
        <v>199449</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23898025</v>
      </c>
      <c r="S36" s="661"/>
      <c r="T36" s="661"/>
      <c r="U36" s="661"/>
      <c r="V36" s="661"/>
      <c r="W36" s="661"/>
      <c r="X36" s="661"/>
      <c r="Y36" s="664"/>
      <c r="Z36" s="665">
        <v>100</v>
      </c>
      <c r="AA36" s="665"/>
      <c r="AB36" s="665"/>
      <c r="AC36" s="665"/>
      <c r="AD36" s="666">
        <v>13938783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874403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-241904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2819163</v>
      </c>
      <c r="CS36" s="621"/>
      <c r="CT36" s="621"/>
      <c r="CU36" s="621"/>
      <c r="CV36" s="621"/>
      <c r="CW36" s="621"/>
      <c r="CX36" s="621"/>
      <c r="CY36" s="622"/>
      <c r="CZ36" s="623">
        <v>12.3</v>
      </c>
      <c r="DA36" s="641"/>
      <c r="DB36" s="641"/>
      <c r="DC36" s="642"/>
      <c r="DD36" s="626">
        <v>2511146</v>
      </c>
      <c r="DE36" s="621"/>
      <c r="DF36" s="621"/>
      <c r="DG36" s="621"/>
      <c r="DH36" s="621"/>
      <c r="DI36" s="621"/>
      <c r="DJ36" s="621"/>
      <c r="DK36" s="622"/>
      <c r="DL36" s="626">
        <v>2208348</v>
      </c>
      <c r="DM36" s="621"/>
      <c r="DN36" s="621"/>
      <c r="DO36" s="621"/>
      <c r="DP36" s="621"/>
      <c r="DQ36" s="621"/>
      <c r="DR36" s="621"/>
      <c r="DS36" s="621"/>
      <c r="DT36" s="621"/>
      <c r="DU36" s="621"/>
      <c r="DV36" s="622"/>
      <c r="DW36" s="643">
        <v>14.8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485000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9116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732232</v>
      </c>
      <c r="CS37" s="639"/>
      <c r="CT37" s="639"/>
      <c r="CU37" s="639"/>
      <c r="CV37" s="639"/>
      <c r="CW37" s="639"/>
      <c r="CX37" s="639"/>
      <c r="CY37" s="640"/>
      <c r="CZ37" s="623">
        <v>3.2</v>
      </c>
      <c r="DA37" s="641"/>
      <c r="DB37" s="641"/>
      <c r="DC37" s="642"/>
      <c r="DD37" s="626">
        <v>732232</v>
      </c>
      <c r="DE37" s="639"/>
      <c r="DF37" s="639"/>
      <c r="DG37" s="639"/>
      <c r="DH37" s="639"/>
      <c r="DI37" s="639"/>
      <c r="DJ37" s="639"/>
      <c r="DK37" s="640"/>
      <c r="DL37" s="626">
        <v>712504</v>
      </c>
      <c r="DM37" s="639"/>
      <c r="DN37" s="639"/>
      <c r="DO37" s="639"/>
      <c r="DP37" s="639"/>
      <c r="DQ37" s="639"/>
      <c r="DR37" s="639"/>
      <c r="DS37" s="639"/>
      <c r="DT37" s="639"/>
      <c r="DU37" s="639"/>
      <c r="DV37" s="640"/>
      <c r="DW37" s="643">
        <v>4.8</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24744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15157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2632333</v>
      </c>
      <c r="CS38" s="621"/>
      <c r="CT38" s="621"/>
      <c r="CU38" s="621"/>
      <c r="CV38" s="621"/>
      <c r="CW38" s="621"/>
      <c r="CX38" s="621"/>
      <c r="CY38" s="622"/>
      <c r="CZ38" s="623">
        <v>11.5</v>
      </c>
      <c r="DA38" s="641"/>
      <c r="DB38" s="641"/>
      <c r="DC38" s="642"/>
      <c r="DD38" s="626">
        <v>2342510</v>
      </c>
      <c r="DE38" s="621"/>
      <c r="DF38" s="621"/>
      <c r="DG38" s="621"/>
      <c r="DH38" s="621"/>
      <c r="DI38" s="621"/>
      <c r="DJ38" s="621"/>
      <c r="DK38" s="622"/>
      <c r="DL38" s="626">
        <v>2254045</v>
      </c>
      <c r="DM38" s="621"/>
      <c r="DN38" s="621"/>
      <c r="DO38" s="621"/>
      <c r="DP38" s="621"/>
      <c r="DQ38" s="621"/>
      <c r="DR38" s="621"/>
      <c r="DS38" s="621"/>
      <c r="DT38" s="621"/>
      <c r="DU38" s="621"/>
      <c r="DV38" s="622"/>
      <c r="DW38" s="643">
        <v>15.1</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1258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283727</v>
      </c>
      <c r="CS39" s="639"/>
      <c r="CT39" s="639"/>
      <c r="CU39" s="639"/>
      <c r="CV39" s="639"/>
      <c r="CW39" s="639"/>
      <c r="CX39" s="639"/>
      <c r="CY39" s="640"/>
      <c r="CZ39" s="623">
        <v>1.2</v>
      </c>
      <c r="DA39" s="641"/>
      <c r="DB39" s="641"/>
      <c r="DC39" s="642"/>
      <c r="DD39" s="626">
        <v>279173</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506264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98900</v>
      </c>
      <c r="CS40" s="621"/>
      <c r="CT40" s="621"/>
      <c r="CU40" s="621"/>
      <c r="CV40" s="621"/>
      <c r="CW40" s="621"/>
      <c r="CX40" s="621"/>
      <c r="CY40" s="622"/>
      <c r="CZ40" s="623">
        <v>0.4</v>
      </c>
      <c r="DA40" s="641"/>
      <c r="DB40" s="641"/>
      <c r="DC40" s="642"/>
      <c r="DD40" s="626">
        <v>15561</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1641069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1534707</v>
      </c>
      <c r="CS42" s="621"/>
      <c r="CT42" s="621"/>
      <c r="CU42" s="621"/>
      <c r="CV42" s="621"/>
      <c r="CW42" s="621"/>
      <c r="CX42" s="621"/>
      <c r="CY42" s="622"/>
      <c r="CZ42" s="623">
        <v>6.7</v>
      </c>
      <c r="DA42" s="624"/>
      <c r="DB42" s="624"/>
      <c r="DC42" s="625"/>
      <c r="DD42" s="626">
        <v>730398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106983</v>
      </c>
      <c r="CS43" s="639"/>
      <c r="CT43" s="639"/>
      <c r="CU43" s="639"/>
      <c r="CV43" s="639"/>
      <c r="CW43" s="639"/>
      <c r="CX43" s="639"/>
      <c r="CY43" s="640"/>
      <c r="CZ43" s="623">
        <v>0.5</v>
      </c>
      <c r="DA43" s="641"/>
      <c r="DB43" s="641"/>
      <c r="DC43" s="642"/>
      <c r="DD43" s="626">
        <v>106947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288</v>
      </c>
      <c r="CE44" s="634"/>
      <c r="CF44" s="617" t="s">
        <v>338</v>
      </c>
      <c r="CG44" s="618"/>
      <c r="CH44" s="618"/>
      <c r="CI44" s="618"/>
      <c r="CJ44" s="618"/>
      <c r="CK44" s="618"/>
      <c r="CL44" s="618"/>
      <c r="CM44" s="618"/>
      <c r="CN44" s="618"/>
      <c r="CO44" s="618"/>
      <c r="CP44" s="618"/>
      <c r="CQ44" s="619"/>
      <c r="CR44" s="620">
        <v>1533767</v>
      </c>
      <c r="CS44" s="621"/>
      <c r="CT44" s="621"/>
      <c r="CU44" s="621"/>
      <c r="CV44" s="621"/>
      <c r="CW44" s="621"/>
      <c r="CX44" s="621"/>
      <c r="CY44" s="622"/>
      <c r="CZ44" s="623">
        <v>6.7</v>
      </c>
      <c r="DA44" s="624"/>
      <c r="DB44" s="624"/>
      <c r="DC44" s="625"/>
      <c r="DD44" s="626">
        <v>729458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326560</v>
      </c>
      <c r="CS45" s="639"/>
      <c r="CT45" s="639"/>
      <c r="CU45" s="639"/>
      <c r="CV45" s="639"/>
      <c r="CW45" s="639"/>
      <c r="CX45" s="639"/>
      <c r="CY45" s="640"/>
      <c r="CZ45" s="623">
        <v>1.4</v>
      </c>
      <c r="DA45" s="641"/>
      <c r="DB45" s="641"/>
      <c r="DC45" s="642"/>
      <c r="DD45" s="626">
        <v>22270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1142947</v>
      </c>
      <c r="CS46" s="621"/>
      <c r="CT46" s="621"/>
      <c r="CU46" s="621"/>
      <c r="CV46" s="621"/>
      <c r="CW46" s="621"/>
      <c r="CX46" s="621"/>
      <c r="CY46" s="622"/>
      <c r="CZ46" s="623">
        <v>5</v>
      </c>
      <c r="DA46" s="624"/>
      <c r="DB46" s="624"/>
      <c r="DC46" s="625"/>
      <c r="DD46" s="626">
        <v>665528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940</v>
      </c>
      <c r="CS47" s="639"/>
      <c r="CT47" s="639"/>
      <c r="CU47" s="639"/>
      <c r="CV47" s="639"/>
      <c r="CW47" s="639"/>
      <c r="CX47" s="639"/>
      <c r="CY47" s="640"/>
      <c r="CZ47" s="623">
        <v>0</v>
      </c>
      <c r="DA47" s="641"/>
      <c r="DB47" s="641"/>
      <c r="DC47" s="642"/>
      <c r="DD47" s="626">
        <v>940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22941404</v>
      </c>
      <c r="CS49" s="605"/>
      <c r="CT49" s="605"/>
      <c r="CU49" s="605"/>
      <c r="CV49" s="605"/>
      <c r="CW49" s="605"/>
      <c r="CX49" s="605"/>
      <c r="CY49" s="606"/>
      <c r="CZ49" s="607">
        <v>100</v>
      </c>
      <c r="DA49" s="608"/>
      <c r="DB49" s="608"/>
      <c r="DC49" s="609"/>
      <c r="DD49" s="610">
        <v>17054964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23810</v>
      </c>
      <c r="R7" s="1134"/>
      <c r="S7" s="1134"/>
      <c r="T7" s="1134"/>
      <c r="U7" s="1134"/>
      <c r="V7" s="1134">
        <v>22853</v>
      </c>
      <c r="W7" s="1134"/>
      <c r="X7" s="1134"/>
      <c r="Y7" s="1134"/>
      <c r="Z7" s="1134"/>
      <c r="AA7" s="1134">
        <v>957</v>
      </c>
      <c r="AB7" s="1134"/>
      <c r="AC7" s="1134"/>
      <c r="AD7" s="1134"/>
      <c r="AE7" s="1135"/>
      <c r="AF7" s="1136">
        <v>900</v>
      </c>
      <c r="AG7" s="1137"/>
      <c r="AH7" s="1137"/>
      <c r="AI7" s="1137"/>
      <c r="AJ7" s="1138"/>
      <c r="AK7" s="1120">
        <v>1536</v>
      </c>
      <c r="AL7" s="1121"/>
      <c r="AM7" s="1121"/>
      <c r="AN7" s="1121"/>
      <c r="AO7" s="1121"/>
      <c r="AP7" s="1121">
        <v>25780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546</v>
      </c>
      <c r="BS7" s="1124" t="s">
        <v>544</v>
      </c>
      <c r="BT7" s="1125"/>
      <c r="BU7" s="1125"/>
      <c r="BV7" s="1125"/>
      <c r="BW7" s="1125"/>
      <c r="BX7" s="1125"/>
      <c r="BY7" s="1125"/>
      <c r="BZ7" s="1125"/>
      <c r="CA7" s="1125"/>
      <c r="CB7" s="1125"/>
      <c r="CC7" s="1125"/>
      <c r="CD7" s="1125"/>
      <c r="CE7" s="1125"/>
      <c r="CF7" s="1125"/>
      <c r="CG7" s="1126"/>
      <c r="CH7" s="1117">
        <v>50</v>
      </c>
      <c r="CI7" s="1118"/>
      <c r="CJ7" s="1118"/>
      <c r="CK7" s="1118"/>
      <c r="CL7" s="1119"/>
      <c r="CM7" s="1117">
        <v>-413</v>
      </c>
      <c r="CN7" s="1118"/>
      <c r="CO7" s="1118"/>
      <c r="CP7" s="1118"/>
      <c r="CQ7" s="1119"/>
      <c r="CR7" s="1117">
        <v>5</v>
      </c>
      <c r="CS7" s="1118"/>
      <c r="CT7" s="1118"/>
      <c r="CU7" s="1118"/>
      <c r="CV7" s="1119"/>
      <c r="CW7" s="1117" t="s">
        <v>538</v>
      </c>
      <c r="CX7" s="1118"/>
      <c r="CY7" s="1118"/>
      <c r="CZ7" s="1118"/>
      <c r="DA7" s="1119"/>
      <c r="DB7" s="1117" t="s">
        <v>538</v>
      </c>
      <c r="DC7" s="1118"/>
      <c r="DD7" s="1118"/>
      <c r="DE7" s="1118"/>
      <c r="DF7" s="1119"/>
      <c r="DG7" s="1117" t="s">
        <v>538</v>
      </c>
      <c r="DH7" s="1118"/>
      <c r="DI7" s="1118"/>
      <c r="DJ7" s="1118"/>
      <c r="DK7" s="1119"/>
      <c r="DL7" s="1117" t="s">
        <v>538</v>
      </c>
      <c r="DM7" s="1118"/>
      <c r="DN7" s="1118"/>
      <c r="DO7" s="1118"/>
      <c r="DP7" s="1119"/>
      <c r="DQ7" s="1117">
        <v>431</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191</v>
      </c>
      <c r="R8" s="1073"/>
      <c r="S8" s="1073"/>
      <c r="T8" s="1073"/>
      <c r="U8" s="1073"/>
      <c r="V8" s="1073">
        <v>191</v>
      </c>
      <c r="W8" s="1073"/>
      <c r="X8" s="1073"/>
      <c r="Y8" s="1073"/>
      <c r="Z8" s="1073"/>
      <c r="AA8" s="1073">
        <v>0</v>
      </c>
      <c r="AB8" s="1073"/>
      <c r="AC8" s="1073"/>
      <c r="AD8" s="1073"/>
      <c r="AE8" s="1074"/>
      <c r="AF8" s="1048">
        <v>0</v>
      </c>
      <c r="AG8" s="1049"/>
      <c r="AH8" s="1049"/>
      <c r="AI8" s="1049"/>
      <c r="AJ8" s="1050"/>
      <c r="AK8" s="1115">
        <v>43</v>
      </c>
      <c r="AL8" s="1116"/>
      <c r="AM8" s="1116"/>
      <c r="AN8" s="1116"/>
      <c r="AO8" s="1116"/>
      <c r="AP8" s="1116" t="s">
        <v>538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545</v>
      </c>
      <c r="BT8" s="1044"/>
      <c r="BU8" s="1044"/>
      <c r="BV8" s="1044"/>
      <c r="BW8" s="1044"/>
      <c r="BX8" s="1044"/>
      <c r="BY8" s="1044"/>
      <c r="BZ8" s="1044"/>
      <c r="CA8" s="1044"/>
      <c r="CB8" s="1044"/>
      <c r="CC8" s="1044"/>
      <c r="CD8" s="1044"/>
      <c r="CE8" s="1044"/>
      <c r="CF8" s="1044"/>
      <c r="CG8" s="1045"/>
      <c r="CH8" s="1018">
        <v>2</v>
      </c>
      <c r="CI8" s="1019"/>
      <c r="CJ8" s="1019"/>
      <c r="CK8" s="1019"/>
      <c r="CL8" s="1020"/>
      <c r="CM8" s="1018">
        <v>237</v>
      </c>
      <c r="CN8" s="1019"/>
      <c r="CO8" s="1019"/>
      <c r="CP8" s="1019"/>
      <c r="CQ8" s="1020"/>
      <c r="CR8" s="1018">
        <v>200</v>
      </c>
      <c r="CS8" s="1019"/>
      <c r="CT8" s="1019"/>
      <c r="CU8" s="1019"/>
      <c r="CV8" s="1020"/>
      <c r="CW8" s="1018">
        <v>1</v>
      </c>
      <c r="CX8" s="1019"/>
      <c r="CY8" s="1019"/>
      <c r="CZ8" s="1019"/>
      <c r="DA8" s="1020"/>
      <c r="DB8" s="1018" t="s">
        <v>538</v>
      </c>
      <c r="DC8" s="1019"/>
      <c r="DD8" s="1019"/>
      <c r="DE8" s="1019"/>
      <c r="DF8" s="1020"/>
      <c r="DG8" s="1018" t="s">
        <v>538</v>
      </c>
      <c r="DH8" s="1019"/>
      <c r="DI8" s="1019"/>
      <c r="DJ8" s="1019"/>
      <c r="DK8" s="1020"/>
      <c r="DL8" s="1018" t="s">
        <v>538</v>
      </c>
      <c r="DM8" s="1019"/>
      <c r="DN8" s="1019"/>
      <c r="DO8" s="1019"/>
      <c r="DP8" s="1020"/>
      <c r="DQ8" s="1018" t="s">
        <v>538</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23957</v>
      </c>
      <c r="R23" s="1098"/>
      <c r="S23" s="1098"/>
      <c r="T23" s="1098"/>
      <c r="U23" s="1098"/>
      <c r="V23" s="1098">
        <v>23001</v>
      </c>
      <c r="W23" s="1098"/>
      <c r="X23" s="1098"/>
      <c r="Y23" s="1098"/>
      <c r="Z23" s="1098"/>
      <c r="AA23" s="1098">
        <v>957</v>
      </c>
      <c r="AB23" s="1098"/>
      <c r="AC23" s="1098"/>
      <c r="AD23" s="1098"/>
      <c r="AE23" s="1099"/>
      <c r="AF23" s="1100">
        <v>900</v>
      </c>
      <c r="AG23" s="1098"/>
      <c r="AH23" s="1098"/>
      <c r="AI23" s="1098"/>
      <c r="AJ23" s="1101"/>
      <c r="AK23" s="1102"/>
      <c r="AL23" s="1103"/>
      <c r="AM23" s="1103"/>
      <c r="AN23" s="1103"/>
      <c r="AO23" s="1103"/>
      <c r="AP23" s="1098">
        <v>25780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7791</v>
      </c>
      <c r="R28" s="1083"/>
      <c r="S28" s="1083"/>
      <c r="T28" s="1083"/>
      <c r="U28" s="1083"/>
      <c r="V28" s="1083">
        <v>7767</v>
      </c>
      <c r="W28" s="1083"/>
      <c r="X28" s="1083"/>
      <c r="Y28" s="1083"/>
      <c r="Z28" s="1083"/>
      <c r="AA28" s="1083">
        <v>24</v>
      </c>
      <c r="AB28" s="1083"/>
      <c r="AC28" s="1083"/>
      <c r="AD28" s="1083"/>
      <c r="AE28" s="1084"/>
      <c r="AF28" s="1085">
        <v>24</v>
      </c>
      <c r="AG28" s="1083"/>
      <c r="AH28" s="1083"/>
      <c r="AI28" s="1083"/>
      <c r="AJ28" s="1086"/>
      <c r="AK28" s="1087">
        <v>420</v>
      </c>
      <c r="AL28" s="1075"/>
      <c r="AM28" s="1075"/>
      <c r="AN28" s="1075"/>
      <c r="AO28" s="1075"/>
      <c r="AP28" s="1075" t="s">
        <v>538</v>
      </c>
      <c r="AQ28" s="1075"/>
      <c r="AR28" s="1075"/>
      <c r="AS28" s="1075"/>
      <c r="AT28" s="1075"/>
      <c r="AU28" s="1075" t="s">
        <v>538</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703</v>
      </c>
      <c r="R29" s="1073"/>
      <c r="S29" s="1073"/>
      <c r="T29" s="1073"/>
      <c r="U29" s="1073"/>
      <c r="V29" s="1073">
        <v>689</v>
      </c>
      <c r="W29" s="1073"/>
      <c r="X29" s="1073"/>
      <c r="Y29" s="1073"/>
      <c r="Z29" s="1073"/>
      <c r="AA29" s="1073">
        <v>14</v>
      </c>
      <c r="AB29" s="1073"/>
      <c r="AC29" s="1073"/>
      <c r="AD29" s="1073"/>
      <c r="AE29" s="1074"/>
      <c r="AF29" s="1048">
        <v>14</v>
      </c>
      <c r="AG29" s="1049"/>
      <c r="AH29" s="1049"/>
      <c r="AI29" s="1049"/>
      <c r="AJ29" s="1050"/>
      <c r="AK29" s="1009">
        <v>202</v>
      </c>
      <c r="AL29" s="1000"/>
      <c r="AM29" s="1000"/>
      <c r="AN29" s="1000"/>
      <c r="AO29" s="1000"/>
      <c r="AP29" s="1000" t="s">
        <v>538</v>
      </c>
      <c r="AQ29" s="1000"/>
      <c r="AR29" s="1000"/>
      <c r="AS29" s="1000"/>
      <c r="AT29" s="1000"/>
      <c r="AU29" s="1000" t="s">
        <v>538</v>
      </c>
      <c r="AV29" s="1000"/>
      <c r="AW29" s="1000"/>
      <c r="AX29" s="1000"/>
      <c r="AY29" s="1000"/>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5745</v>
      </c>
      <c r="R30" s="1073"/>
      <c r="S30" s="1073"/>
      <c r="T30" s="1073"/>
      <c r="U30" s="1073"/>
      <c r="V30" s="1073">
        <v>5702</v>
      </c>
      <c r="W30" s="1073"/>
      <c r="X30" s="1073"/>
      <c r="Y30" s="1073"/>
      <c r="Z30" s="1073"/>
      <c r="AA30" s="1073">
        <v>43</v>
      </c>
      <c r="AB30" s="1073"/>
      <c r="AC30" s="1073"/>
      <c r="AD30" s="1073"/>
      <c r="AE30" s="1074"/>
      <c r="AF30" s="1048">
        <v>43</v>
      </c>
      <c r="AG30" s="1049"/>
      <c r="AH30" s="1049"/>
      <c r="AI30" s="1049"/>
      <c r="AJ30" s="1050"/>
      <c r="AK30" s="1009">
        <v>744</v>
      </c>
      <c r="AL30" s="1000"/>
      <c r="AM30" s="1000"/>
      <c r="AN30" s="1000"/>
      <c r="AO30" s="1000"/>
      <c r="AP30" s="1000" t="s">
        <v>538</v>
      </c>
      <c r="AQ30" s="1000"/>
      <c r="AR30" s="1000"/>
      <c r="AS30" s="1000"/>
      <c r="AT30" s="1000"/>
      <c r="AU30" s="1000" t="s">
        <v>538</v>
      </c>
      <c r="AV30" s="1000"/>
      <c r="AW30" s="1000"/>
      <c r="AX30" s="1000"/>
      <c r="AY30" s="1000"/>
      <c r="AZ30" s="1071" t="s">
        <v>538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1232</v>
      </c>
      <c r="R31" s="1073"/>
      <c r="S31" s="1073"/>
      <c r="T31" s="1073"/>
      <c r="U31" s="1073"/>
      <c r="V31" s="1073">
        <v>1180</v>
      </c>
      <c r="W31" s="1073"/>
      <c r="X31" s="1073"/>
      <c r="Y31" s="1073"/>
      <c r="Z31" s="1073"/>
      <c r="AA31" s="1073">
        <v>51</v>
      </c>
      <c r="AB31" s="1073"/>
      <c r="AC31" s="1073"/>
      <c r="AD31" s="1073"/>
      <c r="AE31" s="1074"/>
      <c r="AF31" s="1048">
        <v>2120</v>
      </c>
      <c r="AG31" s="1049"/>
      <c r="AH31" s="1049"/>
      <c r="AI31" s="1049"/>
      <c r="AJ31" s="1050"/>
      <c r="AK31" s="1009">
        <v>25</v>
      </c>
      <c r="AL31" s="1000"/>
      <c r="AM31" s="1000"/>
      <c r="AN31" s="1000"/>
      <c r="AO31" s="1000"/>
      <c r="AP31" s="1000">
        <v>6570</v>
      </c>
      <c r="AQ31" s="1000"/>
      <c r="AR31" s="1000"/>
      <c r="AS31" s="1000"/>
      <c r="AT31" s="1000"/>
      <c r="AU31" s="1000">
        <v>329</v>
      </c>
      <c r="AV31" s="1000"/>
      <c r="AW31" s="1000"/>
      <c r="AX31" s="1000"/>
      <c r="AY31" s="1000"/>
      <c r="AZ31" s="1071" t="s">
        <v>538</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2792</v>
      </c>
      <c r="R32" s="1073"/>
      <c r="S32" s="1073"/>
      <c r="T32" s="1073"/>
      <c r="U32" s="1073"/>
      <c r="V32" s="1073">
        <v>2673</v>
      </c>
      <c r="W32" s="1073"/>
      <c r="X32" s="1073"/>
      <c r="Y32" s="1073"/>
      <c r="Z32" s="1073"/>
      <c r="AA32" s="1073">
        <v>119</v>
      </c>
      <c r="AB32" s="1073"/>
      <c r="AC32" s="1073"/>
      <c r="AD32" s="1073"/>
      <c r="AE32" s="1074"/>
      <c r="AF32" s="1048">
        <v>435</v>
      </c>
      <c r="AG32" s="1049"/>
      <c r="AH32" s="1049"/>
      <c r="AI32" s="1049"/>
      <c r="AJ32" s="1050"/>
      <c r="AK32" s="1009">
        <v>874</v>
      </c>
      <c r="AL32" s="1000"/>
      <c r="AM32" s="1000"/>
      <c r="AN32" s="1000"/>
      <c r="AO32" s="1000"/>
      <c r="AP32" s="1000">
        <v>1622</v>
      </c>
      <c r="AQ32" s="1000"/>
      <c r="AR32" s="1000"/>
      <c r="AS32" s="1000"/>
      <c r="AT32" s="1000"/>
      <c r="AU32" s="1000">
        <v>967</v>
      </c>
      <c r="AV32" s="1000"/>
      <c r="AW32" s="1000"/>
      <c r="AX32" s="1000"/>
      <c r="AY32" s="1000"/>
      <c r="AZ32" s="1071" t="s">
        <v>538</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42</v>
      </c>
      <c r="R33" s="1073"/>
      <c r="S33" s="1073"/>
      <c r="T33" s="1073"/>
      <c r="U33" s="1073"/>
      <c r="V33" s="1073">
        <v>39</v>
      </c>
      <c r="W33" s="1073"/>
      <c r="X33" s="1073"/>
      <c r="Y33" s="1073"/>
      <c r="Z33" s="1073"/>
      <c r="AA33" s="1073">
        <v>3</v>
      </c>
      <c r="AB33" s="1073"/>
      <c r="AC33" s="1073"/>
      <c r="AD33" s="1073"/>
      <c r="AE33" s="1074"/>
      <c r="AF33" s="1048">
        <v>36</v>
      </c>
      <c r="AG33" s="1049"/>
      <c r="AH33" s="1049"/>
      <c r="AI33" s="1049"/>
      <c r="AJ33" s="1050"/>
      <c r="AK33" s="1009">
        <v>1</v>
      </c>
      <c r="AL33" s="1000"/>
      <c r="AM33" s="1000"/>
      <c r="AN33" s="1000"/>
      <c r="AO33" s="1000"/>
      <c r="AP33" s="1000" t="s">
        <v>538</v>
      </c>
      <c r="AQ33" s="1000"/>
      <c r="AR33" s="1000"/>
      <c r="AS33" s="1000"/>
      <c r="AT33" s="1000"/>
      <c r="AU33" s="1000" t="s">
        <v>538</v>
      </c>
      <c r="AV33" s="1000"/>
      <c r="AW33" s="1000"/>
      <c r="AX33" s="1000"/>
      <c r="AY33" s="1000"/>
      <c r="AZ33" s="1071" t="s">
        <v>538</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1267</v>
      </c>
      <c r="R34" s="1073"/>
      <c r="S34" s="1073"/>
      <c r="T34" s="1073"/>
      <c r="U34" s="1073"/>
      <c r="V34" s="1073">
        <v>1260</v>
      </c>
      <c r="W34" s="1073"/>
      <c r="X34" s="1073"/>
      <c r="Y34" s="1073"/>
      <c r="Z34" s="1073"/>
      <c r="AA34" s="1073">
        <v>7</v>
      </c>
      <c r="AB34" s="1073"/>
      <c r="AC34" s="1073"/>
      <c r="AD34" s="1073"/>
      <c r="AE34" s="1074"/>
      <c r="AF34" s="1048">
        <v>7</v>
      </c>
      <c r="AG34" s="1049"/>
      <c r="AH34" s="1049"/>
      <c r="AI34" s="1049"/>
      <c r="AJ34" s="1050"/>
      <c r="AK34" s="1009">
        <v>485</v>
      </c>
      <c r="AL34" s="1000"/>
      <c r="AM34" s="1000"/>
      <c r="AN34" s="1000"/>
      <c r="AO34" s="1000"/>
      <c r="AP34" s="1000">
        <v>5784</v>
      </c>
      <c r="AQ34" s="1000"/>
      <c r="AR34" s="1000"/>
      <c r="AS34" s="1000"/>
      <c r="AT34" s="1000"/>
      <c r="AU34" s="1000">
        <v>5610</v>
      </c>
      <c r="AV34" s="1000"/>
      <c r="AW34" s="1000"/>
      <c r="AX34" s="1000"/>
      <c r="AY34" s="1000"/>
      <c r="AZ34" s="1071" t="s">
        <v>538</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2679</v>
      </c>
      <c r="AG63" s="988"/>
      <c r="AH63" s="988"/>
      <c r="AI63" s="988"/>
      <c r="AJ63" s="1059"/>
      <c r="AK63" s="1060"/>
      <c r="AL63" s="992"/>
      <c r="AM63" s="992"/>
      <c r="AN63" s="992"/>
      <c r="AO63" s="992"/>
      <c r="AP63" s="988">
        <v>13976</v>
      </c>
      <c r="AQ63" s="988"/>
      <c r="AR63" s="988"/>
      <c r="AS63" s="988"/>
      <c r="AT63" s="988"/>
      <c r="AU63" s="988">
        <v>6906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4568</v>
      </c>
      <c r="R68" s="1011"/>
      <c r="S68" s="1011"/>
      <c r="T68" s="1011"/>
      <c r="U68" s="1011"/>
      <c r="V68" s="1011">
        <v>4519</v>
      </c>
      <c r="W68" s="1011"/>
      <c r="X68" s="1011"/>
      <c r="Y68" s="1011"/>
      <c r="Z68" s="1011"/>
      <c r="AA68" s="1011">
        <v>49</v>
      </c>
      <c r="AB68" s="1011"/>
      <c r="AC68" s="1011"/>
      <c r="AD68" s="1011"/>
      <c r="AE68" s="1011"/>
      <c r="AF68" s="1011">
        <v>49</v>
      </c>
      <c r="AG68" s="1011"/>
      <c r="AH68" s="1011"/>
      <c r="AI68" s="1011"/>
      <c r="AJ68" s="1011"/>
      <c r="AK68" s="1011" t="s">
        <v>538</v>
      </c>
      <c r="AL68" s="1011"/>
      <c r="AM68" s="1011"/>
      <c r="AN68" s="1011"/>
      <c r="AO68" s="1011"/>
      <c r="AP68" s="1011">
        <v>1659</v>
      </c>
      <c r="AQ68" s="1011"/>
      <c r="AR68" s="1011"/>
      <c r="AS68" s="1011"/>
      <c r="AT68" s="1011"/>
      <c r="AU68" s="1011">
        <v>284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7053</v>
      </c>
      <c r="R69" s="1000"/>
      <c r="S69" s="1000"/>
      <c r="T69" s="1000"/>
      <c r="U69" s="1000"/>
      <c r="V69" s="1000">
        <v>6489</v>
      </c>
      <c r="W69" s="1000"/>
      <c r="X69" s="1000"/>
      <c r="Y69" s="1000"/>
      <c r="Z69" s="1000"/>
      <c r="AA69" s="1000">
        <v>565</v>
      </c>
      <c r="AB69" s="1000"/>
      <c r="AC69" s="1000"/>
      <c r="AD69" s="1000"/>
      <c r="AE69" s="1000"/>
      <c r="AF69" s="1000">
        <v>565</v>
      </c>
      <c r="AG69" s="1000"/>
      <c r="AH69" s="1000"/>
      <c r="AI69" s="1000"/>
      <c r="AJ69" s="1000"/>
      <c r="AK69" s="1000">
        <v>305</v>
      </c>
      <c r="AL69" s="1000"/>
      <c r="AM69" s="1000"/>
      <c r="AN69" s="1000"/>
      <c r="AO69" s="1000"/>
      <c r="AP69" s="1000" t="s">
        <v>538</v>
      </c>
      <c r="AQ69" s="1000"/>
      <c r="AR69" s="1000"/>
      <c r="AS69" s="1000"/>
      <c r="AT69" s="1000"/>
      <c r="AU69" s="1000" t="s">
        <v>538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165</v>
      </c>
      <c r="R70" s="1000"/>
      <c r="S70" s="1000"/>
      <c r="T70" s="1000"/>
      <c r="U70" s="1000"/>
      <c r="V70" s="1000">
        <v>127</v>
      </c>
      <c r="W70" s="1000"/>
      <c r="X70" s="1000"/>
      <c r="Y70" s="1000"/>
      <c r="Z70" s="1000"/>
      <c r="AA70" s="1000">
        <v>38</v>
      </c>
      <c r="AB70" s="1000"/>
      <c r="AC70" s="1000"/>
      <c r="AD70" s="1000"/>
      <c r="AE70" s="1000"/>
      <c r="AF70" s="1000">
        <v>38</v>
      </c>
      <c r="AG70" s="1000"/>
      <c r="AH70" s="1000"/>
      <c r="AI70" s="1000"/>
      <c r="AJ70" s="1000"/>
      <c r="AK70" s="1000">
        <v>13</v>
      </c>
      <c r="AL70" s="1000"/>
      <c r="AM70" s="1000"/>
      <c r="AN70" s="1000"/>
      <c r="AO70" s="1000"/>
      <c r="AP70" s="1000" t="s">
        <v>538</v>
      </c>
      <c r="AQ70" s="1000"/>
      <c r="AR70" s="1000"/>
      <c r="AS70" s="1000"/>
      <c r="AT70" s="1000"/>
      <c r="AU70" s="1000" t="s">
        <v>538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100</v>
      </c>
      <c r="R71" s="1000"/>
      <c r="S71" s="1000"/>
      <c r="T71" s="1000"/>
      <c r="U71" s="1000"/>
      <c r="V71" s="1000">
        <v>89</v>
      </c>
      <c r="W71" s="1000"/>
      <c r="X71" s="1000"/>
      <c r="Y71" s="1000"/>
      <c r="Z71" s="1000"/>
      <c r="AA71" s="1000">
        <v>10</v>
      </c>
      <c r="AB71" s="1000"/>
      <c r="AC71" s="1000"/>
      <c r="AD71" s="1000"/>
      <c r="AE71" s="1000"/>
      <c r="AF71" s="1000">
        <v>10</v>
      </c>
      <c r="AG71" s="1000"/>
      <c r="AH71" s="1000"/>
      <c r="AI71" s="1000"/>
      <c r="AJ71" s="1000"/>
      <c r="AK71" s="1000">
        <v>1</v>
      </c>
      <c r="AL71" s="1000"/>
      <c r="AM71" s="1000"/>
      <c r="AN71" s="1000"/>
      <c r="AO71" s="1000"/>
      <c r="AP71" s="1000" t="s">
        <v>538</v>
      </c>
      <c r="AQ71" s="1000"/>
      <c r="AR71" s="1000"/>
      <c r="AS71" s="1000"/>
      <c r="AT71" s="1000"/>
      <c r="AU71" s="1000" t="s">
        <v>538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227448</v>
      </c>
      <c r="R72" s="1000"/>
      <c r="S72" s="1000"/>
      <c r="T72" s="1000"/>
      <c r="U72" s="1000"/>
      <c r="V72" s="1000">
        <v>221433</v>
      </c>
      <c r="W72" s="1000"/>
      <c r="X72" s="1000"/>
      <c r="Y72" s="1000"/>
      <c r="Z72" s="1000"/>
      <c r="AA72" s="1000">
        <v>6016</v>
      </c>
      <c r="AB72" s="1000"/>
      <c r="AC72" s="1000"/>
      <c r="AD72" s="1000"/>
      <c r="AE72" s="1000"/>
      <c r="AF72" s="1000">
        <v>6016</v>
      </c>
      <c r="AG72" s="1000"/>
      <c r="AH72" s="1000"/>
      <c r="AI72" s="1000"/>
      <c r="AJ72" s="1000"/>
      <c r="AK72" s="1000">
        <v>1477</v>
      </c>
      <c r="AL72" s="1000"/>
      <c r="AM72" s="1000"/>
      <c r="AN72" s="1000"/>
      <c r="AO72" s="1000"/>
      <c r="AP72" s="1000" t="s">
        <v>538</v>
      </c>
      <c r="AQ72" s="1000"/>
      <c r="AR72" s="1000"/>
      <c r="AS72" s="1000"/>
      <c r="AT72" s="1000"/>
      <c r="AU72" s="1000" t="s">
        <v>538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6678</v>
      </c>
      <c r="AG88" s="988"/>
      <c r="AH88" s="988"/>
      <c r="AI88" s="988"/>
      <c r="AJ88" s="988"/>
      <c r="AK88" s="992"/>
      <c r="AL88" s="992"/>
      <c r="AM88" s="992"/>
      <c r="AN88" s="992"/>
      <c r="AO88" s="992"/>
      <c r="AP88" s="988">
        <v>1659</v>
      </c>
      <c r="AQ88" s="988"/>
      <c r="AR88" s="988"/>
      <c r="AS88" s="988"/>
      <c r="AT88" s="988"/>
      <c r="AU88" s="988">
        <v>284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205</v>
      </c>
      <c r="CS102" s="980"/>
      <c r="CT102" s="980"/>
      <c r="CU102" s="980"/>
      <c r="CV102" s="981"/>
      <c r="CW102" s="979">
        <v>1</v>
      </c>
      <c r="CX102" s="980"/>
      <c r="CY102" s="980"/>
      <c r="CZ102" s="980"/>
      <c r="DA102" s="981"/>
      <c r="DB102" s="979" t="s">
        <v>538</v>
      </c>
      <c r="DC102" s="980"/>
      <c r="DD102" s="980"/>
      <c r="DE102" s="980"/>
      <c r="DF102" s="981"/>
      <c r="DG102" s="979" t="s">
        <v>538</v>
      </c>
      <c r="DH102" s="980"/>
      <c r="DI102" s="980"/>
      <c r="DJ102" s="980"/>
      <c r="DK102" s="981"/>
      <c r="DL102" s="979" t="s">
        <v>538</v>
      </c>
      <c r="DM102" s="980"/>
      <c r="DN102" s="980"/>
      <c r="DO102" s="980"/>
      <c r="DP102" s="981"/>
      <c r="DQ102" s="979">
        <v>431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2674514</v>
      </c>
      <c r="AB110" s="916"/>
      <c r="AC110" s="916"/>
      <c r="AD110" s="916"/>
      <c r="AE110" s="917"/>
      <c r="AF110" s="918">
        <v>2849141</v>
      </c>
      <c r="AG110" s="916"/>
      <c r="AH110" s="916"/>
      <c r="AI110" s="916"/>
      <c r="AJ110" s="917"/>
      <c r="AK110" s="918">
        <v>2963546</v>
      </c>
      <c r="AL110" s="916"/>
      <c r="AM110" s="916"/>
      <c r="AN110" s="916"/>
      <c r="AO110" s="917"/>
      <c r="AP110" s="919">
        <v>23.2</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26355054</v>
      </c>
      <c r="BR110" s="863"/>
      <c r="BS110" s="863"/>
      <c r="BT110" s="863"/>
      <c r="BU110" s="863"/>
      <c r="BV110" s="863">
        <v>26996138</v>
      </c>
      <c r="BW110" s="863"/>
      <c r="BX110" s="863"/>
      <c r="BY110" s="863"/>
      <c r="BZ110" s="863"/>
      <c r="CA110" s="863">
        <v>25779871</v>
      </c>
      <c r="CB110" s="863"/>
      <c r="CC110" s="863"/>
      <c r="CD110" s="863"/>
      <c r="CE110" s="863"/>
      <c r="CF110" s="887">
        <v>201.4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125097</v>
      </c>
      <c r="BR111" s="835"/>
      <c r="BS111" s="835"/>
      <c r="BT111" s="835"/>
      <c r="BU111" s="835"/>
      <c r="BV111" s="835">
        <v>126794</v>
      </c>
      <c r="BW111" s="835"/>
      <c r="BX111" s="835"/>
      <c r="BY111" s="835"/>
      <c r="BZ111" s="835"/>
      <c r="CA111" s="835">
        <v>113692</v>
      </c>
      <c r="CB111" s="835"/>
      <c r="CC111" s="835"/>
      <c r="CD111" s="835"/>
      <c r="CE111" s="835"/>
      <c r="CF111" s="896">
        <v>0.9</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6897484</v>
      </c>
      <c r="BR112" s="835"/>
      <c r="BS112" s="835"/>
      <c r="BT112" s="835"/>
      <c r="BU112" s="835"/>
      <c r="BV112" s="835">
        <v>6845359</v>
      </c>
      <c r="BW112" s="835"/>
      <c r="BX112" s="835"/>
      <c r="BY112" s="835"/>
      <c r="BZ112" s="835"/>
      <c r="CA112" s="835">
        <v>6905541</v>
      </c>
      <c r="CB112" s="835"/>
      <c r="CC112" s="835"/>
      <c r="CD112" s="835"/>
      <c r="CE112" s="835"/>
      <c r="CF112" s="896">
        <v>53.9</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524803</v>
      </c>
      <c r="AB113" s="944"/>
      <c r="AC113" s="944"/>
      <c r="AD113" s="944"/>
      <c r="AE113" s="945"/>
      <c r="AF113" s="946">
        <v>585810</v>
      </c>
      <c r="AG113" s="944"/>
      <c r="AH113" s="944"/>
      <c r="AI113" s="944"/>
      <c r="AJ113" s="945"/>
      <c r="AK113" s="946">
        <v>606035</v>
      </c>
      <c r="AL113" s="944"/>
      <c r="AM113" s="944"/>
      <c r="AN113" s="944"/>
      <c r="AO113" s="945"/>
      <c r="AP113" s="947">
        <v>4.7</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243145</v>
      </c>
      <c r="BR113" s="835"/>
      <c r="BS113" s="835"/>
      <c r="BT113" s="835"/>
      <c r="BU113" s="835"/>
      <c r="BV113" s="835">
        <v>278262</v>
      </c>
      <c r="BW113" s="835"/>
      <c r="BX113" s="835"/>
      <c r="BY113" s="835"/>
      <c r="BZ113" s="835"/>
      <c r="CA113" s="835">
        <v>283736</v>
      </c>
      <c r="CB113" s="835"/>
      <c r="CC113" s="835"/>
      <c r="CD113" s="835"/>
      <c r="CE113" s="835"/>
      <c r="CF113" s="896">
        <v>2.2000000000000002</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33051</v>
      </c>
      <c r="AB114" s="798"/>
      <c r="AC114" s="798"/>
      <c r="AD114" s="798"/>
      <c r="AE114" s="799"/>
      <c r="AF114" s="800">
        <v>32956</v>
      </c>
      <c r="AG114" s="798"/>
      <c r="AH114" s="798"/>
      <c r="AI114" s="798"/>
      <c r="AJ114" s="799"/>
      <c r="AK114" s="800">
        <v>28888</v>
      </c>
      <c r="AL114" s="798"/>
      <c r="AM114" s="798"/>
      <c r="AN114" s="798"/>
      <c r="AO114" s="799"/>
      <c r="AP114" s="845">
        <v>0.2</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3782372</v>
      </c>
      <c r="BR114" s="835"/>
      <c r="BS114" s="835"/>
      <c r="BT114" s="835"/>
      <c r="BU114" s="835"/>
      <c r="BV114" s="835">
        <v>3411088</v>
      </c>
      <c r="BW114" s="835"/>
      <c r="BX114" s="835"/>
      <c r="BY114" s="835"/>
      <c r="BZ114" s="835"/>
      <c r="CA114" s="835">
        <v>3197459</v>
      </c>
      <c r="CB114" s="835"/>
      <c r="CC114" s="835"/>
      <c r="CD114" s="835"/>
      <c r="CE114" s="835"/>
      <c r="CF114" s="896">
        <v>25</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21893</v>
      </c>
      <c r="AB115" s="944"/>
      <c r="AC115" s="944"/>
      <c r="AD115" s="944"/>
      <c r="AE115" s="945"/>
      <c r="AF115" s="946">
        <v>9561</v>
      </c>
      <c r="AG115" s="944"/>
      <c r="AH115" s="944"/>
      <c r="AI115" s="944"/>
      <c r="AJ115" s="945"/>
      <c r="AK115" s="946">
        <v>3880</v>
      </c>
      <c r="AL115" s="944"/>
      <c r="AM115" s="944"/>
      <c r="AN115" s="944"/>
      <c r="AO115" s="945"/>
      <c r="AP115" s="947">
        <v>0</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490866</v>
      </c>
      <c r="BR115" s="835"/>
      <c r="BS115" s="835"/>
      <c r="BT115" s="835"/>
      <c r="BU115" s="835"/>
      <c r="BV115" s="835">
        <v>512702</v>
      </c>
      <c r="BW115" s="835"/>
      <c r="BX115" s="835"/>
      <c r="BY115" s="835"/>
      <c r="BZ115" s="835"/>
      <c r="CA115" s="835">
        <v>437530</v>
      </c>
      <c r="CB115" s="835"/>
      <c r="CC115" s="835"/>
      <c r="CD115" s="835"/>
      <c r="CE115" s="835"/>
      <c r="CF115" s="896">
        <v>3.4</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84372</v>
      </c>
      <c r="DH115" s="798"/>
      <c r="DI115" s="798"/>
      <c r="DJ115" s="798"/>
      <c r="DK115" s="799"/>
      <c r="DL115" s="800">
        <v>84372</v>
      </c>
      <c r="DM115" s="798"/>
      <c r="DN115" s="798"/>
      <c r="DO115" s="798"/>
      <c r="DP115" s="799"/>
      <c r="DQ115" s="800">
        <v>84372</v>
      </c>
      <c r="DR115" s="798"/>
      <c r="DS115" s="798"/>
      <c r="DT115" s="798"/>
      <c r="DU115" s="799"/>
      <c r="DV115" s="845">
        <v>0.7</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21388</v>
      </c>
      <c r="DH116" s="798"/>
      <c r="DI116" s="798"/>
      <c r="DJ116" s="798"/>
      <c r="DK116" s="799"/>
      <c r="DL116" s="800">
        <v>12099</v>
      </c>
      <c r="DM116" s="798"/>
      <c r="DN116" s="798"/>
      <c r="DO116" s="798"/>
      <c r="DP116" s="799"/>
      <c r="DQ116" s="800">
        <v>8650</v>
      </c>
      <c r="DR116" s="798"/>
      <c r="DS116" s="798"/>
      <c r="DT116" s="798"/>
      <c r="DU116" s="799"/>
      <c r="DV116" s="845">
        <v>0.1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3254261</v>
      </c>
      <c r="AB117" s="930"/>
      <c r="AC117" s="930"/>
      <c r="AD117" s="930"/>
      <c r="AE117" s="931"/>
      <c r="AF117" s="932">
        <v>3477468</v>
      </c>
      <c r="AG117" s="930"/>
      <c r="AH117" s="930"/>
      <c r="AI117" s="930"/>
      <c r="AJ117" s="931"/>
      <c r="AK117" s="932">
        <v>3602349</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37894018</v>
      </c>
      <c r="BR119" s="866"/>
      <c r="BS119" s="866"/>
      <c r="BT119" s="866"/>
      <c r="BU119" s="866"/>
      <c r="BV119" s="866">
        <v>38170343</v>
      </c>
      <c r="BW119" s="866"/>
      <c r="BX119" s="866"/>
      <c r="BY119" s="866"/>
      <c r="BZ119" s="866"/>
      <c r="CA119" s="866">
        <v>36717829</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19337</v>
      </c>
      <c r="DH119" s="781"/>
      <c r="DI119" s="781"/>
      <c r="DJ119" s="781"/>
      <c r="DK119" s="782"/>
      <c r="DL119" s="783">
        <v>30323</v>
      </c>
      <c r="DM119" s="781"/>
      <c r="DN119" s="781"/>
      <c r="DO119" s="781"/>
      <c r="DP119" s="782"/>
      <c r="DQ119" s="783">
        <v>20670</v>
      </c>
      <c r="DR119" s="781"/>
      <c r="DS119" s="781"/>
      <c r="DT119" s="781"/>
      <c r="DU119" s="782"/>
      <c r="DV119" s="869">
        <v>0.2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8588577</v>
      </c>
      <c r="BR120" s="863"/>
      <c r="BS120" s="863"/>
      <c r="BT120" s="863"/>
      <c r="BU120" s="863"/>
      <c r="BV120" s="863">
        <v>8177136</v>
      </c>
      <c r="BW120" s="863"/>
      <c r="BX120" s="863"/>
      <c r="BY120" s="863"/>
      <c r="BZ120" s="863"/>
      <c r="CA120" s="863">
        <v>7378058</v>
      </c>
      <c r="CB120" s="863"/>
      <c r="CC120" s="863"/>
      <c r="CD120" s="863"/>
      <c r="CE120" s="863"/>
      <c r="CF120" s="887">
        <v>57.6</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5456841</v>
      </c>
      <c r="DH120" s="863"/>
      <c r="DI120" s="863"/>
      <c r="DJ120" s="863"/>
      <c r="DK120" s="863"/>
      <c r="DL120" s="863">
        <v>5502223</v>
      </c>
      <c r="DM120" s="863"/>
      <c r="DN120" s="863"/>
      <c r="DO120" s="863"/>
      <c r="DP120" s="863"/>
      <c r="DQ120" s="863">
        <v>5610192</v>
      </c>
      <c r="DR120" s="863"/>
      <c r="DS120" s="863"/>
      <c r="DT120" s="863"/>
      <c r="DU120" s="863"/>
      <c r="DV120" s="864">
        <v>43.8</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3403746</v>
      </c>
      <c r="BR121" s="835"/>
      <c r="BS121" s="835"/>
      <c r="BT121" s="835"/>
      <c r="BU121" s="835"/>
      <c r="BV121" s="835">
        <v>3085250</v>
      </c>
      <c r="BW121" s="835"/>
      <c r="BX121" s="835"/>
      <c r="BY121" s="835"/>
      <c r="BZ121" s="835"/>
      <c r="CA121" s="835">
        <v>3024715</v>
      </c>
      <c r="CB121" s="835"/>
      <c r="CC121" s="835"/>
      <c r="CD121" s="835"/>
      <c r="CE121" s="835"/>
      <c r="CF121" s="896">
        <v>23.6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1049363</v>
      </c>
      <c r="DH121" s="835"/>
      <c r="DI121" s="835"/>
      <c r="DJ121" s="835"/>
      <c r="DK121" s="835"/>
      <c r="DL121" s="835">
        <v>978892</v>
      </c>
      <c r="DM121" s="835"/>
      <c r="DN121" s="835"/>
      <c r="DO121" s="835"/>
      <c r="DP121" s="835"/>
      <c r="DQ121" s="835">
        <v>966830</v>
      </c>
      <c r="DR121" s="835"/>
      <c r="DS121" s="835"/>
      <c r="DT121" s="835"/>
      <c r="DU121" s="835"/>
      <c r="DV121" s="812">
        <v>7.6</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24215593</v>
      </c>
      <c r="BR122" s="866"/>
      <c r="BS122" s="866"/>
      <c r="BT122" s="866"/>
      <c r="BU122" s="866"/>
      <c r="BV122" s="866">
        <v>24723899</v>
      </c>
      <c r="BW122" s="866"/>
      <c r="BX122" s="866"/>
      <c r="BY122" s="866"/>
      <c r="BZ122" s="866"/>
      <c r="CA122" s="866">
        <v>24369327</v>
      </c>
      <c r="CB122" s="866"/>
      <c r="CC122" s="866"/>
      <c r="CD122" s="866"/>
      <c r="CE122" s="866"/>
      <c r="CF122" s="867">
        <v>190.4</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391280</v>
      </c>
      <c r="DH122" s="835"/>
      <c r="DI122" s="835"/>
      <c r="DJ122" s="835"/>
      <c r="DK122" s="835"/>
      <c r="DL122" s="835">
        <v>364244</v>
      </c>
      <c r="DM122" s="835"/>
      <c r="DN122" s="835"/>
      <c r="DO122" s="835"/>
      <c r="DP122" s="835"/>
      <c r="DQ122" s="835">
        <v>328519</v>
      </c>
      <c r="DR122" s="835"/>
      <c r="DS122" s="835"/>
      <c r="DT122" s="835"/>
      <c r="DU122" s="835"/>
      <c r="DV122" s="812">
        <v>2.6</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21089</v>
      </c>
      <c r="AB123" s="798"/>
      <c r="AC123" s="798"/>
      <c r="AD123" s="798"/>
      <c r="AE123" s="799"/>
      <c r="AF123" s="800">
        <v>9118</v>
      </c>
      <c r="AG123" s="798"/>
      <c r="AH123" s="798"/>
      <c r="AI123" s="798"/>
      <c r="AJ123" s="799"/>
      <c r="AK123" s="800">
        <v>3620</v>
      </c>
      <c r="AL123" s="798"/>
      <c r="AM123" s="798"/>
      <c r="AN123" s="798"/>
      <c r="AO123" s="799"/>
      <c r="AP123" s="845">
        <v>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36207916</v>
      </c>
      <c r="BR123" s="854"/>
      <c r="BS123" s="854"/>
      <c r="BT123" s="854"/>
      <c r="BU123" s="854"/>
      <c r="BV123" s="854">
        <v>35986285</v>
      </c>
      <c r="BW123" s="854"/>
      <c r="BX123" s="854"/>
      <c r="BY123" s="854"/>
      <c r="BZ123" s="854"/>
      <c r="CA123" s="854">
        <v>34772100</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13.4</v>
      </c>
      <c r="BR124" s="852"/>
      <c r="BS124" s="852"/>
      <c r="BT124" s="852"/>
      <c r="BU124" s="852"/>
      <c r="BV124" s="852">
        <v>16.8</v>
      </c>
      <c r="BW124" s="852"/>
      <c r="BX124" s="852"/>
      <c r="BY124" s="852"/>
      <c r="BZ124" s="852"/>
      <c r="CA124" s="852">
        <v>15.1</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v>481160</v>
      </c>
      <c r="DH126" s="835"/>
      <c r="DI126" s="835"/>
      <c r="DJ126" s="835"/>
      <c r="DK126" s="835"/>
      <c r="DL126" s="835">
        <v>481811</v>
      </c>
      <c r="DM126" s="835"/>
      <c r="DN126" s="835"/>
      <c r="DO126" s="835"/>
      <c r="DP126" s="835"/>
      <c r="DQ126" s="835">
        <v>431397</v>
      </c>
      <c r="DR126" s="835"/>
      <c r="DS126" s="835"/>
      <c r="DT126" s="835"/>
      <c r="DU126" s="835"/>
      <c r="DV126" s="812">
        <v>3.4</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804</v>
      </c>
      <c r="AB127" s="798"/>
      <c r="AC127" s="798"/>
      <c r="AD127" s="798"/>
      <c r="AE127" s="799"/>
      <c r="AF127" s="800">
        <v>443</v>
      </c>
      <c r="AG127" s="798"/>
      <c r="AH127" s="798"/>
      <c r="AI127" s="798"/>
      <c r="AJ127" s="799"/>
      <c r="AK127" s="800">
        <v>260</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285895</v>
      </c>
      <c r="AB128" s="819"/>
      <c r="AC128" s="819"/>
      <c r="AD128" s="819"/>
      <c r="AE128" s="820"/>
      <c r="AF128" s="821">
        <v>277719</v>
      </c>
      <c r="AG128" s="819"/>
      <c r="AH128" s="819"/>
      <c r="AI128" s="819"/>
      <c r="AJ128" s="820"/>
      <c r="AK128" s="821">
        <v>270893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12.77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v>9706</v>
      </c>
      <c r="DH128" s="809"/>
      <c r="DI128" s="809"/>
      <c r="DJ128" s="809"/>
      <c r="DK128" s="809"/>
      <c r="DL128" s="809">
        <v>30891</v>
      </c>
      <c r="DM128" s="809"/>
      <c r="DN128" s="809"/>
      <c r="DO128" s="809"/>
      <c r="DP128" s="809"/>
      <c r="DQ128" s="809">
        <v>6133</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14586199</v>
      </c>
      <c r="AB129" s="798"/>
      <c r="AC129" s="798"/>
      <c r="AD129" s="798"/>
      <c r="AE129" s="799"/>
      <c r="AF129" s="800">
        <v>15114673</v>
      </c>
      <c r="AG129" s="798"/>
      <c r="AH129" s="798"/>
      <c r="AI129" s="798"/>
      <c r="AJ129" s="799"/>
      <c r="AK129" s="800">
        <v>15061009</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17.77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2046154</v>
      </c>
      <c r="AB130" s="798"/>
      <c r="AC130" s="798"/>
      <c r="AD130" s="798"/>
      <c r="AE130" s="799"/>
      <c r="AF130" s="800">
        <v>2177079</v>
      </c>
      <c r="AG130" s="798"/>
      <c r="AH130" s="798"/>
      <c r="AI130" s="798"/>
      <c r="AJ130" s="799"/>
      <c r="AK130" s="800">
        <v>2259874</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7.8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12540045</v>
      </c>
      <c r="AB131" s="781"/>
      <c r="AC131" s="781"/>
      <c r="AD131" s="781"/>
      <c r="AE131" s="782"/>
      <c r="AF131" s="783">
        <v>12937594</v>
      </c>
      <c r="AG131" s="781"/>
      <c r="AH131" s="781"/>
      <c r="AI131" s="781"/>
      <c r="AJ131" s="782"/>
      <c r="AK131" s="783">
        <v>12801135</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15.1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7.3541362890000004</v>
      </c>
      <c r="AB132" s="761"/>
      <c r="AC132" s="761"/>
      <c r="AD132" s="761"/>
      <c r="AE132" s="762"/>
      <c r="AF132" s="763">
        <v>7.9046382189999997</v>
      </c>
      <c r="AG132" s="761"/>
      <c r="AH132" s="761"/>
      <c r="AI132" s="761"/>
      <c r="AJ132" s="762"/>
      <c r="AK132" s="763">
        <v>8.3709921030000007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6.7</v>
      </c>
      <c r="AB133" s="740"/>
      <c r="AC133" s="740"/>
      <c r="AD133" s="740"/>
      <c r="AE133" s="741"/>
      <c r="AF133" s="739">
        <v>7</v>
      </c>
      <c r="AG133" s="740"/>
      <c r="AH133" s="740"/>
      <c r="AI133" s="740"/>
      <c r="AJ133" s="741"/>
      <c r="AK133" s="739">
        <v>7.8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3989029</v>
      </c>
      <c r="L9" s="266">
        <v>66929</v>
      </c>
      <c r="M9" s="267">
        <v>62051</v>
      </c>
      <c r="N9" s="268">
        <v>7.9</v>
      </c>
    </row>
    <row r="10" spans="1:16" x14ac:dyDescent="0.15">
      <c r="A10" s="250"/>
      <c r="B10" s="246"/>
      <c r="C10" s="246"/>
      <c r="D10" s="246"/>
      <c r="E10" s="246"/>
      <c r="F10" s="246"/>
      <c r="G10" s="1166" t="s">
        <v>477</v>
      </c>
      <c r="H10" s="1167"/>
      <c r="I10" s="1167"/>
      <c r="J10" s="1168"/>
      <c r="K10" s="269">
        <v>195835</v>
      </c>
      <c r="L10" s="270">
        <v>3286</v>
      </c>
      <c r="M10" s="271">
        <v>5713</v>
      </c>
      <c r="N10" s="272">
        <v>-42.5</v>
      </c>
    </row>
    <row r="11" spans="1:16" ht="13.5" customHeight="1" x14ac:dyDescent="0.15">
      <c r="A11" s="250"/>
      <c r="B11" s="246"/>
      <c r="C11" s="246"/>
      <c r="D11" s="246"/>
      <c r="E11" s="246"/>
      <c r="F11" s="246"/>
      <c r="G11" s="1166" t="s">
        <v>478</v>
      </c>
      <c r="H11" s="1167"/>
      <c r="I11" s="1167"/>
      <c r="J11" s="1168"/>
      <c r="K11" s="269">
        <v>619512</v>
      </c>
      <c r="L11" s="270">
        <v>10394</v>
      </c>
      <c r="M11" s="271">
        <v>5796</v>
      </c>
      <c r="N11" s="272">
        <v>79.3</v>
      </c>
    </row>
    <row r="12" spans="1:16" ht="13.5" customHeight="1" x14ac:dyDescent="0.15">
      <c r="A12" s="250"/>
      <c r="B12" s="246"/>
      <c r="C12" s="246"/>
      <c r="D12" s="246"/>
      <c r="E12" s="246"/>
      <c r="F12" s="246"/>
      <c r="G12" s="1166" t="s">
        <v>479</v>
      </c>
      <c r="H12" s="1167"/>
      <c r="I12" s="1167"/>
      <c r="J12" s="1168"/>
      <c r="K12" s="269">
        <v>732901</v>
      </c>
      <c r="L12" s="270">
        <v>12297</v>
      </c>
      <c r="M12" s="271">
        <v>1167</v>
      </c>
      <c r="N12" s="272">
        <v>953.7</v>
      </c>
    </row>
    <row r="13" spans="1:16" ht="13.5" customHeight="1" x14ac:dyDescent="0.15">
      <c r="A13" s="250"/>
      <c r="B13" s="246"/>
      <c r="C13" s="246"/>
      <c r="D13" s="246"/>
      <c r="E13" s="246"/>
      <c r="F13" s="246"/>
      <c r="G13" s="1166" t="s">
        <v>480</v>
      </c>
      <c r="H13" s="1167"/>
      <c r="I13" s="1167"/>
      <c r="J13" s="1168"/>
      <c r="K13" s="269" t="s">
        <v>481</v>
      </c>
      <c r="L13" s="270" t="s">
        <v>481</v>
      </c>
      <c r="M13" s="271">
        <v>0</v>
      </c>
      <c r="N13" s="272" t="s">
        <v>481</v>
      </c>
    </row>
    <row r="14" spans="1:16" ht="13.5" customHeight="1" x14ac:dyDescent="0.15">
      <c r="A14" s="250"/>
      <c r="B14" s="246"/>
      <c r="C14" s="246"/>
      <c r="D14" s="246"/>
      <c r="E14" s="246"/>
      <c r="F14" s="246"/>
      <c r="G14" s="1166" t="s">
        <v>482</v>
      </c>
      <c r="H14" s="1167"/>
      <c r="I14" s="1167"/>
      <c r="J14" s="1168"/>
      <c r="K14" s="269">
        <v>163502</v>
      </c>
      <c r="L14" s="270">
        <v>2743</v>
      </c>
      <c r="M14" s="271">
        <v>2337</v>
      </c>
      <c r="N14" s="272">
        <v>17.399999999999999</v>
      </c>
    </row>
    <row r="15" spans="1:16" ht="13.5" customHeight="1" x14ac:dyDescent="0.15">
      <c r="A15" s="250"/>
      <c r="B15" s="246"/>
      <c r="C15" s="246"/>
      <c r="D15" s="246"/>
      <c r="E15" s="246"/>
      <c r="F15" s="246"/>
      <c r="G15" s="1166" t="s">
        <v>483</v>
      </c>
      <c r="H15" s="1167"/>
      <c r="I15" s="1167"/>
      <c r="J15" s="1168"/>
      <c r="K15" s="269">
        <v>106983</v>
      </c>
      <c r="L15" s="270">
        <v>1795</v>
      </c>
      <c r="M15" s="271">
        <v>1594</v>
      </c>
      <c r="N15" s="272">
        <v>12.6</v>
      </c>
    </row>
    <row r="16" spans="1:16" x14ac:dyDescent="0.15">
      <c r="A16" s="250"/>
      <c r="B16" s="246"/>
      <c r="C16" s="246"/>
      <c r="D16" s="246"/>
      <c r="E16" s="246"/>
      <c r="F16" s="246"/>
      <c r="G16" s="1169" t="s">
        <v>484</v>
      </c>
      <c r="H16" s="1170"/>
      <c r="I16" s="1170"/>
      <c r="J16" s="1171"/>
      <c r="K16" s="270">
        <v>-452737</v>
      </c>
      <c r="L16" s="270">
        <v>-7596</v>
      </c>
      <c r="M16" s="271">
        <v>-5993</v>
      </c>
      <c r="N16" s="272">
        <v>26.7</v>
      </c>
    </row>
    <row r="17" spans="1:16" x14ac:dyDescent="0.15">
      <c r="A17" s="250"/>
      <c r="B17" s="246"/>
      <c r="C17" s="246"/>
      <c r="D17" s="246"/>
      <c r="E17" s="246"/>
      <c r="F17" s="246"/>
      <c r="G17" s="1169" t="s">
        <v>170</v>
      </c>
      <c r="H17" s="1170"/>
      <c r="I17" s="1170"/>
      <c r="J17" s="1171"/>
      <c r="K17" s="270">
        <v>5355025</v>
      </c>
      <c r="L17" s="270">
        <v>89848</v>
      </c>
      <c r="M17" s="271">
        <v>72665</v>
      </c>
      <c r="N17" s="272">
        <v>23.6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7.16</v>
      </c>
      <c r="L21" s="283">
        <v>7.22</v>
      </c>
      <c r="M21" s="284">
        <v>-0.06</v>
      </c>
      <c r="N21" s="251"/>
      <c r="O21" s="285"/>
      <c r="P21" s="281"/>
    </row>
    <row r="22" spans="1:16" s="286" customFormat="1" x14ac:dyDescent="0.15">
      <c r="A22" s="281"/>
      <c r="B22" s="251"/>
      <c r="C22" s="251"/>
      <c r="D22" s="251"/>
      <c r="E22" s="251"/>
      <c r="F22" s="251"/>
      <c r="G22" s="1163" t="s">
        <v>490</v>
      </c>
      <c r="H22" s="1164"/>
      <c r="I22" s="1164"/>
      <c r="J22" s="1165"/>
      <c r="K22" s="287">
        <v>98.6</v>
      </c>
      <c r="L22" s="288">
        <v>98.4</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2963546</v>
      </c>
      <c r="L32" s="296">
        <v>49723</v>
      </c>
      <c r="M32" s="297">
        <v>39687</v>
      </c>
      <c r="N32" s="298">
        <v>25.3</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v>56</v>
      </c>
      <c r="N34" s="298" t="s">
        <v>481</v>
      </c>
    </row>
    <row r="35" spans="1:16" ht="27" customHeight="1" x14ac:dyDescent="0.15">
      <c r="A35" s="250"/>
      <c r="B35" s="246"/>
      <c r="C35" s="246"/>
      <c r="D35" s="246"/>
      <c r="E35" s="246"/>
      <c r="F35" s="246"/>
      <c r="G35" s="1154" t="s">
        <v>497</v>
      </c>
      <c r="H35" s="1155"/>
      <c r="I35" s="1155"/>
      <c r="J35" s="1156"/>
      <c r="K35" s="296">
        <v>606035</v>
      </c>
      <c r="L35" s="296">
        <v>10168</v>
      </c>
      <c r="M35" s="297">
        <v>13696</v>
      </c>
      <c r="N35" s="298">
        <v>-25.8</v>
      </c>
    </row>
    <row r="36" spans="1:16" ht="27" customHeight="1" x14ac:dyDescent="0.15">
      <c r="A36" s="250"/>
      <c r="B36" s="246"/>
      <c r="C36" s="246"/>
      <c r="D36" s="246"/>
      <c r="E36" s="246"/>
      <c r="F36" s="246"/>
      <c r="G36" s="1154" t="s">
        <v>498</v>
      </c>
      <c r="H36" s="1155"/>
      <c r="I36" s="1155"/>
      <c r="J36" s="1156"/>
      <c r="K36" s="296">
        <v>28888</v>
      </c>
      <c r="L36" s="296">
        <v>485</v>
      </c>
      <c r="M36" s="297">
        <v>1733</v>
      </c>
      <c r="N36" s="298">
        <v>-72</v>
      </c>
    </row>
    <row r="37" spans="1:16" ht="13.5" customHeight="1" x14ac:dyDescent="0.15">
      <c r="A37" s="250"/>
      <c r="B37" s="246"/>
      <c r="C37" s="246"/>
      <c r="D37" s="246"/>
      <c r="E37" s="246"/>
      <c r="F37" s="246"/>
      <c r="G37" s="1154" t="s">
        <v>499</v>
      </c>
      <c r="H37" s="1155"/>
      <c r="I37" s="1155"/>
      <c r="J37" s="1156"/>
      <c r="K37" s="296">
        <v>3880</v>
      </c>
      <c r="L37" s="296">
        <v>65</v>
      </c>
      <c r="M37" s="297">
        <v>790</v>
      </c>
      <c r="N37" s="298">
        <v>-91.8</v>
      </c>
    </row>
    <row r="38" spans="1:16" ht="27" customHeight="1" x14ac:dyDescent="0.15">
      <c r="A38" s="250"/>
      <c r="B38" s="246"/>
      <c r="C38" s="246"/>
      <c r="D38" s="246"/>
      <c r="E38" s="246"/>
      <c r="F38" s="246"/>
      <c r="G38" s="1157" t="s">
        <v>500</v>
      </c>
      <c r="H38" s="1158"/>
      <c r="I38" s="1158"/>
      <c r="J38" s="1159"/>
      <c r="K38" s="299" t="s">
        <v>481</v>
      </c>
      <c r="L38" s="299" t="s">
        <v>481</v>
      </c>
      <c r="M38" s="300">
        <v>1</v>
      </c>
      <c r="N38" s="301" t="s">
        <v>481</v>
      </c>
      <c r="O38" s="295"/>
    </row>
    <row r="39" spans="1:16" x14ac:dyDescent="0.15">
      <c r="A39" s="250"/>
      <c r="B39" s="246"/>
      <c r="C39" s="246"/>
      <c r="D39" s="246"/>
      <c r="E39" s="246"/>
      <c r="F39" s="246"/>
      <c r="G39" s="1157" t="s">
        <v>501</v>
      </c>
      <c r="H39" s="1158"/>
      <c r="I39" s="1158"/>
      <c r="J39" s="1159"/>
      <c r="K39" s="302">
        <v>-270893</v>
      </c>
      <c r="L39" s="302">
        <v>-4545</v>
      </c>
      <c r="M39" s="303">
        <v>-5521</v>
      </c>
      <c r="N39" s="304">
        <v>-17.7</v>
      </c>
      <c r="O39" s="295"/>
    </row>
    <row r="40" spans="1:16" ht="27" customHeight="1" x14ac:dyDescent="0.15">
      <c r="A40" s="250"/>
      <c r="B40" s="246"/>
      <c r="C40" s="246"/>
      <c r="D40" s="246"/>
      <c r="E40" s="246"/>
      <c r="F40" s="246"/>
      <c r="G40" s="1154" t="s">
        <v>502</v>
      </c>
      <c r="H40" s="1155"/>
      <c r="I40" s="1155"/>
      <c r="J40" s="1156"/>
      <c r="K40" s="302">
        <v>-2259874</v>
      </c>
      <c r="L40" s="302">
        <v>-37917</v>
      </c>
      <c r="M40" s="303">
        <v>-35785</v>
      </c>
      <c r="N40" s="304">
        <v>6</v>
      </c>
      <c r="O40" s="295"/>
    </row>
    <row r="41" spans="1:16" x14ac:dyDescent="0.15">
      <c r="A41" s="250"/>
      <c r="B41" s="246"/>
      <c r="C41" s="246"/>
      <c r="D41" s="246"/>
      <c r="E41" s="246"/>
      <c r="F41" s="246"/>
      <c r="G41" s="1160" t="s">
        <v>281</v>
      </c>
      <c r="H41" s="1161"/>
      <c r="I41" s="1161"/>
      <c r="J41" s="1162"/>
      <c r="K41" s="296">
        <v>1071582</v>
      </c>
      <c r="L41" s="302">
        <v>17979</v>
      </c>
      <c r="M41" s="303">
        <v>14658</v>
      </c>
      <c r="N41" s="304">
        <v>22.7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3187426</v>
      </c>
      <c r="J51" s="322">
        <v>51324</v>
      </c>
      <c r="K51" s="323">
        <v>25.1</v>
      </c>
      <c r="L51" s="324">
        <v>50880</v>
      </c>
      <c r="M51" s="325">
        <v>7</v>
      </c>
      <c r="N51" s="326">
        <v>18.100000000000001</v>
      </c>
    </row>
    <row r="52" spans="1:14" x14ac:dyDescent="0.15">
      <c r="A52" s="250"/>
      <c r="B52" s="246"/>
      <c r="C52" s="246"/>
      <c r="D52" s="246"/>
      <c r="E52" s="246"/>
      <c r="F52" s="246"/>
      <c r="G52" s="327"/>
      <c r="H52" s="328" t="s">
        <v>513</v>
      </c>
      <c r="I52" s="329">
        <v>1970804</v>
      </c>
      <c r="J52" s="330">
        <v>31734</v>
      </c>
      <c r="K52" s="331">
        <v>33</v>
      </c>
      <c r="L52" s="332">
        <v>26879</v>
      </c>
      <c r="M52" s="333">
        <v>2.4</v>
      </c>
      <c r="N52" s="334">
        <v>30.6</v>
      </c>
    </row>
    <row r="53" spans="1:14" x14ac:dyDescent="0.15">
      <c r="A53" s="250"/>
      <c r="B53" s="246"/>
      <c r="C53" s="246"/>
      <c r="D53" s="246"/>
      <c r="E53" s="246"/>
      <c r="F53" s="246"/>
      <c r="G53" s="312" t="s">
        <v>514</v>
      </c>
      <c r="H53" s="313"/>
      <c r="I53" s="321">
        <v>5167739</v>
      </c>
      <c r="J53" s="322">
        <v>83727</v>
      </c>
      <c r="K53" s="323">
        <v>63.1</v>
      </c>
      <c r="L53" s="324">
        <v>63956</v>
      </c>
      <c r="M53" s="325">
        <v>25.7</v>
      </c>
      <c r="N53" s="326">
        <v>37.4</v>
      </c>
    </row>
    <row r="54" spans="1:14" x14ac:dyDescent="0.15">
      <c r="A54" s="250"/>
      <c r="B54" s="246"/>
      <c r="C54" s="246"/>
      <c r="D54" s="246"/>
      <c r="E54" s="246"/>
      <c r="F54" s="246"/>
      <c r="G54" s="327"/>
      <c r="H54" s="328" t="s">
        <v>513</v>
      </c>
      <c r="I54" s="329">
        <v>3465501</v>
      </c>
      <c r="J54" s="330">
        <v>56148</v>
      </c>
      <c r="K54" s="331">
        <v>76.900000000000006</v>
      </c>
      <c r="L54" s="332">
        <v>29239</v>
      </c>
      <c r="M54" s="333">
        <v>8.8000000000000007</v>
      </c>
      <c r="N54" s="334">
        <v>68.099999999999994</v>
      </c>
    </row>
    <row r="55" spans="1:14" x14ac:dyDescent="0.15">
      <c r="A55" s="250"/>
      <c r="B55" s="246"/>
      <c r="C55" s="246"/>
      <c r="D55" s="246"/>
      <c r="E55" s="246"/>
      <c r="F55" s="246"/>
      <c r="G55" s="312" t="s">
        <v>515</v>
      </c>
      <c r="H55" s="313"/>
      <c r="I55" s="321">
        <v>5244949</v>
      </c>
      <c r="J55" s="322">
        <v>85939</v>
      </c>
      <c r="K55" s="323">
        <v>2.6</v>
      </c>
      <c r="L55" s="324">
        <v>66255</v>
      </c>
      <c r="M55" s="325">
        <v>3.6</v>
      </c>
      <c r="N55" s="326">
        <v>-1</v>
      </c>
    </row>
    <row r="56" spans="1:14" x14ac:dyDescent="0.15">
      <c r="A56" s="250"/>
      <c r="B56" s="246"/>
      <c r="C56" s="246"/>
      <c r="D56" s="246"/>
      <c r="E56" s="246"/>
      <c r="F56" s="246"/>
      <c r="G56" s="327"/>
      <c r="H56" s="328" t="s">
        <v>513</v>
      </c>
      <c r="I56" s="329">
        <v>3387320</v>
      </c>
      <c r="J56" s="330">
        <v>55502</v>
      </c>
      <c r="K56" s="331">
        <v>-1.2</v>
      </c>
      <c r="L56" s="332">
        <v>31822</v>
      </c>
      <c r="M56" s="333">
        <v>8.8000000000000007</v>
      </c>
      <c r="N56" s="334">
        <v>-10</v>
      </c>
    </row>
    <row r="57" spans="1:14" x14ac:dyDescent="0.15">
      <c r="A57" s="250"/>
      <c r="B57" s="246"/>
      <c r="C57" s="246"/>
      <c r="D57" s="246"/>
      <c r="E57" s="246"/>
      <c r="F57" s="246"/>
      <c r="G57" s="312" t="s">
        <v>516</v>
      </c>
      <c r="H57" s="313"/>
      <c r="I57" s="321">
        <v>4630898</v>
      </c>
      <c r="J57" s="322">
        <v>76776</v>
      </c>
      <c r="K57" s="323">
        <v>-10.7</v>
      </c>
      <c r="L57" s="324">
        <v>54227</v>
      </c>
      <c r="M57" s="325">
        <v>-18.2</v>
      </c>
      <c r="N57" s="326">
        <v>7.5</v>
      </c>
    </row>
    <row r="58" spans="1:14" x14ac:dyDescent="0.15">
      <c r="A58" s="250"/>
      <c r="B58" s="246"/>
      <c r="C58" s="246"/>
      <c r="D58" s="246"/>
      <c r="E58" s="246"/>
      <c r="F58" s="246"/>
      <c r="G58" s="327"/>
      <c r="H58" s="328" t="s">
        <v>513</v>
      </c>
      <c r="I58" s="329">
        <v>2781358</v>
      </c>
      <c r="J58" s="330">
        <v>46112</v>
      </c>
      <c r="K58" s="331">
        <v>-16.899999999999999</v>
      </c>
      <c r="L58" s="332">
        <v>29694</v>
      </c>
      <c r="M58" s="333">
        <v>-6.7</v>
      </c>
      <c r="N58" s="334">
        <v>-10.199999999999999</v>
      </c>
    </row>
    <row r="59" spans="1:14" x14ac:dyDescent="0.15">
      <c r="A59" s="250"/>
      <c r="B59" s="246"/>
      <c r="C59" s="246"/>
      <c r="D59" s="246"/>
      <c r="E59" s="246"/>
      <c r="F59" s="246"/>
      <c r="G59" s="312" t="s">
        <v>517</v>
      </c>
      <c r="H59" s="313"/>
      <c r="I59" s="321">
        <v>1533767</v>
      </c>
      <c r="J59" s="322">
        <v>25734</v>
      </c>
      <c r="K59" s="323">
        <v>-66.5</v>
      </c>
      <c r="L59" s="324">
        <v>57295</v>
      </c>
      <c r="M59" s="325">
        <v>5.7</v>
      </c>
      <c r="N59" s="326">
        <v>-72.2</v>
      </c>
    </row>
    <row r="60" spans="1:14" x14ac:dyDescent="0.15">
      <c r="A60" s="250"/>
      <c r="B60" s="246"/>
      <c r="C60" s="246"/>
      <c r="D60" s="246"/>
      <c r="E60" s="246"/>
      <c r="F60" s="246"/>
      <c r="G60" s="327"/>
      <c r="H60" s="328" t="s">
        <v>513</v>
      </c>
      <c r="I60" s="335">
        <v>1142947</v>
      </c>
      <c r="J60" s="330">
        <v>19177</v>
      </c>
      <c r="K60" s="331">
        <v>-58.4</v>
      </c>
      <c r="L60" s="332">
        <v>32771</v>
      </c>
      <c r="M60" s="333">
        <v>10.4</v>
      </c>
      <c r="N60" s="334">
        <v>-68.8</v>
      </c>
    </row>
    <row r="61" spans="1:14" x14ac:dyDescent="0.15">
      <c r="A61" s="250"/>
      <c r="B61" s="246"/>
      <c r="C61" s="246"/>
      <c r="D61" s="246"/>
      <c r="E61" s="246"/>
      <c r="F61" s="246"/>
      <c r="G61" s="312" t="s">
        <v>518</v>
      </c>
      <c r="H61" s="336"/>
      <c r="I61" s="337">
        <v>3952956</v>
      </c>
      <c r="J61" s="338">
        <v>64700</v>
      </c>
      <c r="K61" s="339">
        <v>2.7</v>
      </c>
      <c r="L61" s="340">
        <v>58523</v>
      </c>
      <c r="M61" s="341">
        <v>4.8</v>
      </c>
      <c r="N61" s="326">
        <v>-2.1</v>
      </c>
    </row>
    <row r="62" spans="1:14" x14ac:dyDescent="0.15">
      <c r="A62" s="250"/>
      <c r="B62" s="246"/>
      <c r="C62" s="246"/>
      <c r="D62" s="246"/>
      <c r="E62" s="246"/>
      <c r="F62" s="246"/>
      <c r="G62" s="327"/>
      <c r="H62" s="328" t="s">
        <v>513</v>
      </c>
      <c r="I62" s="329">
        <v>2549586</v>
      </c>
      <c r="J62" s="330">
        <v>41735</v>
      </c>
      <c r="K62" s="331">
        <v>6.7</v>
      </c>
      <c r="L62" s="332">
        <v>30081</v>
      </c>
      <c r="M62" s="333">
        <v>4.7</v>
      </c>
      <c r="N62" s="334">
        <v>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39.06</v>
      </c>
      <c r="G47" s="12">
        <v>38.049999999999997</v>
      </c>
      <c r="H47" s="12">
        <v>41.3</v>
      </c>
      <c r="I47" s="12">
        <v>39.869999999999997</v>
      </c>
      <c r="J47" s="13">
        <v>34.770000000000003</v>
      </c>
    </row>
    <row r="48" spans="2:10" ht="57.75" customHeight="1" x14ac:dyDescent="0.15">
      <c r="B48" s="14"/>
      <c r="C48" s="1174" t="s">
        <v>4</v>
      </c>
      <c r="D48" s="1174"/>
      <c r="E48" s="1175"/>
      <c r="F48" s="15">
        <v>12.43</v>
      </c>
      <c r="G48" s="16">
        <v>4.08</v>
      </c>
      <c r="H48" s="16">
        <v>6.7</v>
      </c>
      <c r="I48" s="16">
        <v>5.42</v>
      </c>
      <c r="J48" s="17">
        <v>5.98</v>
      </c>
    </row>
    <row r="49" spans="2:10" ht="57.75" customHeight="1" thickBot="1" x14ac:dyDescent="0.2">
      <c r="B49" s="18"/>
      <c r="C49" s="1176" t="s">
        <v>5</v>
      </c>
      <c r="D49" s="1176"/>
      <c r="E49" s="1177"/>
      <c r="F49" s="19">
        <v>0.51</v>
      </c>
      <c r="G49" s="20" t="s">
        <v>525</v>
      </c>
      <c r="H49" s="20">
        <v>2.5099999999999998</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zaisei2018</cp:lastModifiedBy>
  <cp:lastPrinted>2018-03-02T07:43:45Z</cp:lastPrinted>
  <dcterms:created xsi:type="dcterms:W3CDTF">2018-01-24T04:09:41Z</dcterms:created>
  <dcterms:modified xsi:type="dcterms:W3CDTF">2018-12-06T02:42:46Z</dcterms:modified>
  <cp:category/>
</cp:coreProperties>
</file>